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brien\Desktop\bottom-trawl-species-dist\Data derived\"/>
    </mc:Choice>
  </mc:AlternateContent>
  <bookViews>
    <workbookView xWindow="0" yWindow="0" windowWidth="23040" windowHeight="9192"/>
  </bookViews>
  <sheets>
    <sheet name="abundance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4" i="1"/>
  <c r="I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5" i="1"/>
  <c r="I276" i="1" l="1"/>
  <c r="I237" i="1"/>
  <c r="I243" i="1"/>
  <c r="I260" i="1"/>
  <c r="I261" i="1"/>
  <c r="I258" i="1"/>
  <c r="I259" i="1"/>
  <c r="I262" i="1"/>
  <c r="I263" i="1"/>
  <c r="I264" i="1"/>
  <c r="I265" i="1"/>
  <c r="I266" i="1"/>
  <c r="I267" i="1"/>
  <c r="I268" i="1"/>
  <c r="I269" i="1"/>
  <c r="I270" i="1"/>
  <c r="I271" i="1"/>
  <c r="I272" i="1"/>
  <c r="I257" i="1"/>
  <c r="I241" i="1"/>
  <c r="I242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40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8" i="1"/>
  <c r="I223" i="1"/>
  <c r="I210" i="1"/>
  <c r="I203" i="1"/>
  <c r="I207" i="1"/>
  <c r="I208" i="1"/>
  <c r="I209" i="1"/>
  <c r="I211" i="1"/>
  <c r="I212" i="1"/>
  <c r="I213" i="1"/>
  <c r="I214" i="1"/>
  <c r="I215" i="1"/>
  <c r="I216" i="1"/>
  <c r="I217" i="1"/>
  <c r="I218" i="1"/>
  <c r="I219" i="1"/>
  <c r="I220" i="1"/>
  <c r="I221" i="1"/>
  <c r="I206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4" i="1"/>
  <c r="I189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72" i="1"/>
  <c r="I168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9" i="1"/>
  <c r="I170" i="1"/>
  <c r="I155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21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57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40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23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06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89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72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55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L6" i="2"/>
  <c r="L5" i="2"/>
  <c r="G105" i="1"/>
  <c r="H105" i="1" s="1"/>
  <c r="G106" i="1"/>
  <c r="H106" i="1"/>
  <c r="G107" i="1"/>
  <c r="H107" i="1" s="1"/>
  <c r="G108" i="1"/>
  <c r="H108" i="1"/>
  <c r="G109" i="1"/>
  <c r="H109" i="1"/>
  <c r="G110" i="1"/>
  <c r="H110" i="1"/>
  <c r="G111" i="1"/>
  <c r="H111" i="1"/>
  <c r="G112" i="1"/>
  <c r="H112" i="1"/>
  <c r="G113" i="1"/>
  <c r="H113" i="1" s="1"/>
  <c r="I113" i="1" s="1"/>
  <c r="G114" i="1"/>
  <c r="H114" i="1"/>
  <c r="G115" i="1"/>
  <c r="H115" i="1"/>
  <c r="G116" i="1"/>
  <c r="H116" i="1"/>
  <c r="G117" i="1"/>
  <c r="H117" i="1"/>
  <c r="G118" i="1"/>
  <c r="H118" i="1"/>
  <c r="G119" i="1"/>
  <c r="H119" i="1"/>
  <c r="H104" i="1"/>
  <c r="G104" i="1"/>
  <c r="G99" i="1"/>
  <c r="H99" i="1"/>
  <c r="I99" i="1"/>
  <c r="I88" i="1"/>
  <c r="I89" i="1"/>
  <c r="I90" i="1"/>
  <c r="I91" i="1"/>
  <c r="I92" i="1"/>
  <c r="I93" i="1"/>
  <c r="I94" i="1"/>
  <c r="I95" i="1"/>
  <c r="I96" i="1"/>
  <c r="I97" i="1"/>
  <c r="I98" i="1"/>
  <c r="I100" i="1"/>
  <c r="I101" i="1"/>
  <c r="I102" i="1"/>
  <c r="I87" i="1"/>
  <c r="H88" i="1"/>
  <c r="H89" i="1"/>
  <c r="H90" i="1"/>
  <c r="H91" i="1"/>
  <c r="H92" i="1"/>
  <c r="H93" i="1"/>
  <c r="H94" i="1"/>
  <c r="H95" i="1"/>
  <c r="H96" i="1"/>
  <c r="H97" i="1"/>
  <c r="H98" i="1"/>
  <c r="H100" i="1"/>
  <c r="H101" i="1"/>
  <c r="H102" i="1"/>
  <c r="H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87" i="1"/>
  <c r="H71" i="1"/>
  <c r="H72" i="1"/>
  <c r="H73" i="1"/>
  <c r="H74" i="1"/>
  <c r="H75" i="1"/>
  <c r="H76" i="1"/>
  <c r="H77" i="1"/>
  <c r="H78" i="1"/>
  <c r="G71" i="1"/>
  <c r="G72" i="1"/>
  <c r="G73" i="1"/>
  <c r="G74" i="1"/>
  <c r="G75" i="1"/>
  <c r="G76" i="1"/>
  <c r="G77" i="1"/>
  <c r="G78" i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I85" i="1" s="1"/>
  <c r="G70" i="1"/>
  <c r="H70" i="1" s="1"/>
  <c r="I70" i="1" s="1"/>
  <c r="H275" i="1"/>
  <c r="H276" i="1"/>
  <c r="H277" i="1"/>
  <c r="H278" i="1"/>
  <c r="H279" i="1"/>
  <c r="G275" i="1"/>
  <c r="G276" i="1"/>
  <c r="G277" i="1"/>
  <c r="G278" i="1"/>
  <c r="G279" i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74" i="1"/>
  <c r="H274" i="1" s="1"/>
  <c r="I274" i="1" l="1"/>
  <c r="I107" i="1"/>
  <c r="I108" i="1"/>
  <c r="I114" i="1"/>
  <c r="I109" i="1"/>
  <c r="I119" i="1"/>
  <c r="I105" i="1"/>
  <c r="I106" i="1"/>
  <c r="I116" i="1"/>
  <c r="I118" i="1"/>
  <c r="I104" i="1"/>
  <c r="I115" i="1"/>
  <c r="I117" i="1"/>
  <c r="I110" i="1"/>
  <c r="I111" i="1"/>
  <c r="I112" i="1"/>
  <c r="I286" i="1"/>
  <c r="I81" i="1"/>
  <c r="I283" i="1"/>
  <c r="I289" i="1"/>
  <c r="I288" i="1"/>
  <c r="I84" i="1"/>
  <c r="I287" i="1"/>
  <c r="I83" i="1"/>
  <c r="I82" i="1"/>
  <c r="I285" i="1"/>
  <c r="I284" i="1"/>
  <c r="I80" i="1"/>
  <c r="I79" i="1"/>
  <c r="I282" i="1"/>
  <c r="I78" i="1"/>
  <c r="I281" i="1"/>
  <c r="I77" i="1"/>
  <c r="I280" i="1"/>
  <c r="I76" i="1"/>
  <c r="I279" i="1"/>
  <c r="I75" i="1"/>
  <c r="I278" i="1"/>
  <c r="I74" i="1"/>
  <c r="I277" i="1"/>
  <c r="I73" i="1"/>
  <c r="I72" i="1"/>
  <c r="I275" i="1"/>
  <c r="I71" i="1"/>
  <c r="H66" i="1"/>
  <c r="H65" i="1"/>
  <c r="H63" i="1"/>
  <c r="H52" i="1"/>
  <c r="H51" i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G64" i="1"/>
  <c r="H64" i="1" s="1"/>
  <c r="I64" i="1" s="1"/>
  <c r="G65" i="1"/>
  <c r="G66" i="1"/>
  <c r="G52" i="1"/>
  <c r="I59" i="1" l="1"/>
  <c r="I54" i="1"/>
  <c r="I57" i="1"/>
  <c r="I61" i="1"/>
  <c r="I58" i="1"/>
  <c r="I56" i="1"/>
  <c r="I53" i="1"/>
  <c r="I51" i="1"/>
  <c r="I52" i="1"/>
  <c r="I63" i="1"/>
  <c r="I65" i="1"/>
  <c r="I62" i="1"/>
  <c r="I60" i="1"/>
  <c r="I55" i="1"/>
  <c r="I66" i="1"/>
</calcChain>
</file>

<file path=xl/sharedStrings.xml><?xml version="1.0" encoding="utf-8"?>
<sst xmlns="http://schemas.openxmlformats.org/spreadsheetml/2006/main" count="1446" uniqueCount="334">
  <si>
    <t>Species</t>
  </si>
  <si>
    <t>Model</t>
  </si>
  <si>
    <t>croaker</t>
  </si>
  <si>
    <t>AIC</t>
  </si>
  <si>
    <t>~ f(bottemp) + f(botsal) + grpsed</t>
  </si>
  <si>
    <t>~ f(bottemp) + grpsed</t>
  </si>
  <si>
    <t>~ grpsed</t>
  </si>
  <si>
    <t>family</t>
  </si>
  <si>
    <t>nb</t>
  </si>
  <si>
    <t>~ f(bottemp) + f(botsal)</t>
  </si>
  <si>
    <t>~ f(bottemp)</t>
  </si>
  <si>
    <t>~ f(botsal)</t>
  </si>
  <si>
    <t>~ f(botsal) + grpsed</t>
  </si>
  <si>
    <t>~ 1</t>
  </si>
  <si>
    <t>model_id</t>
  </si>
  <si>
    <t>dAIC</t>
  </si>
  <si>
    <t>Spatiotemporal</t>
  </si>
  <si>
    <t>~f(X,Y) + f(year)</t>
  </si>
  <si>
    <t>summer flounder</t>
  </si>
  <si>
    <t>sfl_f</t>
  </si>
  <si>
    <t>sfl_0</t>
  </si>
  <si>
    <t>sfl_1</t>
  </si>
  <si>
    <t>sfl_2</t>
  </si>
  <si>
    <t>sfl_3</t>
  </si>
  <si>
    <t>sfl_4</t>
  </si>
  <si>
    <t>sfl_5</t>
  </si>
  <si>
    <t>sfl_6</t>
  </si>
  <si>
    <t>sfl_7</t>
  </si>
  <si>
    <t>sfl_8</t>
  </si>
  <si>
    <t>sfl_9</t>
  </si>
  <si>
    <t>sfl_10</t>
  </si>
  <si>
    <t>sfl_11</t>
  </si>
  <si>
    <t>sfl_12</t>
  </si>
  <si>
    <t>sfl_13</t>
  </si>
  <si>
    <t>sfl_14</t>
  </si>
  <si>
    <t>~ f(depth) + grpsed</t>
  </si>
  <si>
    <t>~ f(depth)</t>
  </si>
  <si>
    <t>~ f(botsal) + f(depth) + grpsed</t>
  </si>
  <si>
    <t>~ f(botsal) + f(depth)</t>
  </si>
  <si>
    <t>~ f(bottemp) + f(depth) + grpsed</t>
  </si>
  <si>
    <t>~ f(bottemp) + f(depth)</t>
  </si>
  <si>
    <t>~ f(bottemp) + f(botsal) + f(depth) + grpsed</t>
  </si>
  <si>
    <t>~ f(bottemp) + f(botsal) + f(depth)</t>
  </si>
  <si>
    <t>rel.likeli</t>
  </si>
  <si>
    <t>wAIC</t>
  </si>
  <si>
    <t>Predictors</t>
  </si>
  <si>
    <t>black sea bass</t>
  </si>
  <si>
    <t>ac_3</t>
  </si>
  <si>
    <t>ac_f</t>
  </si>
  <si>
    <t>ac_4</t>
  </si>
  <si>
    <t>ac_2</t>
  </si>
  <si>
    <t>ac_5</t>
  </si>
  <si>
    <t>ac_6</t>
  </si>
  <si>
    <t>ac_1</t>
  </si>
  <si>
    <t>ac_7</t>
  </si>
  <si>
    <t>ac_10</t>
  </si>
  <si>
    <t>ac_9</t>
  </si>
  <si>
    <t>ac_12</t>
  </si>
  <si>
    <t>ac_13</t>
  </si>
  <si>
    <t>ac_8</t>
  </si>
  <si>
    <t>ac_11</t>
  </si>
  <si>
    <t>ac_0</t>
  </si>
  <si>
    <t>ac_14</t>
  </si>
  <si>
    <t>bsb_f</t>
  </si>
  <si>
    <t>bsb_0</t>
  </si>
  <si>
    <t>bsb_1</t>
  </si>
  <si>
    <t>bsb_2</t>
  </si>
  <si>
    <t>bsb_3</t>
  </si>
  <si>
    <t>bsb_4</t>
  </si>
  <si>
    <t>bsb_5</t>
  </si>
  <si>
    <t>bsb_6</t>
  </si>
  <si>
    <t>bsb_7</t>
  </si>
  <si>
    <t>bsb_8</t>
  </si>
  <si>
    <t>bsb_9</t>
  </si>
  <si>
    <t>bsb_10</t>
  </si>
  <si>
    <t>bsb_11</t>
  </si>
  <si>
    <t>bsb_12</t>
  </si>
  <si>
    <t>bsb_13</t>
  </si>
  <si>
    <t>bsb_14</t>
  </si>
  <si>
    <t>scup</t>
  </si>
  <si>
    <t>scup_f</t>
  </si>
  <si>
    <t>little skate</t>
  </si>
  <si>
    <t>lskate_f</t>
  </si>
  <si>
    <t>scup_0</t>
  </si>
  <si>
    <t>scup_1</t>
  </si>
  <si>
    <t>scup_2</t>
  </si>
  <si>
    <t>scup_3</t>
  </si>
  <si>
    <t>scup_4</t>
  </si>
  <si>
    <t>scup_5</t>
  </si>
  <si>
    <t>scup_6</t>
  </si>
  <si>
    <t>scup_7</t>
  </si>
  <si>
    <t>scup_8</t>
  </si>
  <si>
    <t>scup_9</t>
  </si>
  <si>
    <t>scup_10</t>
  </si>
  <si>
    <t>scup_11</t>
  </si>
  <si>
    <t>scup_12</t>
  </si>
  <si>
    <t>scup_13</t>
  </si>
  <si>
    <t>scup_14</t>
  </si>
  <si>
    <t>lskate_0</t>
  </si>
  <si>
    <t>lskate_1</t>
  </si>
  <si>
    <t>lskate_2</t>
  </si>
  <si>
    <t>lskate_3</t>
  </si>
  <si>
    <t>lskate_4</t>
  </si>
  <si>
    <t>lskate_5</t>
  </si>
  <si>
    <t>lskate_6</t>
  </si>
  <si>
    <t>lskate_7</t>
  </si>
  <si>
    <t>lskate_8</t>
  </si>
  <si>
    <t>lskate_9</t>
  </si>
  <si>
    <t>lskate_10</t>
  </si>
  <si>
    <t>lskate_11</t>
  </si>
  <si>
    <t>lskate_12</t>
  </si>
  <si>
    <t>lskate_13</t>
  </si>
  <si>
    <t>lskate_14</t>
  </si>
  <si>
    <t>spotted hake</t>
  </si>
  <si>
    <t>sphake_f</t>
  </si>
  <si>
    <t>sphake_0</t>
  </si>
  <si>
    <t>sphake_1</t>
  </si>
  <si>
    <t>sphake_2</t>
  </si>
  <si>
    <t>sphake_3</t>
  </si>
  <si>
    <t>sphake_4</t>
  </si>
  <si>
    <t>sphake_5</t>
  </si>
  <si>
    <t>sphake_6</t>
  </si>
  <si>
    <t>sphake_7</t>
  </si>
  <si>
    <t>sphake_8</t>
  </si>
  <si>
    <t>sphake_9</t>
  </si>
  <si>
    <t>sphake_10</t>
  </si>
  <si>
    <t>sphake_11</t>
  </si>
  <si>
    <t>sphake_12</t>
  </si>
  <si>
    <t>sphake_13</t>
  </si>
  <si>
    <t>sphake_14</t>
  </si>
  <si>
    <t>northern searobin</t>
  </si>
  <si>
    <t>searobin_f</t>
  </si>
  <si>
    <t>searobin_0</t>
  </si>
  <si>
    <t>searobin_1</t>
  </si>
  <si>
    <t>searobin_2</t>
  </si>
  <si>
    <t>searobin_3</t>
  </si>
  <si>
    <t>searobin_4</t>
  </si>
  <si>
    <t>searobin_5</t>
  </si>
  <si>
    <t>searobin_6</t>
  </si>
  <si>
    <t>searobin_7</t>
  </si>
  <si>
    <t>searobin_8</t>
  </si>
  <si>
    <t>searobin_9</t>
  </si>
  <si>
    <t>searobin_10</t>
  </si>
  <si>
    <t>searobin_11</t>
  </si>
  <si>
    <t>searobin_12</t>
  </si>
  <si>
    <t>searobin_13</t>
  </si>
  <si>
    <t>searobin_14</t>
  </si>
  <si>
    <t>silhake_f</t>
  </si>
  <si>
    <t>silhake_0</t>
  </si>
  <si>
    <t>silhake_1</t>
  </si>
  <si>
    <t>silhake_2</t>
  </si>
  <si>
    <t>silhake_3</t>
  </si>
  <si>
    <t>silhake_4</t>
  </si>
  <si>
    <t>silhake_5</t>
  </si>
  <si>
    <t>silhake_6</t>
  </si>
  <si>
    <t>silhake_7</t>
  </si>
  <si>
    <t>silhake_8</t>
  </si>
  <si>
    <t>silhake_9</t>
  </si>
  <si>
    <t>silhake_10</t>
  </si>
  <si>
    <t>silhake_11</t>
  </si>
  <si>
    <t>silhake_12</t>
  </si>
  <si>
    <t>silhake_13</t>
  </si>
  <si>
    <t>silhake_14</t>
  </si>
  <si>
    <t>silver hake</t>
  </si>
  <si>
    <t>weakfish</t>
  </si>
  <si>
    <t>wkfsh_f</t>
  </si>
  <si>
    <t>wkfsh_0</t>
  </si>
  <si>
    <t>wkfsh_1</t>
  </si>
  <si>
    <t>wkfsh_2</t>
  </si>
  <si>
    <t>wkfsh_3</t>
  </si>
  <si>
    <t>wkfsh_4</t>
  </si>
  <si>
    <t>wkfsh_5</t>
  </si>
  <si>
    <t>wkfsh_6</t>
  </si>
  <si>
    <t>wkfsh_7</t>
  </si>
  <si>
    <t>wkfsh_8</t>
  </si>
  <si>
    <t>wkfsh_9</t>
  </si>
  <si>
    <t>wkfsh_10</t>
  </si>
  <si>
    <t>wkfsh_11</t>
  </si>
  <si>
    <t>wkfsh_12</t>
  </si>
  <si>
    <t>wkfsh_13</t>
  </si>
  <si>
    <t>wkfsh_14</t>
  </si>
  <si>
    <t>smooth dogfish</t>
  </si>
  <si>
    <t>smdog_f</t>
  </si>
  <si>
    <t>smdog_0</t>
  </si>
  <si>
    <t>smdog_1</t>
  </si>
  <si>
    <t>smdog_2</t>
  </si>
  <si>
    <t>smdog_3</t>
  </si>
  <si>
    <t>smdog_4</t>
  </si>
  <si>
    <t>smdog_5</t>
  </si>
  <si>
    <t>smdog_6</t>
  </si>
  <si>
    <t>smdog_7</t>
  </si>
  <si>
    <t>smdog_8</t>
  </si>
  <si>
    <t>smdog_9</t>
  </si>
  <si>
    <t>smdog_10</t>
  </si>
  <si>
    <t>smdog_11</t>
  </si>
  <si>
    <t>smdog_12</t>
  </si>
  <si>
    <t>smdog_13</t>
  </si>
  <si>
    <t>smdog_14</t>
  </si>
  <si>
    <t>red hake</t>
  </si>
  <si>
    <t>rhake_f</t>
  </si>
  <si>
    <t>rhake_0</t>
  </si>
  <si>
    <t>rhake_1</t>
  </si>
  <si>
    <t>rhake_2</t>
  </si>
  <si>
    <t>rhake_3</t>
  </si>
  <si>
    <t>rhake_4</t>
  </si>
  <si>
    <t>rhake_5</t>
  </si>
  <si>
    <t>rhake_6</t>
  </si>
  <si>
    <t>rhake_7</t>
  </si>
  <si>
    <t>rhake_8</t>
  </si>
  <si>
    <t>rhake_9</t>
  </si>
  <si>
    <t>rhake_10</t>
  </si>
  <si>
    <t>rhake_11</t>
  </si>
  <si>
    <t>rhake_12</t>
  </si>
  <si>
    <t>rhake_13</t>
  </si>
  <si>
    <t>rhake_14</t>
  </si>
  <si>
    <t>winter skate</t>
  </si>
  <si>
    <t>wskate_f</t>
  </si>
  <si>
    <t>wskate_0</t>
  </si>
  <si>
    <t>wskate_1</t>
  </si>
  <si>
    <t>wskate_2</t>
  </si>
  <si>
    <t>wskate_3</t>
  </si>
  <si>
    <t>wskate_4</t>
  </si>
  <si>
    <t>wskate_5</t>
  </si>
  <si>
    <t>wskate_6</t>
  </si>
  <si>
    <t>wskate_7</t>
  </si>
  <si>
    <t>wskate_8</t>
  </si>
  <si>
    <t>wskate_9</t>
  </si>
  <si>
    <t>wskate_10</t>
  </si>
  <si>
    <t>wskate_11</t>
  </si>
  <si>
    <t>wskate_12</t>
  </si>
  <si>
    <t>wskate_13</t>
  </si>
  <si>
    <t>wskate_14</t>
  </si>
  <si>
    <t>bluntnose stingray</t>
  </si>
  <si>
    <t>bnray_f</t>
  </si>
  <si>
    <t>bnray_0</t>
  </si>
  <si>
    <t>bnray_1</t>
  </si>
  <si>
    <t>bnray_2</t>
  </si>
  <si>
    <t>bnray_3</t>
  </si>
  <si>
    <t>bnray_4</t>
  </si>
  <si>
    <t>bnray_5</t>
  </si>
  <si>
    <t>bnray_6</t>
  </si>
  <si>
    <t>bnray_7</t>
  </si>
  <si>
    <t>bnray_8</t>
  </si>
  <si>
    <t>bnray_9</t>
  </si>
  <si>
    <t>bnray_10</t>
  </si>
  <si>
    <t>bnray_11</t>
  </si>
  <si>
    <t>bnray_12</t>
  </si>
  <si>
    <t>bnray_13</t>
  </si>
  <si>
    <t>bnray_14</t>
  </si>
  <si>
    <t>American lobster</t>
  </si>
  <si>
    <t>alob_f</t>
  </si>
  <si>
    <t>alob_0</t>
  </si>
  <si>
    <t>alob_1</t>
  </si>
  <si>
    <t>alob_2</t>
  </si>
  <si>
    <t>alob_3</t>
  </si>
  <si>
    <t>alob_4</t>
  </si>
  <si>
    <t>alob_5</t>
  </si>
  <si>
    <t>alob_6</t>
  </si>
  <si>
    <t>alob_7</t>
  </si>
  <si>
    <t>alob_8</t>
  </si>
  <si>
    <t>alob_9</t>
  </si>
  <si>
    <t>alob_10</t>
  </si>
  <si>
    <t>alob_11</t>
  </si>
  <si>
    <t>alob_12</t>
  </si>
  <si>
    <t>alob_13</t>
  </si>
  <si>
    <t>alob_14</t>
  </si>
  <si>
    <t>haddock</t>
  </si>
  <si>
    <t>hadd_f</t>
  </si>
  <si>
    <t>hadd_0</t>
  </si>
  <si>
    <t>hadd_1</t>
  </si>
  <si>
    <t>hadd_2</t>
  </si>
  <si>
    <t>hadd_3</t>
  </si>
  <si>
    <t>hadd_4</t>
  </si>
  <si>
    <t>hadd_5</t>
  </si>
  <si>
    <t>hadd_6</t>
  </si>
  <si>
    <t>hadd_7</t>
  </si>
  <si>
    <t>hadd_8</t>
  </si>
  <si>
    <t>hadd_9</t>
  </si>
  <si>
    <t>hadd_10</t>
  </si>
  <si>
    <t>hadd_11</t>
  </si>
  <si>
    <t>hadd_12</t>
  </si>
  <si>
    <t>hadd_13</t>
  </si>
  <si>
    <t>hadd_14</t>
  </si>
  <si>
    <t>American plaice</t>
  </si>
  <si>
    <t>aplaice_f</t>
  </si>
  <si>
    <t>aplaice_0</t>
  </si>
  <si>
    <t>aplaice_1</t>
  </si>
  <si>
    <t>aplaice_2</t>
  </si>
  <si>
    <t>aplaice_3</t>
  </si>
  <si>
    <t>aplaice_4</t>
  </si>
  <si>
    <t>aplaice_5</t>
  </si>
  <si>
    <t>aplaice_6</t>
  </si>
  <si>
    <t>aplaice_7</t>
  </si>
  <si>
    <t>aplaice_8</t>
  </si>
  <si>
    <t>aplaice_9</t>
  </si>
  <si>
    <t>aplaice_10</t>
  </si>
  <si>
    <t>aplaice_11</t>
  </si>
  <si>
    <t>aplaice_12</t>
  </si>
  <si>
    <t>aplaice_13</t>
  </si>
  <si>
    <t>aplaice_14</t>
  </si>
  <si>
    <t>*********</t>
  </si>
  <si>
    <t>~ f(bottemp) + f(botsal) + f(depth) + grpsed + season</t>
  </si>
  <si>
    <t>~ f(bottemp) + f(botsal) + f(depth) + season</t>
  </si>
  <si>
    <t>~ f(bottemp) + f(depth) + season</t>
  </si>
  <si>
    <t>~ f(bottemp) + f(depth) + grpsed + season</t>
  </si>
  <si>
    <t>~ f(botsal) + f(depth) + season</t>
  </si>
  <si>
    <t>~ f(botsal) + f(depth) + grpsed + season</t>
  </si>
  <si>
    <t>~ f(depth) + season</t>
  </si>
  <si>
    <t>~ f(depth) + grpsed + season</t>
  </si>
  <si>
    <t>f(bottemp) + season</t>
  </si>
  <si>
    <t>f(bottemp) + f(botsal) + season</t>
  </si>
  <si>
    <t>f(bottemp) + f(depth)</t>
  </si>
  <si>
    <t>season</t>
  </si>
  <si>
    <t>f(bottemp) + f(botsal) + grpsed + season</t>
  </si>
  <si>
    <t>~ f(bottemp) + grpsed + season</t>
  </si>
  <si>
    <t>~ f(botsal) + season</t>
  </si>
  <si>
    <t>f(botsal) + f(depth)</t>
  </si>
  <si>
    <t>f(botsal) + f(depth) + grpsed</t>
  </si>
  <si>
    <t>~ f(botsal) + grpsed + season</t>
  </si>
  <si>
    <t>f(depth)</t>
  </si>
  <si>
    <t>f(depth) + grpsed</t>
  </si>
  <si>
    <t>grpsed + season</t>
  </si>
  <si>
    <t>~ grpsed + season</t>
  </si>
  <si>
    <t>~ season</t>
  </si>
  <si>
    <t>~ f(bottemp) + season</t>
  </si>
  <si>
    <t xml:space="preserve">~ f(bottemp) + f(depth) + grpsed </t>
  </si>
  <si>
    <t xml:space="preserve">~ f(bottemp) + grpsed </t>
  </si>
  <si>
    <t>ac_15</t>
  </si>
  <si>
    <t>ac_16</t>
  </si>
  <si>
    <t>ac_17</t>
  </si>
  <si>
    <t>ac_18</t>
  </si>
  <si>
    <t>~ f(bottemp) + f(botsal) + season</t>
  </si>
  <si>
    <t>~ f(bottemp) + f(botsal) + grpsed + season</t>
  </si>
  <si>
    <t>pres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</si>
</sst>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0" fillId="2" borderId="0" xfId="0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1"/>
  <sheetViews>
    <sheetView tabSelected="1" zoomScale="80" zoomScaleNormal="80" workbookViewId="0">
      <pane ySplit="2" topLeftCell="A3" activePane="bottomLeft" state="frozen"/>
      <selection pane="bottomLeft" activeCell="E26" sqref="E26"/>
    </sheetView>
  </sheetViews>
  <sheetFormatPr defaultRowHeight="14.4" x14ac:dyDescent="0.3"/>
  <cols>
    <col min="1" max="1" width="11" bestFit="1" customWidth="1"/>
    <col min="2" max="2" width="15.6640625" bestFit="1" customWidth="1"/>
    <col min="4" max="4" width="14.5546875" bestFit="1" customWidth="1"/>
    <col min="5" max="5" width="61.21875" bestFit="1" customWidth="1"/>
    <col min="9" max="9" width="8.88671875" style="1"/>
  </cols>
  <sheetData>
    <row r="1" spans="1:9" x14ac:dyDescent="0.3">
      <c r="D1" s="2" t="s">
        <v>1</v>
      </c>
      <c r="E1" s="2"/>
    </row>
    <row r="2" spans="1:9" x14ac:dyDescent="0.3">
      <c r="A2" t="s">
        <v>14</v>
      </c>
      <c r="B2" t="s">
        <v>0</v>
      </c>
      <c r="C2" t="s">
        <v>7</v>
      </c>
      <c r="D2" t="s">
        <v>16</v>
      </c>
      <c r="E2" t="s">
        <v>45</v>
      </c>
      <c r="F2" t="s">
        <v>3</v>
      </c>
      <c r="G2" t="s">
        <v>15</v>
      </c>
      <c r="H2" t="s">
        <v>43</v>
      </c>
      <c r="I2" s="1" t="s">
        <v>44</v>
      </c>
    </row>
    <row r="3" spans="1:9" x14ac:dyDescent="0.3">
      <c r="A3" t="s">
        <v>47</v>
      </c>
      <c r="B3" t="s">
        <v>2</v>
      </c>
      <c r="C3" t="s">
        <v>8</v>
      </c>
      <c r="D3" t="s">
        <v>17</v>
      </c>
      <c r="E3" t="s">
        <v>302</v>
      </c>
      <c r="F3">
        <v>14328.13</v>
      </c>
      <c r="G3">
        <f>F3-$F$3</f>
        <v>0</v>
      </c>
      <c r="H3">
        <f>EXP(-0.5 * G3)</f>
        <v>1</v>
      </c>
      <c r="I3" s="1">
        <f>H3/SUM($H$3:$H$22)</f>
        <v>0.57077161131644716</v>
      </c>
    </row>
    <row r="4" spans="1:9" x14ac:dyDescent="0.3">
      <c r="A4" t="s">
        <v>48</v>
      </c>
      <c r="B4" t="s">
        <v>2</v>
      </c>
      <c r="C4" t="s">
        <v>8</v>
      </c>
      <c r="D4" t="s">
        <v>17</v>
      </c>
      <c r="E4" t="s">
        <v>301</v>
      </c>
      <c r="F4">
        <v>14328.7</v>
      </c>
      <c r="G4">
        <f t="shared" ref="G4:G22" si="0">F4-$F$3</f>
        <v>0.57000000000152795</v>
      </c>
      <c r="H4">
        <f t="shared" ref="H4:H22" si="1">EXP(-0.5 * G4)</f>
        <v>0.75201425431880808</v>
      </c>
      <c r="I4" s="1">
        <f t="shared" ref="I4:I22" si="2">H4/SUM($H$3:$H$22)</f>
        <v>0.4292283876704826</v>
      </c>
    </row>
    <row r="5" spans="1:9" x14ac:dyDescent="0.3">
      <c r="A5" t="s">
        <v>330</v>
      </c>
      <c r="B5" t="s">
        <v>2</v>
      </c>
      <c r="C5" t="s">
        <v>8</v>
      </c>
      <c r="D5" t="s">
        <v>17</v>
      </c>
      <c r="E5" t="s">
        <v>332</v>
      </c>
      <c r="F5">
        <v>14370.16</v>
      </c>
      <c r="G5">
        <f t="shared" si="0"/>
        <v>42.030000000000655</v>
      </c>
      <c r="H5">
        <f t="shared" si="1"/>
        <v>7.469670810295282E-10</v>
      </c>
      <c r="I5" s="1">
        <f t="shared" si="2"/>
        <v>4.26347604439567E-10</v>
      </c>
    </row>
    <row r="6" spans="1:9" x14ac:dyDescent="0.3">
      <c r="A6" t="s">
        <v>329</v>
      </c>
      <c r="B6" t="s">
        <v>2</v>
      </c>
      <c r="C6" t="s">
        <v>8</v>
      </c>
      <c r="D6" t="s">
        <v>17</v>
      </c>
      <c r="E6" t="s">
        <v>331</v>
      </c>
      <c r="F6">
        <v>14370.34</v>
      </c>
      <c r="G6">
        <f t="shared" si="0"/>
        <v>42.210000000000946</v>
      </c>
      <c r="H6">
        <f t="shared" si="1"/>
        <v>6.826765097238069E-10</v>
      </c>
      <c r="I6" s="1">
        <f t="shared" si="2"/>
        <v>3.8965237146294548E-10</v>
      </c>
    </row>
    <row r="7" spans="1:9" x14ac:dyDescent="0.3">
      <c r="A7" t="s">
        <v>328</v>
      </c>
      <c r="B7" t="s">
        <v>2</v>
      </c>
      <c r="C7" t="s">
        <v>8</v>
      </c>
      <c r="D7" t="s">
        <v>17</v>
      </c>
      <c r="E7" t="s">
        <v>41</v>
      </c>
      <c r="F7">
        <v>14373.59</v>
      </c>
      <c r="G7">
        <f t="shared" si="0"/>
        <v>45.460000000000946</v>
      </c>
      <c r="H7">
        <f t="shared" si="1"/>
        <v>1.3442697515226708E-10</v>
      </c>
      <c r="I7" s="1">
        <f t="shared" si="2"/>
        <v>7.6727101212055495E-11</v>
      </c>
    </row>
    <row r="8" spans="1:9" x14ac:dyDescent="0.3">
      <c r="A8" t="s">
        <v>327</v>
      </c>
      <c r="B8" t="s">
        <v>2</v>
      </c>
      <c r="C8" t="s">
        <v>8</v>
      </c>
      <c r="D8" t="s">
        <v>17</v>
      </c>
      <c r="E8" t="s">
        <v>42</v>
      </c>
      <c r="F8">
        <v>14374.45</v>
      </c>
      <c r="G8">
        <f t="shared" si="0"/>
        <v>46.320000000001528</v>
      </c>
      <c r="H8">
        <f t="shared" si="1"/>
        <v>8.7445969912669572E-11</v>
      </c>
      <c r="I8" s="1">
        <f t="shared" si="2"/>
        <v>4.9911677150183976E-11</v>
      </c>
    </row>
    <row r="9" spans="1:9" x14ac:dyDescent="0.3">
      <c r="A9" t="s">
        <v>49</v>
      </c>
      <c r="B9" t="s">
        <v>2</v>
      </c>
      <c r="C9" t="s">
        <v>8</v>
      </c>
      <c r="D9" t="s">
        <v>17</v>
      </c>
      <c r="E9" t="s">
        <v>4</v>
      </c>
      <c r="F9">
        <v>14374.74</v>
      </c>
      <c r="G9">
        <f t="shared" si="0"/>
        <v>46.610000000000582</v>
      </c>
      <c r="H9">
        <f t="shared" si="1"/>
        <v>7.5642713417186105E-11</v>
      </c>
      <c r="I9" s="1">
        <f t="shared" si="2"/>
        <v>4.3174713421475552E-11</v>
      </c>
    </row>
    <row r="10" spans="1:9" x14ac:dyDescent="0.3">
      <c r="A10" t="s">
        <v>50</v>
      </c>
      <c r="B10" t="s">
        <v>2</v>
      </c>
      <c r="C10" t="s">
        <v>8</v>
      </c>
      <c r="D10" t="s">
        <v>17</v>
      </c>
      <c r="E10" t="s">
        <v>9</v>
      </c>
      <c r="F10">
        <v>14375.66</v>
      </c>
      <c r="G10">
        <f t="shared" si="0"/>
        <v>47.530000000000655</v>
      </c>
      <c r="H10">
        <f t="shared" si="1"/>
        <v>4.7752007882035164E-11</v>
      </c>
      <c r="I10" s="1">
        <f t="shared" si="2"/>
        <v>2.7255490482424899E-11</v>
      </c>
    </row>
    <row r="11" spans="1:9" x14ac:dyDescent="0.3">
      <c r="A11" t="s">
        <v>51</v>
      </c>
      <c r="B11" t="s">
        <v>2</v>
      </c>
      <c r="C11" t="s">
        <v>8</v>
      </c>
      <c r="D11" t="s">
        <v>17</v>
      </c>
      <c r="E11" t="s">
        <v>303</v>
      </c>
      <c r="F11">
        <v>14396.67</v>
      </c>
      <c r="G11">
        <f t="shared" si="0"/>
        <v>68.540000000000873</v>
      </c>
      <c r="H11">
        <f t="shared" si="1"/>
        <v>1.3083625518096398E-15</v>
      </c>
      <c r="I11" s="1">
        <f t="shared" si="2"/>
        <v>7.4677620188248675E-16</v>
      </c>
    </row>
    <row r="12" spans="1:9" x14ac:dyDescent="0.3">
      <c r="A12" t="s">
        <v>52</v>
      </c>
      <c r="B12" t="s">
        <v>2</v>
      </c>
      <c r="C12" t="s">
        <v>8</v>
      </c>
      <c r="D12" t="s">
        <v>17</v>
      </c>
      <c r="E12" t="s">
        <v>304</v>
      </c>
      <c r="F12">
        <v>14398.29</v>
      </c>
      <c r="G12">
        <f t="shared" si="0"/>
        <v>70.160000000001673</v>
      </c>
      <c r="H12">
        <f t="shared" si="1"/>
        <v>5.8203563471631614E-16</v>
      </c>
      <c r="I12" s="1">
        <f t="shared" si="2"/>
        <v>3.3220941707062285E-16</v>
      </c>
    </row>
    <row r="13" spans="1:9" x14ac:dyDescent="0.3">
      <c r="A13" t="s">
        <v>53</v>
      </c>
      <c r="B13" t="s">
        <v>2</v>
      </c>
      <c r="C13" t="s">
        <v>8</v>
      </c>
      <c r="D13" t="s">
        <v>17</v>
      </c>
      <c r="E13" t="s">
        <v>10</v>
      </c>
      <c r="F13">
        <v>14420.02</v>
      </c>
      <c r="G13">
        <f t="shared" si="0"/>
        <v>91.890000000001237</v>
      </c>
      <c r="H13">
        <f t="shared" si="1"/>
        <v>1.1126024935855454E-20</v>
      </c>
      <c r="I13" s="1">
        <f t="shared" si="2"/>
        <v>6.3504191801851888E-21</v>
      </c>
    </row>
    <row r="14" spans="1:9" x14ac:dyDescent="0.3">
      <c r="A14" t="s">
        <v>54</v>
      </c>
      <c r="B14" t="s">
        <v>2</v>
      </c>
      <c r="C14" t="s">
        <v>8</v>
      </c>
      <c r="D14" t="s">
        <v>17</v>
      </c>
      <c r="E14" t="s">
        <v>5</v>
      </c>
      <c r="F14">
        <v>14420.83</v>
      </c>
      <c r="G14">
        <f t="shared" si="0"/>
        <v>92.700000000000728</v>
      </c>
      <c r="H14">
        <f t="shared" si="1"/>
        <v>7.4208006292506229E-21</v>
      </c>
      <c r="I14" s="1">
        <f t="shared" si="2"/>
        <v>4.2355823324154832E-21</v>
      </c>
    </row>
    <row r="15" spans="1:9" x14ac:dyDescent="0.3">
      <c r="A15" t="s">
        <v>55</v>
      </c>
      <c r="B15" t="s">
        <v>2</v>
      </c>
      <c r="C15" t="s">
        <v>8</v>
      </c>
      <c r="D15" t="s">
        <v>17</v>
      </c>
      <c r="E15" t="s">
        <v>306</v>
      </c>
      <c r="F15">
        <v>14688.32</v>
      </c>
      <c r="G15">
        <f t="shared" si="0"/>
        <v>360.19000000000051</v>
      </c>
      <c r="H15">
        <f t="shared" si="1"/>
        <v>6.1056974687299155E-79</v>
      </c>
      <c r="I15" s="1">
        <f t="shared" si="2"/>
        <v>3.4849587824377267E-79</v>
      </c>
    </row>
    <row r="16" spans="1:9" x14ac:dyDescent="0.3">
      <c r="A16" t="s">
        <v>56</v>
      </c>
      <c r="B16" t="s">
        <v>2</v>
      </c>
      <c r="C16" t="s">
        <v>8</v>
      </c>
      <c r="D16" t="s">
        <v>17</v>
      </c>
      <c r="E16" t="s">
        <v>305</v>
      </c>
      <c r="F16">
        <v>14688.44</v>
      </c>
      <c r="G16">
        <f t="shared" si="0"/>
        <v>360.31000000000131</v>
      </c>
      <c r="H16">
        <f t="shared" si="1"/>
        <v>5.7501293288426555E-79</v>
      </c>
      <c r="I16" s="1">
        <f t="shared" si="2"/>
        <v>3.2820105823014838E-79</v>
      </c>
    </row>
    <row r="17" spans="1:9" x14ac:dyDescent="0.3">
      <c r="A17" t="s">
        <v>57</v>
      </c>
      <c r="B17" t="s">
        <v>2</v>
      </c>
      <c r="C17" t="s">
        <v>8</v>
      </c>
      <c r="D17" t="s">
        <v>17</v>
      </c>
      <c r="E17" t="s">
        <v>307</v>
      </c>
      <c r="F17">
        <v>14778.37</v>
      </c>
      <c r="G17">
        <f t="shared" si="0"/>
        <v>450.2400000000016</v>
      </c>
      <c r="H17">
        <f t="shared" si="1"/>
        <v>1.7046147181077126E-98</v>
      </c>
      <c r="I17" s="1">
        <f t="shared" si="2"/>
        <v>9.7294568932807045E-99</v>
      </c>
    </row>
    <row r="18" spans="1:9" x14ac:dyDescent="0.3">
      <c r="A18" t="s">
        <v>58</v>
      </c>
      <c r="B18" t="s">
        <v>2</v>
      </c>
      <c r="C18" t="s">
        <v>8</v>
      </c>
      <c r="D18" t="s">
        <v>17</v>
      </c>
      <c r="E18" t="s">
        <v>308</v>
      </c>
      <c r="F18">
        <v>14782.27</v>
      </c>
      <c r="G18">
        <f t="shared" si="0"/>
        <v>454.14000000000124</v>
      </c>
      <c r="H18">
        <f t="shared" si="1"/>
        <v>2.4252247643152547E-99</v>
      </c>
      <c r="I18" s="1">
        <f t="shared" si="2"/>
        <v>1.3842494465327688E-99</v>
      </c>
    </row>
    <row r="19" spans="1:9" x14ac:dyDescent="0.3">
      <c r="A19" t="s">
        <v>59</v>
      </c>
      <c r="B19" t="s">
        <v>2</v>
      </c>
      <c r="C19" t="s">
        <v>8</v>
      </c>
      <c r="D19" t="s">
        <v>17</v>
      </c>
      <c r="E19" t="s">
        <v>11</v>
      </c>
      <c r="F19">
        <v>15727.91</v>
      </c>
      <c r="G19">
        <f t="shared" si="0"/>
        <v>1399.7800000000007</v>
      </c>
      <c r="H19">
        <f t="shared" si="1"/>
        <v>1.1006140707613146E-304</v>
      </c>
      <c r="I19" s="1">
        <f t="shared" si="2"/>
        <v>6.2819926660598972E-305</v>
      </c>
    </row>
    <row r="20" spans="1:9" x14ac:dyDescent="0.3">
      <c r="A20" t="s">
        <v>60</v>
      </c>
      <c r="B20" t="s">
        <v>2</v>
      </c>
      <c r="C20" t="s">
        <v>8</v>
      </c>
      <c r="D20" t="s">
        <v>17</v>
      </c>
      <c r="E20" t="s">
        <v>12</v>
      </c>
      <c r="F20">
        <v>15729.94</v>
      </c>
      <c r="G20">
        <f t="shared" si="0"/>
        <v>1401.8100000000013</v>
      </c>
      <c r="H20">
        <f t="shared" si="1"/>
        <v>3.9886521355159826E-305</v>
      </c>
      <c r="I20" s="1">
        <f t="shared" si="2"/>
        <v>2.2766094063692454E-305</v>
      </c>
    </row>
    <row r="21" spans="1:9" x14ac:dyDescent="0.3">
      <c r="A21" t="s">
        <v>61</v>
      </c>
      <c r="B21" t="s">
        <v>2</v>
      </c>
      <c r="C21" t="s">
        <v>8</v>
      </c>
      <c r="D21" t="s">
        <v>17</v>
      </c>
      <c r="E21" t="s">
        <v>13</v>
      </c>
      <c r="F21">
        <v>15831.3</v>
      </c>
      <c r="G21">
        <f t="shared" si="0"/>
        <v>1503.17</v>
      </c>
      <c r="H21">
        <f t="shared" si="1"/>
        <v>0</v>
      </c>
      <c r="I21" s="1">
        <f t="shared" si="2"/>
        <v>0</v>
      </c>
    </row>
    <row r="22" spans="1:9" x14ac:dyDescent="0.3">
      <c r="A22" t="s">
        <v>62</v>
      </c>
      <c r="B22" t="s">
        <v>2</v>
      </c>
      <c r="C22" t="s">
        <v>8</v>
      </c>
      <c r="D22" t="s">
        <v>17</v>
      </c>
      <c r="E22" t="s">
        <v>6</v>
      </c>
      <c r="F22">
        <v>15835.13</v>
      </c>
      <c r="G22">
        <f t="shared" si="0"/>
        <v>1507</v>
      </c>
      <c r="H22">
        <f t="shared" si="1"/>
        <v>0</v>
      </c>
      <c r="I22" s="1">
        <f t="shared" si="2"/>
        <v>0</v>
      </c>
    </row>
    <row r="24" spans="1:9" x14ac:dyDescent="0.3">
      <c r="A24" t="s">
        <v>333</v>
      </c>
    </row>
    <row r="25" spans="1:9" x14ac:dyDescent="0.3">
      <c r="A25" t="s">
        <v>52</v>
      </c>
      <c r="B25" t="s">
        <v>2</v>
      </c>
      <c r="C25" t="s">
        <v>8</v>
      </c>
      <c r="D25" t="s">
        <v>17</v>
      </c>
      <c r="E25" t="s">
        <v>304</v>
      </c>
      <c r="F25">
        <v>12522.03</v>
      </c>
      <c r="G25">
        <f>F25-$F$25</f>
        <v>0</v>
      </c>
      <c r="H25">
        <f>EXP(-0.5 * G25)</f>
        <v>1</v>
      </c>
      <c r="I25" s="1">
        <f>H25/SUM($H$25:$H$44)</f>
        <v>0.25571229070654911</v>
      </c>
    </row>
    <row r="26" spans="1:9" x14ac:dyDescent="0.3">
      <c r="A26" t="s">
        <v>48</v>
      </c>
      <c r="B26" t="s">
        <v>2</v>
      </c>
      <c r="C26" t="s">
        <v>8</v>
      </c>
      <c r="D26" t="s">
        <v>17</v>
      </c>
      <c r="E26" t="s">
        <v>301</v>
      </c>
      <c r="F26">
        <v>12522.04</v>
      </c>
      <c r="G26">
        <f t="shared" ref="G26:G44" si="3">F26-$F$25</f>
        <v>1.0000000000218279E-2</v>
      </c>
      <c r="H26">
        <f t="shared" ref="H26:H44" si="4">EXP(-0.5 * G26)</f>
        <v>0.99501247919257374</v>
      </c>
      <c r="I26" s="1">
        <f t="shared" ref="I26:I44" si="5">H26/SUM($H$25:$H$44)</f>
        <v>0.25443692033593557</v>
      </c>
    </row>
    <row r="27" spans="1:9" x14ac:dyDescent="0.3">
      <c r="A27" s="3" t="s">
        <v>51</v>
      </c>
      <c r="B27" s="3" t="s">
        <v>2</v>
      </c>
      <c r="C27" s="3" t="s">
        <v>8</v>
      </c>
      <c r="D27" s="3" t="s">
        <v>17</v>
      </c>
      <c r="E27" s="3" t="s">
        <v>303</v>
      </c>
      <c r="F27" s="3">
        <v>12522.16</v>
      </c>
      <c r="G27" s="3">
        <f t="shared" si="3"/>
        <v>0.12999999999919964</v>
      </c>
      <c r="H27" s="3">
        <f t="shared" si="4"/>
        <v>0.93706746337777846</v>
      </c>
      <c r="I27" s="4">
        <f t="shared" si="5"/>
        <v>0.23961966760690703</v>
      </c>
    </row>
    <row r="28" spans="1:9" x14ac:dyDescent="0.3">
      <c r="A28" t="s">
        <v>47</v>
      </c>
      <c r="B28" t="s">
        <v>2</v>
      </c>
      <c r="C28" t="s">
        <v>8</v>
      </c>
      <c r="D28" t="s">
        <v>17</v>
      </c>
      <c r="E28" t="s">
        <v>302</v>
      </c>
      <c r="F28">
        <v>12522.18</v>
      </c>
      <c r="G28">
        <f t="shared" si="3"/>
        <v>0.1499999999996362</v>
      </c>
      <c r="H28">
        <f t="shared" si="4"/>
        <v>0.92774348632872161</v>
      </c>
      <c r="I28" s="1">
        <f t="shared" si="5"/>
        <v>0.23723541207719742</v>
      </c>
    </row>
    <row r="29" spans="1:9" x14ac:dyDescent="0.3">
      <c r="A29" t="s">
        <v>329</v>
      </c>
      <c r="B29" t="s">
        <v>2</v>
      </c>
      <c r="C29" t="s">
        <v>8</v>
      </c>
      <c r="D29" t="s">
        <v>17</v>
      </c>
      <c r="E29" t="s">
        <v>331</v>
      </c>
      <c r="F29">
        <v>12529.04</v>
      </c>
      <c r="G29">
        <f t="shared" si="3"/>
        <v>7.0100000000002183</v>
      </c>
      <c r="H29">
        <f t="shared" si="4"/>
        <v>3.0046773344169858E-2</v>
      </c>
      <c r="I29" s="1">
        <f t="shared" si="5"/>
        <v>7.6833292401781534E-3</v>
      </c>
    </row>
    <row r="30" spans="1:9" x14ac:dyDescent="0.3">
      <c r="A30" t="s">
        <v>330</v>
      </c>
      <c r="B30" t="s">
        <v>2</v>
      </c>
      <c r="C30" t="s">
        <v>8</v>
      </c>
      <c r="D30" t="s">
        <v>17</v>
      </c>
      <c r="E30" t="s">
        <v>332</v>
      </c>
      <c r="F30">
        <v>12530.19</v>
      </c>
      <c r="G30">
        <f t="shared" si="3"/>
        <v>8.1599999999998545</v>
      </c>
      <c r="H30">
        <f t="shared" si="4"/>
        <v>1.690746565270651E-2</v>
      </c>
      <c r="I30" s="1">
        <f t="shared" si="5"/>
        <v>4.323446772095881E-3</v>
      </c>
    </row>
    <row r="31" spans="1:9" x14ac:dyDescent="0.3">
      <c r="A31" t="s">
        <v>327</v>
      </c>
      <c r="B31" t="s">
        <v>2</v>
      </c>
      <c r="C31" t="s">
        <v>8</v>
      </c>
      <c r="D31" t="s">
        <v>17</v>
      </c>
      <c r="E31" t="s">
        <v>42</v>
      </c>
      <c r="F31">
        <v>12534.21</v>
      </c>
      <c r="G31">
        <f t="shared" si="3"/>
        <v>12.179999999998472</v>
      </c>
      <c r="H31">
        <f t="shared" si="4"/>
        <v>2.2654089148160523E-3</v>
      </c>
      <c r="I31" s="1">
        <f t="shared" si="5"/>
        <v>5.7929290299465032E-4</v>
      </c>
    </row>
    <row r="32" spans="1:9" x14ac:dyDescent="0.3">
      <c r="A32" t="s">
        <v>328</v>
      </c>
      <c r="B32" t="s">
        <v>2</v>
      </c>
      <c r="C32" t="s">
        <v>8</v>
      </c>
      <c r="D32" t="s">
        <v>17</v>
      </c>
      <c r="E32" t="s">
        <v>41</v>
      </c>
      <c r="F32">
        <v>12535.17</v>
      </c>
      <c r="G32">
        <f t="shared" si="3"/>
        <v>13.139999999999418</v>
      </c>
      <c r="H32">
        <f t="shared" si="4"/>
        <v>1.4017974121370829E-3</v>
      </c>
      <c r="I32" s="1">
        <f t="shared" si="5"/>
        <v>3.5845682736408599E-4</v>
      </c>
    </row>
    <row r="33" spans="1:9" x14ac:dyDescent="0.3">
      <c r="A33" t="s">
        <v>53</v>
      </c>
      <c r="B33" t="s">
        <v>2</v>
      </c>
      <c r="C33" t="s">
        <v>8</v>
      </c>
      <c r="D33" t="s">
        <v>17</v>
      </c>
      <c r="E33" t="s">
        <v>10</v>
      </c>
      <c r="F33">
        <v>12541.3</v>
      </c>
      <c r="G33">
        <f t="shared" si="3"/>
        <v>19.269999999998618</v>
      </c>
      <c r="H33">
        <f t="shared" si="4"/>
        <v>6.5399234791895197E-5</v>
      </c>
      <c r="I33" s="1">
        <f t="shared" si="5"/>
        <v>1.6723388139090966E-5</v>
      </c>
    </row>
    <row r="34" spans="1:9" x14ac:dyDescent="0.3">
      <c r="A34" t="s">
        <v>50</v>
      </c>
      <c r="B34" t="s">
        <v>2</v>
      </c>
      <c r="C34" t="s">
        <v>8</v>
      </c>
      <c r="D34" t="s">
        <v>17</v>
      </c>
      <c r="E34" t="s">
        <v>9</v>
      </c>
      <c r="F34">
        <v>12541.32</v>
      </c>
      <c r="G34">
        <f t="shared" si="3"/>
        <v>19.289999999999054</v>
      </c>
      <c r="H34">
        <f t="shared" si="4"/>
        <v>6.4748501533024513E-5</v>
      </c>
      <c r="I34" s="1">
        <f t="shared" si="5"/>
        <v>1.6556987646826206E-5</v>
      </c>
    </row>
    <row r="35" spans="1:9" x14ac:dyDescent="0.3">
      <c r="A35" t="s">
        <v>54</v>
      </c>
      <c r="B35" t="s">
        <v>2</v>
      </c>
      <c r="C35" t="s">
        <v>8</v>
      </c>
      <c r="D35" t="s">
        <v>17</v>
      </c>
      <c r="E35" t="s">
        <v>5</v>
      </c>
      <c r="F35">
        <v>12542.54</v>
      </c>
      <c r="G35">
        <f t="shared" si="3"/>
        <v>20.510000000000218</v>
      </c>
      <c r="H35">
        <f t="shared" si="4"/>
        <v>3.5181154579219969E-5</v>
      </c>
      <c r="I35" s="1">
        <f t="shared" si="5"/>
        <v>8.9962536271535385E-6</v>
      </c>
    </row>
    <row r="36" spans="1:9" x14ac:dyDescent="0.3">
      <c r="A36" t="s">
        <v>49</v>
      </c>
      <c r="B36" t="s">
        <v>2</v>
      </c>
      <c r="C36" t="s">
        <v>8</v>
      </c>
      <c r="D36" t="s">
        <v>17</v>
      </c>
      <c r="E36" t="s">
        <v>4</v>
      </c>
      <c r="F36">
        <v>12542.56</v>
      </c>
      <c r="G36">
        <f t="shared" si="3"/>
        <v>20.529999999998836</v>
      </c>
      <c r="H36">
        <f t="shared" si="4"/>
        <v>3.4831096242284588E-5</v>
      </c>
      <c r="I36" s="1">
        <f t="shared" si="5"/>
        <v>8.9067394079348661E-6</v>
      </c>
    </row>
    <row r="37" spans="1:9" x14ac:dyDescent="0.3">
      <c r="A37" t="s">
        <v>55</v>
      </c>
      <c r="B37" t="s">
        <v>2</v>
      </c>
      <c r="C37" t="s">
        <v>8</v>
      </c>
      <c r="D37" t="s">
        <v>17</v>
      </c>
      <c r="E37" t="s">
        <v>306</v>
      </c>
      <c r="F37">
        <v>12567.04</v>
      </c>
      <c r="G37">
        <f t="shared" si="3"/>
        <v>45.010000000000218</v>
      </c>
      <c r="H37">
        <f t="shared" si="4"/>
        <v>1.6834595465220461E-10</v>
      </c>
      <c r="I37" s="1">
        <f t="shared" si="5"/>
        <v>4.3048129695296075E-11</v>
      </c>
    </row>
    <row r="38" spans="1:9" x14ac:dyDescent="0.3">
      <c r="A38" t="s">
        <v>58</v>
      </c>
      <c r="B38" t="s">
        <v>2</v>
      </c>
      <c r="C38" t="s">
        <v>8</v>
      </c>
      <c r="D38" t="s">
        <v>17</v>
      </c>
      <c r="E38" t="s">
        <v>308</v>
      </c>
      <c r="F38">
        <v>12567.04</v>
      </c>
      <c r="G38">
        <f t="shared" si="3"/>
        <v>45.010000000000218</v>
      </c>
      <c r="H38">
        <f t="shared" si="4"/>
        <v>1.6834595465220461E-10</v>
      </c>
      <c r="I38" s="1">
        <f t="shared" si="5"/>
        <v>4.3048129695296075E-11</v>
      </c>
    </row>
    <row r="39" spans="1:9" x14ac:dyDescent="0.3">
      <c r="A39" t="s">
        <v>57</v>
      </c>
      <c r="B39" t="s">
        <v>2</v>
      </c>
      <c r="C39" t="s">
        <v>8</v>
      </c>
      <c r="D39" t="s">
        <v>17</v>
      </c>
      <c r="E39" t="s">
        <v>307</v>
      </c>
      <c r="F39">
        <v>12567.29</v>
      </c>
      <c r="G39">
        <f t="shared" si="3"/>
        <v>45.260000000000218</v>
      </c>
      <c r="H39">
        <f t="shared" si="4"/>
        <v>1.4856478354321732E-10</v>
      </c>
      <c r="I39" s="1">
        <f t="shared" si="5"/>
        <v>3.7989841118158726E-11</v>
      </c>
    </row>
    <row r="40" spans="1:9" x14ac:dyDescent="0.3">
      <c r="A40" t="s">
        <v>56</v>
      </c>
      <c r="B40" t="s">
        <v>2</v>
      </c>
      <c r="C40" t="s">
        <v>8</v>
      </c>
      <c r="D40" t="s">
        <v>17</v>
      </c>
      <c r="E40" t="s">
        <v>305</v>
      </c>
      <c r="F40">
        <v>12567.3</v>
      </c>
      <c r="G40">
        <f t="shared" si="3"/>
        <v>45.269999999998618</v>
      </c>
      <c r="H40">
        <f t="shared" si="4"/>
        <v>1.478238135941792E-10</v>
      </c>
      <c r="I40" s="1">
        <f t="shared" si="5"/>
        <v>3.7800365995145477E-11</v>
      </c>
    </row>
    <row r="41" spans="1:9" x14ac:dyDescent="0.3">
      <c r="A41" t="s">
        <v>61</v>
      </c>
      <c r="B41" t="s">
        <v>2</v>
      </c>
      <c r="C41" t="s">
        <v>8</v>
      </c>
      <c r="D41" t="s">
        <v>17</v>
      </c>
      <c r="E41" t="s">
        <v>13</v>
      </c>
      <c r="F41">
        <v>12582.43</v>
      </c>
      <c r="G41">
        <f t="shared" si="3"/>
        <v>60.399999999999636</v>
      </c>
      <c r="H41">
        <f t="shared" si="4"/>
        <v>7.6613737002997296E-14</v>
      </c>
      <c r="I41" s="1">
        <f t="shared" si="5"/>
        <v>1.9591074188625542E-14</v>
      </c>
    </row>
    <row r="42" spans="1:9" x14ac:dyDescent="0.3">
      <c r="A42" t="s">
        <v>59</v>
      </c>
      <c r="B42" t="s">
        <v>2</v>
      </c>
      <c r="C42" t="s">
        <v>8</v>
      </c>
      <c r="D42" t="s">
        <v>17</v>
      </c>
      <c r="E42" t="s">
        <v>11</v>
      </c>
      <c r="F42">
        <v>12582.47</v>
      </c>
      <c r="G42">
        <f t="shared" si="3"/>
        <v>60.43999999999869</v>
      </c>
      <c r="H42">
        <f t="shared" si="4"/>
        <v>7.5096683367446135E-14</v>
      </c>
      <c r="I42" s="1">
        <f t="shared" si="5"/>
        <v>1.9203144928354057E-14</v>
      </c>
    </row>
    <row r="43" spans="1:9" x14ac:dyDescent="0.3">
      <c r="A43" t="s">
        <v>62</v>
      </c>
      <c r="B43" t="s">
        <v>2</v>
      </c>
      <c r="C43" t="s">
        <v>8</v>
      </c>
      <c r="D43" t="s">
        <v>17</v>
      </c>
      <c r="E43" t="s">
        <v>6</v>
      </c>
      <c r="F43">
        <v>12582.84</v>
      </c>
      <c r="G43">
        <f t="shared" si="3"/>
        <v>60.809999999999491</v>
      </c>
      <c r="H43">
        <f t="shared" si="4"/>
        <v>6.241317524974618E-14</v>
      </c>
      <c r="I43" s="1">
        <f>H43/SUM($H$25:$H$44)</f>
        <v>1.595981601338189E-14</v>
      </c>
    </row>
    <row r="44" spans="1:9" x14ac:dyDescent="0.3">
      <c r="A44" t="s">
        <v>60</v>
      </c>
      <c r="B44" t="s">
        <v>2</v>
      </c>
      <c r="C44" t="s">
        <v>8</v>
      </c>
      <c r="D44" t="s">
        <v>17</v>
      </c>
      <c r="E44" t="s">
        <v>12</v>
      </c>
      <c r="F44">
        <v>12582.87</v>
      </c>
      <c r="G44">
        <f t="shared" si="3"/>
        <v>60.840000000000146</v>
      </c>
      <c r="H44">
        <f t="shared" si="4"/>
        <v>6.1483964127043196E-14</v>
      </c>
      <c r="I44" s="1">
        <f t="shared" si="5"/>
        <v>1.5722205308645507E-14</v>
      </c>
    </row>
    <row r="51" spans="1:9" x14ac:dyDescent="0.3">
      <c r="A51" t="s">
        <v>23</v>
      </c>
      <c r="B51" t="s">
        <v>18</v>
      </c>
      <c r="C51" t="s">
        <v>8</v>
      </c>
      <c r="D51" t="s">
        <v>17</v>
      </c>
      <c r="E51" t="s">
        <v>302</v>
      </c>
      <c r="F51">
        <v>21519.71</v>
      </c>
      <c r="G51">
        <v>0</v>
      </c>
      <c r="H51">
        <f>EXP(-0.5*G51)</f>
        <v>1</v>
      </c>
      <c r="I51" s="1">
        <f>H51/SUM($H$51:$H$66)</f>
        <v>0.91213608517071043</v>
      </c>
    </row>
    <row r="52" spans="1:9" x14ac:dyDescent="0.3">
      <c r="A52" t="s">
        <v>19</v>
      </c>
      <c r="B52" t="s">
        <v>18</v>
      </c>
      <c r="C52" t="s">
        <v>8</v>
      </c>
      <c r="D52" t="s">
        <v>17</v>
      </c>
      <c r="E52" t="s">
        <v>301</v>
      </c>
      <c r="F52">
        <v>21524.39</v>
      </c>
      <c r="G52">
        <f>F52-$F$51</f>
        <v>4.680000000000291</v>
      </c>
      <c r="H52">
        <f t="shared" ref="H52:H66" si="6">EXP(-0.5*G52)</f>
        <v>9.6327638230479004E-2</v>
      </c>
      <c r="I52" s="1">
        <f t="shared" ref="I52:I66" si="7">H52/SUM($H$51:$H$66)</f>
        <v>8.7863914829289583E-2</v>
      </c>
    </row>
    <row r="53" spans="1:9" x14ac:dyDescent="0.3">
      <c r="A53" t="s">
        <v>25</v>
      </c>
      <c r="B53" t="s">
        <v>18</v>
      </c>
      <c r="C53" t="s">
        <v>8</v>
      </c>
      <c r="D53" t="s">
        <v>17</v>
      </c>
      <c r="E53" t="s">
        <v>303</v>
      </c>
      <c r="F53">
        <v>21827.06</v>
      </c>
      <c r="G53">
        <f t="shared" ref="G53:G66" si="8">F53-$F$51</f>
        <v>307.35000000000218</v>
      </c>
      <c r="H53">
        <f t="shared" si="6"/>
        <v>1.8188441748801686E-67</v>
      </c>
      <c r="I53" s="1">
        <f t="shared" si="7"/>
        <v>1.6590334052107481E-67</v>
      </c>
    </row>
    <row r="54" spans="1:9" x14ac:dyDescent="0.3">
      <c r="A54" t="s">
        <v>26</v>
      </c>
      <c r="B54" t="s">
        <v>18</v>
      </c>
      <c r="C54" t="s">
        <v>8</v>
      </c>
      <c r="D54" t="s">
        <v>17</v>
      </c>
      <c r="E54" t="s">
        <v>304</v>
      </c>
      <c r="F54">
        <v>21831.61</v>
      </c>
      <c r="G54">
        <f t="shared" si="8"/>
        <v>311.90000000000146</v>
      </c>
      <c r="H54">
        <f t="shared" si="6"/>
        <v>1.8697155810327874E-68</v>
      </c>
      <c r="I54" s="1">
        <f t="shared" si="7"/>
        <v>1.705435050465927E-68</v>
      </c>
    </row>
    <row r="55" spans="1:9" x14ac:dyDescent="0.3">
      <c r="A55" t="s">
        <v>22</v>
      </c>
      <c r="B55" t="s">
        <v>18</v>
      </c>
      <c r="C55" t="s">
        <v>8</v>
      </c>
      <c r="D55" t="s">
        <v>17</v>
      </c>
      <c r="E55" t="s">
        <v>9</v>
      </c>
      <c r="F55">
        <v>22938.38</v>
      </c>
      <c r="G55">
        <f t="shared" si="8"/>
        <v>1418.6700000000019</v>
      </c>
      <c r="H55">
        <f t="shared" si="6"/>
        <v>0</v>
      </c>
      <c r="I55" s="1">
        <f t="shared" si="7"/>
        <v>0</v>
      </c>
    </row>
    <row r="56" spans="1:9" x14ac:dyDescent="0.3">
      <c r="A56" t="s">
        <v>24</v>
      </c>
      <c r="B56" t="s">
        <v>18</v>
      </c>
      <c r="C56" t="s">
        <v>8</v>
      </c>
      <c r="D56" t="s">
        <v>17</v>
      </c>
      <c r="E56" t="s">
        <v>4</v>
      </c>
      <c r="F56">
        <v>22941.05</v>
      </c>
      <c r="G56">
        <f t="shared" si="8"/>
        <v>1421.3400000000001</v>
      </c>
      <c r="H56">
        <f t="shared" si="6"/>
        <v>0</v>
      </c>
      <c r="I56" s="1">
        <f t="shared" si="7"/>
        <v>0</v>
      </c>
    </row>
    <row r="57" spans="1:9" x14ac:dyDescent="0.3">
      <c r="A57" t="s">
        <v>21</v>
      </c>
      <c r="B57" t="s">
        <v>18</v>
      </c>
      <c r="C57" t="s">
        <v>8</v>
      </c>
      <c r="D57" t="s">
        <v>17</v>
      </c>
      <c r="E57" t="s">
        <v>10</v>
      </c>
      <c r="F57">
        <v>23114.43</v>
      </c>
      <c r="G57">
        <f t="shared" si="8"/>
        <v>1594.7200000000012</v>
      </c>
      <c r="H57">
        <f t="shared" si="6"/>
        <v>0</v>
      </c>
      <c r="I57" s="1">
        <f t="shared" si="7"/>
        <v>0</v>
      </c>
    </row>
    <row r="58" spans="1:9" x14ac:dyDescent="0.3">
      <c r="A58" t="s">
        <v>27</v>
      </c>
      <c r="B58" t="s">
        <v>18</v>
      </c>
      <c r="C58" t="s">
        <v>8</v>
      </c>
      <c r="D58" t="s">
        <v>17</v>
      </c>
      <c r="E58" t="s">
        <v>5</v>
      </c>
      <c r="F58">
        <v>23117.19</v>
      </c>
      <c r="G58">
        <f t="shared" si="8"/>
        <v>1597.4799999999996</v>
      </c>
      <c r="H58">
        <f t="shared" si="6"/>
        <v>0</v>
      </c>
      <c r="I58" s="1">
        <f t="shared" si="7"/>
        <v>0</v>
      </c>
    </row>
    <row r="59" spans="1:9" x14ac:dyDescent="0.3">
      <c r="A59" t="s">
        <v>29</v>
      </c>
      <c r="B59" t="s">
        <v>18</v>
      </c>
      <c r="C59" t="s">
        <v>8</v>
      </c>
      <c r="D59" t="s">
        <v>17</v>
      </c>
      <c r="E59" t="s">
        <v>305</v>
      </c>
      <c r="F59">
        <v>24138.32</v>
      </c>
      <c r="G59">
        <f t="shared" si="8"/>
        <v>2618.6100000000006</v>
      </c>
      <c r="H59">
        <f t="shared" si="6"/>
        <v>0</v>
      </c>
      <c r="I59" s="1">
        <f t="shared" si="7"/>
        <v>0</v>
      </c>
    </row>
    <row r="60" spans="1:9" x14ac:dyDescent="0.3">
      <c r="A60" t="s">
        <v>30</v>
      </c>
      <c r="B60" t="s">
        <v>18</v>
      </c>
      <c r="C60" t="s">
        <v>8</v>
      </c>
      <c r="D60" t="s">
        <v>17</v>
      </c>
      <c r="E60" t="s">
        <v>306</v>
      </c>
      <c r="F60">
        <v>24140.71</v>
      </c>
      <c r="G60">
        <f t="shared" si="8"/>
        <v>2621</v>
      </c>
      <c r="H60">
        <f t="shared" si="6"/>
        <v>0</v>
      </c>
      <c r="I60" s="1">
        <f t="shared" si="7"/>
        <v>0</v>
      </c>
    </row>
    <row r="61" spans="1:9" x14ac:dyDescent="0.3">
      <c r="A61" t="s">
        <v>32</v>
      </c>
      <c r="B61" t="s">
        <v>18</v>
      </c>
      <c r="C61" t="s">
        <v>8</v>
      </c>
      <c r="D61" t="s">
        <v>17</v>
      </c>
      <c r="E61" t="s">
        <v>307</v>
      </c>
      <c r="F61">
        <v>24299.84</v>
      </c>
      <c r="G61">
        <f t="shared" si="8"/>
        <v>2780.130000000001</v>
      </c>
      <c r="H61">
        <f t="shared" si="6"/>
        <v>0</v>
      </c>
      <c r="I61" s="1">
        <f t="shared" si="7"/>
        <v>0</v>
      </c>
    </row>
    <row r="62" spans="1:9" x14ac:dyDescent="0.3">
      <c r="A62" t="s">
        <v>33</v>
      </c>
      <c r="B62" t="s">
        <v>18</v>
      </c>
      <c r="C62" t="s">
        <v>8</v>
      </c>
      <c r="D62" t="s">
        <v>17</v>
      </c>
      <c r="E62" t="s">
        <v>308</v>
      </c>
      <c r="F62">
        <v>24302.18</v>
      </c>
      <c r="G62">
        <f t="shared" si="8"/>
        <v>2782.4700000000012</v>
      </c>
      <c r="H62">
        <f t="shared" si="6"/>
        <v>0</v>
      </c>
      <c r="I62" s="1">
        <f t="shared" si="7"/>
        <v>0</v>
      </c>
    </row>
    <row r="63" spans="1:9" x14ac:dyDescent="0.3">
      <c r="A63" t="s">
        <v>28</v>
      </c>
      <c r="B63" t="s">
        <v>18</v>
      </c>
      <c r="C63" t="s">
        <v>8</v>
      </c>
      <c r="D63" t="s">
        <v>17</v>
      </c>
      <c r="E63" t="s">
        <v>11</v>
      </c>
      <c r="F63">
        <v>24305.919999999998</v>
      </c>
      <c r="G63">
        <f t="shared" si="8"/>
        <v>2786.2099999999991</v>
      </c>
      <c r="H63">
        <f t="shared" si="6"/>
        <v>0</v>
      </c>
      <c r="I63" s="1">
        <f t="shared" si="7"/>
        <v>0</v>
      </c>
    </row>
    <row r="64" spans="1:9" x14ac:dyDescent="0.3">
      <c r="A64" t="s">
        <v>31</v>
      </c>
      <c r="B64" t="s">
        <v>18</v>
      </c>
      <c r="C64" t="s">
        <v>8</v>
      </c>
      <c r="D64" t="s">
        <v>17</v>
      </c>
      <c r="E64" t="s">
        <v>12</v>
      </c>
      <c r="F64">
        <v>24308.880000000001</v>
      </c>
      <c r="G64">
        <f t="shared" si="8"/>
        <v>2789.1700000000019</v>
      </c>
      <c r="H64">
        <f t="shared" si="6"/>
        <v>0</v>
      </c>
      <c r="I64" s="1">
        <f t="shared" si="7"/>
        <v>0</v>
      </c>
    </row>
    <row r="65" spans="1:9" x14ac:dyDescent="0.3">
      <c r="A65" t="s">
        <v>20</v>
      </c>
      <c r="B65" t="s">
        <v>18</v>
      </c>
      <c r="C65" t="s">
        <v>8</v>
      </c>
      <c r="D65" t="s">
        <v>17</v>
      </c>
      <c r="E65" t="s">
        <v>13</v>
      </c>
      <c r="F65">
        <v>24455.79</v>
      </c>
      <c r="G65">
        <f t="shared" si="8"/>
        <v>2936.0800000000017</v>
      </c>
      <c r="H65">
        <f t="shared" si="6"/>
        <v>0</v>
      </c>
      <c r="I65" s="1">
        <f t="shared" si="7"/>
        <v>0</v>
      </c>
    </row>
    <row r="66" spans="1:9" x14ac:dyDescent="0.3">
      <c r="A66" t="s">
        <v>34</v>
      </c>
      <c r="B66" t="s">
        <v>18</v>
      </c>
      <c r="C66" t="s">
        <v>8</v>
      </c>
      <c r="D66" t="s">
        <v>17</v>
      </c>
      <c r="E66" t="s">
        <v>6</v>
      </c>
      <c r="F66">
        <v>24458.29</v>
      </c>
      <c r="G66">
        <f t="shared" si="8"/>
        <v>2938.5800000000017</v>
      </c>
      <c r="H66">
        <f t="shared" si="6"/>
        <v>0</v>
      </c>
      <c r="I66" s="1">
        <f t="shared" si="7"/>
        <v>0</v>
      </c>
    </row>
    <row r="70" spans="1:9" x14ac:dyDescent="0.3">
      <c r="A70" t="s">
        <v>67</v>
      </c>
      <c r="B70" t="s">
        <v>46</v>
      </c>
      <c r="C70" t="s">
        <v>8</v>
      </c>
      <c r="D70" t="s">
        <v>17</v>
      </c>
      <c r="E70" t="s">
        <v>302</v>
      </c>
      <c r="F70">
        <v>12737.86</v>
      </c>
      <c r="G70">
        <f>F70-$F$70</f>
        <v>0</v>
      </c>
      <c r="H70">
        <f>EXP(-0.5*G70)</f>
        <v>1</v>
      </c>
      <c r="I70" s="1">
        <f>H70/SUM($H$70:$H$85)</f>
        <v>0.79575969771585497</v>
      </c>
    </row>
    <row r="71" spans="1:9" x14ac:dyDescent="0.3">
      <c r="A71" t="s">
        <v>63</v>
      </c>
      <c r="B71" t="s">
        <v>46</v>
      </c>
      <c r="C71" t="s">
        <v>8</v>
      </c>
      <c r="D71" t="s">
        <v>17</v>
      </c>
      <c r="E71" t="s">
        <v>301</v>
      </c>
      <c r="F71">
        <v>12740.58</v>
      </c>
      <c r="G71">
        <f t="shared" ref="G71:G85" si="9">F71-$F$70</f>
        <v>2.7199999999993452</v>
      </c>
      <c r="H71">
        <f t="shared" ref="H71:H85" si="10">EXP(-0.5*G71)</f>
        <v>0.25666077695363992</v>
      </c>
      <c r="I71" s="1">
        <f t="shared" ref="I71:I85" si="11">H71/SUM($H$70:$H$85)</f>
        <v>0.20424030228414497</v>
      </c>
    </row>
    <row r="72" spans="1:9" x14ac:dyDescent="0.3">
      <c r="A72" t="s">
        <v>69</v>
      </c>
      <c r="B72" t="s">
        <v>46</v>
      </c>
      <c r="C72" t="s">
        <v>8</v>
      </c>
      <c r="D72" t="s">
        <v>17</v>
      </c>
      <c r="E72" t="s">
        <v>303</v>
      </c>
      <c r="F72">
        <v>12871.09</v>
      </c>
      <c r="G72">
        <f t="shared" si="9"/>
        <v>133.22999999999956</v>
      </c>
      <c r="H72">
        <f t="shared" si="10"/>
        <v>1.1734729634800342E-29</v>
      </c>
      <c r="I72" s="1">
        <f t="shared" si="11"/>
        <v>9.3380249069660062E-30</v>
      </c>
    </row>
    <row r="73" spans="1:9" x14ac:dyDescent="0.3">
      <c r="A73" t="s">
        <v>70</v>
      </c>
      <c r="B73" t="s">
        <v>46</v>
      </c>
      <c r="C73" t="s">
        <v>8</v>
      </c>
      <c r="D73" t="s">
        <v>17</v>
      </c>
      <c r="E73" t="s">
        <v>304</v>
      </c>
      <c r="F73">
        <v>12873.9</v>
      </c>
      <c r="G73">
        <f t="shared" si="9"/>
        <v>136.03999999999905</v>
      </c>
      <c r="H73">
        <f t="shared" si="10"/>
        <v>2.8793160687626166E-30</v>
      </c>
      <c r="I73" s="1">
        <f t="shared" si="11"/>
        <v>2.2912436845069436E-30</v>
      </c>
    </row>
    <row r="74" spans="1:9" x14ac:dyDescent="0.3">
      <c r="A74" t="s">
        <v>66</v>
      </c>
      <c r="B74" t="s">
        <v>46</v>
      </c>
      <c r="C74" t="s">
        <v>8</v>
      </c>
      <c r="D74" t="s">
        <v>17</v>
      </c>
      <c r="E74" t="s">
        <v>9</v>
      </c>
      <c r="F74">
        <v>13346.65</v>
      </c>
      <c r="G74">
        <f t="shared" si="9"/>
        <v>608.78999999999905</v>
      </c>
      <c r="H74">
        <f t="shared" si="10"/>
        <v>6.352302643572671E-133</v>
      </c>
      <c r="I74" s="1">
        <f t="shared" si="11"/>
        <v>5.0549064314490149E-133</v>
      </c>
    </row>
    <row r="75" spans="1:9" x14ac:dyDescent="0.3">
      <c r="A75" t="s">
        <v>68</v>
      </c>
      <c r="B75" t="s">
        <v>46</v>
      </c>
      <c r="C75" t="s">
        <v>8</v>
      </c>
      <c r="D75" t="s">
        <v>17</v>
      </c>
      <c r="E75" t="s">
        <v>4</v>
      </c>
      <c r="F75">
        <v>13349.53</v>
      </c>
      <c r="G75">
        <f t="shared" si="9"/>
        <v>611.67000000000007</v>
      </c>
      <c r="H75">
        <f t="shared" si="10"/>
        <v>1.5050368278114235E-133</v>
      </c>
      <c r="I75" s="1">
        <f t="shared" si="11"/>
        <v>1.1976476511504476E-133</v>
      </c>
    </row>
    <row r="76" spans="1:9" x14ac:dyDescent="0.3">
      <c r="A76" t="s">
        <v>65</v>
      </c>
      <c r="B76" t="s">
        <v>46</v>
      </c>
      <c r="C76" t="s">
        <v>8</v>
      </c>
      <c r="D76" t="s">
        <v>17</v>
      </c>
      <c r="E76" t="s">
        <v>10</v>
      </c>
      <c r="F76">
        <v>13429.91</v>
      </c>
      <c r="G76">
        <f t="shared" si="9"/>
        <v>692.04999999999927</v>
      </c>
      <c r="H76">
        <f t="shared" si="10"/>
        <v>5.2875184942737215E-151</v>
      </c>
      <c r="I76" s="1">
        <f t="shared" si="11"/>
        <v>4.2075941186702494E-151</v>
      </c>
    </row>
    <row r="77" spans="1:9" x14ac:dyDescent="0.3">
      <c r="A77" t="s">
        <v>71</v>
      </c>
      <c r="B77" t="s">
        <v>46</v>
      </c>
      <c r="C77" t="s">
        <v>8</v>
      </c>
      <c r="D77" t="s">
        <v>17</v>
      </c>
      <c r="E77" t="s">
        <v>5</v>
      </c>
      <c r="F77">
        <v>13433.03</v>
      </c>
      <c r="G77">
        <f t="shared" si="9"/>
        <v>695.17000000000007</v>
      </c>
      <c r="H77">
        <f t="shared" si="10"/>
        <v>1.1110983627876184E-151</v>
      </c>
      <c r="I77" s="1">
        <f t="shared" si="11"/>
        <v>8.8416729730445655E-152</v>
      </c>
    </row>
    <row r="78" spans="1:9" x14ac:dyDescent="0.3">
      <c r="A78" t="s">
        <v>73</v>
      </c>
      <c r="B78" t="s">
        <v>46</v>
      </c>
      <c r="C78" t="s">
        <v>8</v>
      </c>
      <c r="D78" t="s">
        <v>17</v>
      </c>
      <c r="E78" t="s">
        <v>305</v>
      </c>
      <c r="F78">
        <v>13879.83</v>
      </c>
      <c r="G78">
        <f t="shared" si="9"/>
        <v>1141.9699999999993</v>
      </c>
      <c r="H78">
        <f t="shared" si="10"/>
        <v>1.0577066880399438E-248</v>
      </c>
      <c r="I78" s="1">
        <f t="shared" si="11"/>
        <v>8.4168035434670381E-249</v>
      </c>
    </row>
    <row r="79" spans="1:9" x14ac:dyDescent="0.3">
      <c r="A79" t="s">
        <v>74</v>
      </c>
      <c r="B79" t="s">
        <v>46</v>
      </c>
      <c r="C79" t="s">
        <v>8</v>
      </c>
      <c r="D79" t="s">
        <v>17</v>
      </c>
      <c r="E79" t="s">
        <v>306</v>
      </c>
      <c r="F79">
        <v>13882.75</v>
      </c>
      <c r="G79">
        <f t="shared" si="9"/>
        <v>1144.8899999999994</v>
      </c>
      <c r="H79">
        <f t="shared" si="10"/>
        <v>2.4563786098713877E-249</v>
      </c>
      <c r="I79" s="1">
        <f t="shared" si="11"/>
        <v>1.9546871000669476E-249</v>
      </c>
    </row>
    <row r="80" spans="1:9" x14ac:dyDescent="0.3">
      <c r="A80" t="s">
        <v>76</v>
      </c>
      <c r="B80" t="s">
        <v>46</v>
      </c>
      <c r="C80" t="s">
        <v>8</v>
      </c>
      <c r="D80" t="s">
        <v>17</v>
      </c>
      <c r="E80" t="s">
        <v>307</v>
      </c>
      <c r="F80">
        <v>13996.73</v>
      </c>
      <c r="G80">
        <f t="shared" si="9"/>
        <v>1258.869999999999</v>
      </c>
      <c r="H80">
        <f t="shared" si="10"/>
        <v>4.36367887552129E-274</v>
      </c>
      <c r="I80" s="1">
        <f t="shared" si="11"/>
        <v>3.4724397829138835E-274</v>
      </c>
    </row>
    <row r="81" spans="1:9" x14ac:dyDescent="0.3">
      <c r="A81" t="s">
        <v>77</v>
      </c>
      <c r="B81" t="s">
        <v>46</v>
      </c>
      <c r="C81" t="s">
        <v>8</v>
      </c>
      <c r="D81" t="s">
        <v>17</v>
      </c>
      <c r="E81" t="s">
        <v>308</v>
      </c>
      <c r="F81">
        <v>14000.06</v>
      </c>
      <c r="G81">
        <f t="shared" si="9"/>
        <v>1262.1999999999989</v>
      </c>
      <c r="H81">
        <f t="shared" si="10"/>
        <v>8.2556727768197836E-275</v>
      </c>
      <c r="I81" s="1">
        <f t="shared" si="11"/>
        <v>6.5695316733231243E-275</v>
      </c>
    </row>
    <row r="82" spans="1:9" x14ac:dyDescent="0.3">
      <c r="A82" t="s">
        <v>72</v>
      </c>
      <c r="B82" t="s">
        <v>46</v>
      </c>
      <c r="C82" t="s">
        <v>8</v>
      </c>
      <c r="D82" t="s">
        <v>17</v>
      </c>
      <c r="E82" t="s">
        <v>11</v>
      </c>
      <c r="F82">
        <v>14173.95</v>
      </c>
      <c r="G82">
        <f t="shared" si="9"/>
        <v>1436.0900000000001</v>
      </c>
      <c r="H82">
        <f t="shared" si="10"/>
        <v>0</v>
      </c>
      <c r="I82" s="1">
        <f t="shared" si="11"/>
        <v>0</v>
      </c>
    </row>
    <row r="83" spans="1:9" x14ac:dyDescent="0.3">
      <c r="A83" t="s">
        <v>75</v>
      </c>
      <c r="B83" t="s">
        <v>46</v>
      </c>
      <c r="C83" t="s">
        <v>8</v>
      </c>
      <c r="D83" t="s">
        <v>17</v>
      </c>
      <c r="E83" t="s">
        <v>12</v>
      </c>
      <c r="F83">
        <v>14177.05</v>
      </c>
      <c r="G83">
        <f t="shared" si="9"/>
        <v>1439.1899999999987</v>
      </c>
      <c r="H83">
        <f t="shared" si="10"/>
        <v>0</v>
      </c>
      <c r="I83" s="1">
        <f t="shared" si="11"/>
        <v>0</v>
      </c>
    </row>
    <row r="84" spans="1:9" x14ac:dyDescent="0.3">
      <c r="A84" t="s">
        <v>64</v>
      </c>
      <c r="B84" t="s">
        <v>46</v>
      </c>
      <c r="C84" t="s">
        <v>8</v>
      </c>
      <c r="D84" t="s">
        <v>17</v>
      </c>
      <c r="E84" t="s">
        <v>13</v>
      </c>
      <c r="F84">
        <v>14265.38</v>
      </c>
      <c r="G84">
        <f t="shared" si="9"/>
        <v>1527.5199999999986</v>
      </c>
      <c r="H84">
        <f t="shared" si="10"/>
        <v>0</v>
      </c>
      <c r="I84" s="1">
        <f t="shared" si="11"/>
        <v>0</v>
      </c>
    </row>
    <row r="85" spans="1:9" x14ac:dyDescent="0.3">
      <c r="A85" t="s">
        <v>78</v>
      </c>
      <c r="B85" t="s">
        <v>46</v>
      </c>
      <c r="C85" t="s">
        <v>8</v>
      </c>
      <c r="D85" t="s">
        <v>17</v>
      </c>
      <c r="E85" t="s">
        <v>6</v>
      </c>
      <c r="F85">
        <v>14268.84</v>
      </c>
      <c r="G85">
        <f t="shared" si="9"/>
        <v>1530.9799999999996</v>
      </c>
      <c r="H85">
        <f t="shared" si="10"/>
        <v>0</v>
      </c>
      <c r="I85" s="1">
        <f t="shared" si="11"/>
        <v>0</v>
      </c>
    </row>
    <row r="87" spans="1:9" x14ac:dyDescent="0.3">
      <c r="A87" t="s">
        <v>80</v>
      </c>
      <c r="B87" t="s">
        <v>79</v>
      </c>
      <c r="C87" t="s">
        <v>8</v>
      </c>
      <c r="D87" t="s">
        <v>17</v>
      </c>
      <c r="E87" t="s">
        <v>301</v>
      </c>
      <c r="F87">
        <v>26704.75</v>
      </c>
      <c r="G87">
        <f>F87-$F$87</f>
        <v>0</v>
      </c>
      <c r="H87">
        <f>EXP(-0.5*G87)</f>
        <v>1</v>
      </c>
      <c r="I87" s="1">
        <f>H87/SUM($H$87:$H$102)</f>
        <v>0.55724785459844783</v>
      </c>
    </row>
    <row r="88" spans="1:9" x14ac:dyDescent="0.3">
      <c r="A88" t="s">
        <v>86</v>
      </c>
      <c r="B88" t="s">
        <v>79</v>
      </c>
      <c r="C88" t="s">
        <v>8</v>
      </c>
      <c r="D88" t="s">
        <v>17</v>
      </c>
      <c r="E88" t="s">
        <v>302</v>
      </c>
      <c r="F88">
        <v>26705.21</v>
      </c>
      <c r="G88">
        <f t="shared" ref="G88:G102" si="12">F88-$F$87</f>
        <v>0.45999999999912689</v>
      </c>
      <c r="H88">
        <f t="shared" ref="H88:H102" si="13">EXP(-0.5*G88)</f>
        <v>0.79453360250368088</v>
      </c>
      <c r="I88" s="1">
        <f t="shared" ref="I88:I102" si="14">H88/SUM($H$87:$H$102)</f>
        <v>0.44275214540155211</v>
      </c>
    </row>
    <row r="89" spans="1:9" x14ac:dyDescent="0.3">
      <c r="A89" t="s">
        <v>89</v>
      </c>
      <c r="B89" t="s">
        <v>79</v>
      </c>
      <c r="C89" t="s">
        <v>8</v>
      </c>
      <c r="D89" t="s">
        <v>17</v>
      </c>
      <c r="E89" t="s">
        <v>304</v>
      </c>
      <c r="F89">
        <v>26944.76</v>
      </c>
      <c r="G89">
        <f t="shared" si="12"/>
        <v>240.0099999999984</v>
      </c>
      <c r="H89">
        <f t="shared" si="13"/>
        <v>7.6294055194172283E-53</v>
      </c>
      <c r="I89" s="1">
        <f t="shared" si="14"/>
        <v>4.2514698575568072E-53</v>
      </c>
    </row>
    <row r="90" spans="1:9" x14ac:dyDescent="0.3">
      <c r="A90" t="s">
        <v>88</v>
      </c>
      <c r="B90" t="s">
        <v>79</v>
      </c>
      <c r="C90" t="s">
        <v>8</v>
      </c>
      <c r="D90" t="s">
        <v>17</v>
      </c>
      <c r="E90" t="s">
        <v>303</v>
      </c>
      <c r="F90">
        <v>26947.200000000001</v>
      </c>
      <c r="G90">
        <f t="shared" si="12"/>
        <v>242.45000000000073</v>
      </c>
      <c r="H90">
        <f t="shared" si="13"/>
        <v>2.2524306650259214E-53</v>
      </c>
      <c r="I90" s="1">
        <f t="shared" si="14"/>
        <v>1.2551621557174499E-53</v>
      </c>
    </row>
    <row r="91" spans="1:9" x14ac:dyDescent="0.3">
      <c r="A91" t="s">
        <v>85</v>
      </c>
      <c r="B91" t="s">
        <v>79</v>
      </c>
      <c r="C91" t="s">
        <v>8</v>
      </c>
      <c r="D91" t="s">
        <v>17</v>
      </c>
      <c r="E91" t="s">
        <v>9</v>
      </c>
      <c r="F91">
        <v>27223.439999999999</v>
      </c>
      <c r="G91">
        <f t="shared" si="12"/>
        <v>518.68999999999869</v>
      </c>
      <c r="H91">
        <f t="shared" si="13"/>
        <v>2.3329078839867262E-113</v>
      </c>
      <c r="I91" s="1">
        <f t="shared" si="14"/>
        <v>1.300007913327408E-113</v>
      </c>
    </row>
    <row r="92" spans="1:9" x14ac:dyDescent="0.3">
      <c r="A92" t="s">
        <v>87</v>
      </c>
      <c r="B92" t="s">
        <v>79</v>
      </c>
      <c r="C92" t="s">
        <v>8</v>
      </c>
      <c r="D92" t="s">
        <v>17</v>
      </c>
      <c r="E92" t="s">
        <v>4</v>
      </c>
      <c r="F92">
        <v>27224.66</v>
      </c>
      <c r="G92">
        <f t="shared" si="12"/>
        <v>519.90999999999985</v>
      </c>
      <c r="H92">
        <f t="shared" si="13"/>
        <v>1.2675875262342021E-113</v>
      </c>
      <c r="I92" s="1">
        <f t="shared" si="14"/>
        <v>7.0636042950976286E-114</v>
      </c>
    </row>
    <row r="93" spans="1:9" x14ac:dyDescent="0.3">
      <c r="A93" t="s">
        <v>90</v>
      </c>
      <c r="B93" t="s">
        <v>79</v>
      </c>
      <c r="C93" t="s">
        <v>8</v>
      </c>
      <c r="D93" t="s">
        <v>17</v>
      </c>
      <c r="E93" t="s">
        <v>5</v>
      </c>
      <c r="F93">
        <v>27425.22</v>
      </c>
      <c r="G93">
        <f t="shared" si="12"/>
        <v>720.47000000000116</v>
      </c>
      <c r="H93">
        <f t="shared" si="13"/>
        <v>3.563914787403983E-157</v>
      </c>
      <c r="I93" s="1">
        <f t="shared" si="14"/>
        <v>1.9859838692525529E-157</v>
      </c>
    </row>
    <row r="94" spans="1:9" x14ac:dyDescent="0.3">
      <c r="A94" t="s">
        <v>84</v>
      </c>
      <c r="B94" t="s">
        <v>79</v>
      </c>
      <c r="C94" t="s">
        <v>8</v>
      </c>
      <c r="D94" t="s">
        <v>17</v>
      </c>
      <c r="E94" t="s">
        <v>10</v>
      </c>
      <c r="F94">
        <v>27427</v>
      </c>
      <c r="G94">
        <f t="shared" si="12"/>
        <v>722.25</v>
      </c>
      <c r="H94">
        <f t="shared" si="13"/>
        <v>1.4635421097674497E-157</v>
      </c>
      <c r="I94" s="1">
        <f t="shared" si="14"/>
        <v>8.1555570078239747E-158</v>
      </c>
    </row>
    <row r="95" spans="1:9" x14ac:dyDescent="0.3">
      <c r="A95" t="s">
        <v>92</v>
      </c>
      <c r="B95" t="s">
        <v>79</v>
      </c>
      <c r="C95" t="s">
        <v>8</v>
      </c>
      <c r="D95" t="s">
        <v>17</v>
      </c>
      <c r="E95" t="s">
        <v>305</v>
      </c>
      <c r="F95">
        <v>28760.2</v>
      </c>
      <c r="G95">
        <f t="shared" si="12"/>
        <v>2055.4500000000007</v>
      </c>
      <c r="H95">
        <f t="shared" si="13"/>
        <v>0</v>
      </c>
      <c r="I95" s="1">
        <f t="shared" si="14"/>
        <v>0</v>
      </c>
    </row>
    <row r="96" spans="1:9" x14ac:dyDescent="0.3">
      <c r="A96" t="s">
        <v>93</v>
      </c>
      <c r="B96" t="s">
        <v>79</v>
      </c>
      <c r="C96" t="s">
        <v>8</v>
      </c>
      <c r="D96" t="s">
        <v>17</v>
      </c>
      <c r="E96" t="s">
        <v>306</v>
      </c>
      <c r="F96">
        <v>28763.040000000001</v>
      </c>
      <c r="G96">
        <f t="shared" si="12"/>
        <v>2058.2900000000009</v>
      </c>
      <c r="H96">
        <f t="shared" si="13"/>
        <v>0</v>
      </c>
      <c r="I96" s="1">
        <f t="shared" si="14"/>
        <v>0</v>
      </c>
    </row>
    <row r="97" spans="1:9" x14ac:dyDescent="0.3">
      <c r="A97" t="s">
        <v>95</v>
      </c>
      <c r="B97" t="s">
        <v>79</v>
      </c>
      <c r="C97" t="s">
        <v>8</v>
      </c>
      <c r="D97" t="s">
        <v>17</v>
      </c>
      <c r="E97" t="s">
        <v>307</v>
      </c>
      <c r="F97">
        <v>28997.08</v>
      </c>
      <c r="G97">
        <f t="shared" si="12"/>
        <v>2292.3300000000017</v>
      </c>
      <c r="H97">
        <f t="shared" si="13"/>
        <v>0</v>
      </c>
      <c r="I97" s="1">
        <f t="shared" si="14"/>
        <v>0</v>
      </c>
    </row>
    <row r="98" spans="1:9" x14ac:dyDescent="0.3">
      <c r="A98" t="s">
        <v>96</v>
      </c>
      <c r="B98" t="s">
        <v>79</v>
      </c>
      <c r="C98" t="s">
        <v>8</v>
      </c>
      <c r="D98" t="s">
        <v>17</v>
      </c>
      <c r="E98" t="s">
        <v>308</v>
      </c>
      <c r="F98">
        <v>29000.04</v>
      </c>
      <c r="G98">
        <f t="shared" si="12"/>
        <v>2295.2900000000009</v>
      </c>
      <c r="H98">
        <f t="shared" si="13"/>
        <v>0</v>
      </c>
      <c r="I98" s="1">
        <f t="shared" si="14"/>
        <v>0</v>
      </c>
    </row>
    <row r="99" spans="1:9" x14ac:dyDescent="0.3">
      <c r="A99" t="s">
        <v>94</v>
      </c>
      <c r="B99" t="s">
        <v>79</v>
      </c>
      <c r="C99" t="s">
        <v>8</v>
      </c>
      <c r="D99" t="s">
        <v>17</v>
      </c>
      <c r="E99" t="s">
        <v>12</v>
      </c>
      <c r="F99">
        <v>29817.59</v>
      </c>
      <c r="G99">
        <f>F99-$F$87</f>
        <v>3112.84</v>
      </c>
      <c r="H99">
        <f>EXP(-0.5*G99)</f>
        <v>0</v>
      </c>
      <c r="I99" s="1">
        <f>H99/SUM($H$87:$H$102)</f>
        <v>0</v>
      </c>
    </row>
    <row r="100" spans="1:9" x14ac:dyDescent="0.3">
      <c r="A100" t="s">
        <v>91</v>
      </c>
      <c r="B100" t="s">
        <v>79</v>
      </c>
      <c r="C100" t="s">
        <v>8</v>
      </c>
      <c r="D100" t="s">
        <v>17</v>
      </c>
      <c r="E100" t="s">
        <v>11</v>
      </c>
      <c r="F100">
        <v>29817.74</v>
      </c>
      <c r="G100">
        <f t="shared" si="12"/>
        <v>3112.9900000000016</v>
      </c>
      <c r="H100">
        <f t="shared" si="13"/>
        <v>0</v>
      </c>
      <c r="I100" s="1">
        <f t="shared" si="14"/>
        <v>0</v>
      </c>
    </row>
    <row r="101" spans="1:9" x14ac:dyDescent="0.3">
      <c r="A101" t="s">
        <v>97</v>
      </c>
      <c r="B101" t="s">
        <v>79</v>
      </c>
      <c r="C101" t="s">
        <v>8</v>
      </c>
      <c r="D101" t="s">
        <v>17</v>
      </c>
      <c r="E101" t="s">
        <v>6</v>
      </c>
      <c r="F101">
        <v>29992.58</v>
      </c>
      <c r="G101">
        <f t="shared" si="12"/>
        <v>3287.8300000000017</v>
      </c>
      <c r="H101">
        <f t="shared" si="13"/>
        <v>0</v>
      </c>
      <c r="I101" s="1">
        <f t="shared" si="14"/>
        <v>0</v>
      </c>
    </row>
    <row r="102" spans="1:9" x14ac:dyDescent="0.3">
      <c r="A102" t="s">
        <v>83</v>
      </c>
      <c r="B102" t="s">
        <v>79</v>
      </c>
      <c r="C102" t="s">
        <v>8</v>
      </c>
      <c r="D102" t="s">
        <v>17</v>
      </c>
      <c r="E102" t="s">
        <v>13</v>
      </c>
      <c r="F102">
        <v>29992.87</v>
      </c>
      <c r="G102">
        <f t="shared" si="12"/>
        <v>3288.119999999999</v>
      </c>
      <c r="H102">
        <f t="shared" si="13"/>
        <v>0</v>
      </c>
      <c r="I102" s="1">
        <f t="shared" si="14"/>
        <v>0</v>
      </c>
    </row>
    <row r="104" spans="1:9" x14ac:dyDescent="0.3">
      <c r="A104" t="s">
        <v>103</v>
      </c>
      <c r="B104" t="s">
        <v>81</v>
      </c>
      <c r="C104" t="s">
        <v>8</v>
      </c>
      <c r="D104" t="s">
        <v>17</v>
      </c>
      <c r="E104" t="s">
        <v>40</v>
      </c>
      <c r="F104">
        <v>37954.93</v>
      </c>
      <c r="G104">
        <f>F104-$F$104</f>
        <v>0</v>
      </c>
      <c r="H104">
        <f>EXP(-0.5*G104)</f>
        <v>1</v>
      </c>
      <c r="I104" s="1">
        <f>H104/SUM($H$104:$H$119)</f>
        <v>0.69415907854961789</v>
      </c>
    </row>
    <row r="105" spans="1:9" x14ac:dyDescent="0.3">
      <c r="A105" t="s">
        <v>104</v>
      </c>
      <c r="B105" t="s">
        <v>81</v>
      </c>
      <c r="C105" t="s">
        <v>8</v>
      </c>
      <c r="D105" t="s">
        <v>17</v>
      </c>
      <c r="E105" t="s">
        <v>39</v>
      </c>
      <c r="F105">
        <v>37957.160000000003</v>
      </c>
      <c r="G105">
        <f t="shared" ref="G105:G119" si="15">F105-$F$104</f>
        <v>2.2300000000032014</v>
      </c>
      <c r="H105">
        <f t="shared" ref="H105:H136" si="16">EXP(-0.5*G105)</f>
        <v>0.32791527889906369</v>
      </c>
      <c r="I105" s="1">
        <f t="shared" ref="I105:I119" si="17">H105/SUM($H$104:$H$119)</f>
        <v>0.22762536784291501</v>
      </c>
    </row>
    <row r="106" spans="1:9" x14ac:dyDescent="0.3">
      <c r="A106" t="s">
        <v>82</v>
      </c>
      <c r="B106" t="s">
        <v>81</v>
      </c>
      <c r="C106" t="s">
        <v>8</v>
      </c>
      <c r="D106" t="s">
        <v>17</v>
      </c>
      <c r="E106" t="s">
        <v>41</v>
      </c>
      <c r="F106">
        <v>37959.4</v>
      </c>
      <c r="G106">
        <f t="shared" si="15"/>
        <v>4.4700000000011642</v>
      </c>
      <c r="H106">
        <f t="shared" si="16"/>
        <v>0.10699212985305219</v>
      </c>
      <c r="I106" s="1">
        <f t="shared" si="17"/>
        <v>7.4269558270855768E-2</v>
      </c>
    </row>
    <row r="107" spans="1:9" x14ac:dyDescent="0.3">
      <c r="A107" t="s">
        <v>101</v>
      </c>
      <c r="B107" t="s">
        <v>81</v>
      </c>
      <c r="C107" t="s">
        <v>8</v>
      </c>
      <c r="D107" t="s">
        <v>17</v>
      </c>
      <c r="E107" t="s">
        <v>42</v>
      </c>
      <c r="F107">
        <v>37965.269999999997</v>
      </c>
      <c r="G107">
        <f t="shared" si="15"/>
        <v>10.339999999996508</v>
      </c>
      <c r="H107">
        <f t="shared" si="16"/>
        <v>5.6845688192295211E-3</v>
      </c>
      <c r="I107" s="1">
        <f t="shared" si="17"/>
        <v>3.9459950535082541E-3</v>
      </c>
    </row>
    <row r="108" spans="1:9" x14ac:dyDescent="0.3">
      <c r="A108" t="s">
        <v>102</v>
      </c>
      <c r="B108" t="s">
        <v>81</v>
      </c>
      <c r="C108" t="s">
        <v>8</v>
      </c>
      <c r="D108" t="s">
        <v>17</v>
      </c>
      <c r="E108" t="s">
        <v>4</v>
      </c>
      <c r="F108">
        <v>37998.36</v>
      </c>
      <c r="G108">
        <f t="shared" si="15"/>
        <v>43.430000000000291</v>
      </c>
      <c r="H108">
        <f t="shared" si="16"/>
        <v>3.7093287485529811E-10</v>
      </c>
      <c r="I108" s="1">
        <f t="shared" si="17"/>
        <v>2.5748642261331448E-10</v>
      </c>
    </row>
    <row r="109" spans="1:9" x14ac:dyDescent="0.3">
      <c r="A109" t="s">
        <v>100</v>
      </c>
      <c r="B109" t="s">
        <v>81</v>
      </c>
      <c r="C109" t="s">
        <v>8</v>
      </c>
      <c r="D109" t="s">
        <v>17</v>
      </c>
      <c r="E109" t="s">
        <v>9</v>
      </c>
      <c r="F109">
        <v>38003.01</v>
      </c>
      <c r="G109">
        <f t="shared" si="15"/>
        <v>48.080000000001746</v>
      </c>
      <c r="H109">
        <f t="shared" si="16"/>
        <v>3.6271094015193084E-11</v>
      </c>
      <c r="I109" s="1">
        <f t="shared" si="17"/>
        <v>2.5177909199572993E-11</v>
      </c>
    </row>
    <row r="110" spans="1:9" x14ac:dyDescent="0.3">
      <c r="A110" t="s">
        <v>105</v>
      </c>
      <c r="B110" t="s">
        <v>81</v>
      </c>
      <c r="C110" t="s">
        <v>8</v>
      </c>
      <c r="D110" t="s">
        <v>17</v>
      </c>
      <c r="E110" t="s">
        <v>5</v>
      </c>
      <c r="F110">
        <v>38011.269999999997</v>
      </c>
      <c r="G110">
        <f t="shared" si="15"/>
        <v>56.339999999996508</v>
      </c>
      <c r="H110">
        <f t="shared" si="16"/>
        <v>5.8334360981059085E-13</v>
      </c>
      <c r="I110" s="1">
        <f t="shared" si="17"/>
        <v>4.0493326266392761E-13</v>
      </c>
    </row>
    <row r="111" spans="1:9" x14ac:dyDescent="0.3">
      <c r="A111" t="s">
        <v>99</v>
      </c>
      <c r="B111" t="s">
        <v>81</v>
      </c>
      <c r="C111" t="s">
        <v>8</v>
      </c>
      <c r="D111" t="s">
        <v>17</v>
      </c>
      <c r="E111" t="s">
        <v>10</v>
      </c>
      <c r="F111">
        <v>38016.239999999998</v>
      </c>
      <c r="G111">
        <f t="shared" si="15"/>
        <v>61.309999999997672</v>
      </c>
      <c r="H111">
        <f t="shared" si="16"/>
        <v>4.8607429758519361E-14</v>
      </c>
      <c r="I111" s="1">
        <f t="shared" si="17"/>
        <v>3.3741288651839078E-14</v>
      </c>
    </row>
    <row r="112" spans="1:9" x14ac:dyDescent="0.3">
      <c r="A112" t="s">
        <v>108</v>
      </c>
      <c r="B112" t="s">
        <v>81</v>
      </c>
      <c r="C112" t="s">
        <v>8</v>
      </c>
      <c r="D112" t="s">
        <v>17</v>
      </c>
      <c r="E112" t="s">
        <v>37</v>
      </c>
      <c r="F112">
        <v>38573.949999999997</v>
      </c>
      <c r="G112">
        <f t="shared" si="15"/>
        <v>619.0199999999968</v>
      </c>
      <c r="H112">
        <f t="shared" si="16"/>
        <v>3.815178887488978E-135</v>
      </c>
      <c r="I112" s="1">
        <f t="shared" si="17"/>
        <v>2.6483410610413054E-135</v>
      </c>
    </row>
    <row r="113" spans="1:9" x14ac:dyDescent="0.3">
      <c r="A113" t="s">
        <v>107</v>
      </c>
      <c r="B113" t="s">
        <v>81</v>
      </c>
      <c r="C113" t="s">
        <v>8</v>
      </c>
      <c r="D113" t="s">
        <v>17</v>
      </c>
      <c r="E113" t="s">
        <v>38</v>
      </c>
      <c r="F113">
        <v>38577.47</v>
      </c>
      <c r="G113">
        <f t="shared" si="15"/>
        <v>622.54000000000087</v>
      </c>
      <c r="H113">
        <f t="shared" si="16"/>
        <v>6.563819321572814E-136</v>
      </c>
      <c r="I113" s="1">
        <f t="shared" si="17"/>
        <v>4.5563347720291627E-136</v>
      </c>
    </row>
    <row r="114" spans="1:9" x14ac:dyDescent="0.3">
      <c r="A114" t="s">
        <v>111</v>
      </c>
      <c r="B114" t="s">
        <v>81</v>
      </c>
      <c r="C114" t="s">
        <v>8</v>
      </c>
      <c r="D114" t="s">
        <v>17</v>
      </c>
      <c r="E114" t="s">
        <v>35</v>
      </c>
      <c r="F114">
        <v>38582.519999999997</v>
      </c>
      <c r="G114">
        <f t="shared" si="15"/>
        <v>627.58999999999651</v>
      </c>
      <c r="H114">
        <f t="shared" si="16"/>
        <v>5.2548830032314319E-137</v>
      </c>
      <c r="I114" s="1">
        <f t="shared" si="17"/>
        <v>3.6477247434091799E-137</v>
      </c>
    </row>
    <row r="115" spans="1:9" x14ac:dyDescent="0.3">
      <c r="A115" t="s">
        <v>110</v>
      </c>
      <c r="B115" t="s">
        <v>81</v>
      </c>
      <c r="C115" t="s">
        <v>8</v>
      </c>
      <c r="D115" t="s">
        <v>17</v>
      </c>
      <c r="E115" t="s">
        <v>36</v>
      </c>
      <c r="F115">
        <v>38585.82</v>
      </c>
      <c r="G115">
        <f t="shared" si="15"/>
        <v>630.88999999999942</v>
      </c>
      <c r="H115">
        <f t="shared" si="16"/>
        <v>1.0091998005818819E-137</v>
      </c>
      <c r="I115" s="1">
        <f t="shared" si="17"/>
        <v>7.0054520364437725E-138</v>
      </c>
    </row>
    <row r="116" spans="1:9" x14ac:dyDescent="0.3">
      <c r="A116" t="s">
        <v>109</v>
      </c>
      <c r="B116" t="s">
        <v>81</v>
      </c>
      <c r="C116" t="s">
        <v>8</v>
      </c>
      <c r="D116" t="s">
        <v>17</v>
      </c>
      <c r="E116" t="s">
        <v>12</v>
      </c>
      <c r="F116">
        <v>39531.660000000003</v>
      </c>
      <c r="G116">
        <f t="shared" si="15"/>
        <v>1576.7300000000032</v>
      </c>
      <c r="H116">
        <f t="shared" si="16"/>
        <v>0</v>
      </c>
      <c r="I116" s="1">
        <f t="shared" si="17"/>
        <v>0</v>
      </c>
    </row>
    <row r="117" spans="1:9" x14ac:dyDescent="0.3">
      <c r="A117" t="s">
        <v>106</v>
      </c>
      <c r="B117" t="s">
        <v>81</v>
      </c>
      <c r="C117" t="s">
        <v>8</v>
      </c>
      <c r="D117" t="s">
        <v>17</v>
      </c>
      <c r="E117" t="s">
        <v>11</v>
      </c>
      <c r="F117">
        <v>39533.25</v>
      </c>
      <c r="G117">
        <f t="shared" si="15"/>
        <v>1578.3199999999997</v>
      </c>
      <c r="H117">
        <f t="shared" si="16"/>
        <v>0</v>
      </c>
      <c r="I117" s="1">
        <f t="shared" si="17"/>
        <v>0</v>
      </c>
    </row>
    <row r="118" spans="1:9" x14ac:dyDescent="0.3">
      <c r="A118" t="s">
        <v>112</v>
      </c>
      <c r="B118" t="s">
        <v>81</v>
      </c>
      <c r="C118" t="s">
        <v>8</v>
      </c>
      <c r="D118" t="s">
        <v>17</v>
      </c>
      <c r="E118" t="s">
        <v>6</v>
      </c>
      <c r="F118">
        <v>39598.75</v>
      </c>
      <c r="G118">
        <f t="shared" si="15"/>
        <v>1643.8199999999997</v>
      </c>
      <c r="H118">
        <f t="shared" si="16"/>
        <v>0</v>
      </c>
      <c r="I118" s="1">
        <f t="shared" si="17"/>
        <v>0</v>
      </c>
    </row>
    <row r="119" spans="1:9" x14ac:dyDescent="0.3">
      <c r="A119" t="s">
        <v>98</v>
      </c>
      <c r="B119" t="s">
        <v>81</v>
      </c>
      <c r="C119" t="s">
        <v>8</v>
      </c>
      <c r="D119" t="s">
        <v>17</v>
      </c>
      <c r="E119" t="s">
        <v>13</v>
      </c>
      <c r="F119">
        <v>39599.68</v>
      </c>
      <c r="G119">
        <f t="shared" si="15"/>
        <v>1644.75</v>
      </c>
      <c r="H119">
        <f t="shared" si="16"/>
        <v>0</v>
      </c>
      <c r="I119" s="1">
        <f t="shared" si="17"/>
        <v>0</v>
      </c>
    </row>
    <row r="121" spans="1:9" x14ac:dyDescent="0.3">
      <c r="A121" t="s">
        <v>114</v>
      </c>
      <c r="B121" t="s">
        <v>113</v>
      </c>
      <c r="C121" t="s">
        <v>8</v>
      </c>
      <c r="D121" t="s">
        <v>17</v>
      </c>
      <c r="E121" t="s">
        <v>41</v>
      </c>
      <c r="F121">
        <v>40580.71</v>
      </c>
      <c r="G121">
        <f>F121-$F$121</f>
        <v>0</v>
      </c>
      <c r="H121">
        <f t="shared" si="16"/>
        <v>1</v>
      </c>
      <c r="I121" s="1">
        <f>H121/SUM($H$121:$H$136)</f>
        <v>0.93750195736813824</v>
      </c>
    </row>
    <row r="122" spans="1:9" x14ac:dyDescent="0.3">
      <c r="A122" t="s">
        <v>118</v>
      </c>
      <c r="B122" t="s">
        <v>113</v>
      </c>
      <c r="C122" t="s">
        <v>8</v>
      </c>
      <c r="D122" t="s">
        <v>17</v>
      </c>
      <c r="E122" t="s">
        <v>42</v>
      </c>
      <c r="F122">
        <v>40586.14</v>
      </c>
      <c r="G122">
        <f t="shared" ref="G122:G136" si="18">F122-$F$121</f>
        <v>5.430000000000291</v>
      </c>
      <c r="H122">
        <f t="shared" si="16"/>
        <v>6.6204953007063597E-2</v>
      </c>
      <c r="I122" s="1">
        <f t="shared" ref="I122:I136" si="19">H122/SUM($H$121:$H$136)</f>
        <v>6.2067273031587732E-2</v>
      </c>
    </row>
    <row r="123" spans="1:9" x14ac:dyDescent="0.3">
      <c r="A123" t="s">
        <v>121</v>
      </c>
      <c r="B123" t="s">
        <v>113</v>
      </c>
      <c r="C123" t="s">
        <v>8</v>
      </c>
      <c r="D123" t="s">
        <v>17</v>
      </c>
      <c r="E123" t="s">
        <v>39</v>
      </c>
      <c r="F123">
        <v>40596.22</v>
      </c>
      <c r="G123">
        <f t="shared" si="18"/>
        <v>15.510000000002037</v>
      </c>
      <c r="H123">
        <f t="shared" si="16"/>
        <v>4.2859420319153285E-4</v>
      </c>
      <c r="I123" s="1">
        <f t="shared" si="19"/>
        <v>4.0180790440869958E-4</v>
      </c>
    </row>
    <row r="124" spans="1:9" x14ac:dyDescent="0.3">
      <c r="A124" t="s">
        <v>120</v>
      </c>
      <c r="B124" t="s">
        <v>113</v>
      </c>
      <c r="C124" t="s">
        <v>8</v>
      </c>
      <c r="D124" t="s">
        <v>17</v>
      </c>
      <c r="E124" t="s">
        <v>40</v>
      </c>
      <c r="F124">
        <v>40601.480000000003</v>
      </c>
      <c r="G124">
        <f t="shared" si="18"/>
        <v>20.770000000004075</v>
      </c>
      <c r="H124">
        <f t="shared" si="16"/>
        <v>3.0892411090463477E-5</v>
      </c>
      <c r="I124" s="1">
        <f t="shared" si="19"/>
        <v>2.8961695865130691E-5</v>
      </c>
    </row>
    <row r="125" spans="1:9" x14ac:dyDescent="0.3">
      <c r="A125" t="s">
        <v>119</v>
      </c>
      <c r="B125" t="s">
        <v>113</v>
      </c>
      <c r="C125" t="s">
        <v>8</v>
      </c>
      <c r="D125" t="s">
        <v>17</v>
      </c>
      <c r="E125" t="s">
        <v>4</v>
      </c>
      <c r="F125">
        <v>40740.14</v>
      </c>
      <c r="G125">
        <f t="shared" si="18"/>
        <v>159.43000000000029</v>
      </c>
      <c r="H125">
        <f t="shared" si="16"/>
        <v>2.4000228419588268E-35</v>
      </c>
      <c r="I125" s="1">
        <f t="shared" si="19"/>
        <v>2.2500261120646419E-35</v>
      </c>
    </row>
    <row r="126" spans="1:9" x14ac:dyDescent="0.3">
      <c r="A126" t="s">
        <v>122</v>
      </c>
      <c r="B126" t="s">
        <v>113</v>
      </c>
      <c r="C126" t="s">
        <v>8</v>
      </c>
      <c r="D126" t="s">
        <v>17</v>
      </c>
      <c r="E126" t="s">
        <v>5</v>
      </c>
      <c r="F126">
        <v>40742.65</v>
      </c>
      <c r="G126">
        <f t="shared" si="18"/>
        <v>161.94000000000233</v>
      </c>
      <c r="H126">
        <f t="shared" si="16"/>
        <v>6.8418854742877931E-36</v>
      </c>
      <c r="I126" s="1">
        <f t="shared" si="19"/>
        <v>6.4142810242334382E-36</v>
      </c>
    </row>
    <row r="127" spans="1:9" x14ac:dyDescent="0.3">
      <c r="A127" t="s">
        <v>117</v>
      </c>
      <c r="B127" t="s">
        <v>113</v>
      </c>
      <c r="C127" t="s">
        <v>8</v>
      </c>
      <c r="D127" t="s">
        <v>17</v>
      </c>
      <c r="E127" t="s">
        <v>9</v>
      </c>
      <c r="F127">
        <v>40744.879999999997</v>
      </c>
      <c r="G127">
        <f t="shared" si="18"/>
        <v>164.16999999999825</v>
      </c>
      <c r="H127">
        <f t="shared" si="16"/>
        <v>2.2435587835046958E-36</v>
      </c>
      <c r="I127" s="1">
        <f t="shared" si="19"/>
        <v>2.1033407510061314E-36</v>
      </c>
    </row>
    <row r="128" spans="1:9" x14ac:dyDescent="0.3">
      <c r="A128" t="s">
        <v>116</v>
      </c>
      <c r="B128" t="s">
        <v>113</v>
      </c>
      <c r="C128" t="s">
        <v>8</v>
      </c>
      <c r="D128" t="s">
        <v>17</v>
      </c>
      <c r="E128" t="s">
        <v>10</v>
      </c>
      <c r="F128">
        <v>40747.15</v>
      </c>
      <c r="G128">
        <f t="shared" si="18"/>
        <v>166.44000000000233</v>
      </c>
      <c r="H128">
        <f t="shared" si="16"/>
        <v>7.2112942353101677E-37</v>
      </c>
      <c r="I128" s="1">
        <f t="shared" si="19"/>
        <v>6.7606024607608534E-37</v>
      </c>
    </row>
    <row r="129" spans="1:9" x14ac:dyDescent="0.3">
      <c r="A129" t="s">
        <v>125</v>
      </c>
      <c r="B129" t="s">
        <v>113</v>
      </c>
      <c r="C129" t="s">
        <v>8</v>
      </c>
      <c r="D129" t="s">
        <v>17</v>
      </c>
      <c r="E129" t="s">
        <v>37</v>
      </c>
      <c r="F129">
        <v>41768.03</v>
      </c>
      <c r="G129">
        <f t="shared" si="18"/>
        <v>1187.3199999999997</v>
      </c>
      <c r="H129">
        <f t="shared" si="16"/>
        <v>1.5022349899415583E-258</v>
      </c>
      <c r="I129" s="1">
        <f t="shared" si="19"/>
        <v>1.4083482434971163E-258</v>
      </c>
    </row>
    <row r="130" spans="1:9" x14ac:dyDescent="0.3">
      <c r="A130" t="s">
        <v>124</v>
      </c>
      <c r="B130" t="s">
        <v>113</v>
      </c>
      <c r="C130" t="s">
        <v>8</v>
      </c>
      <c r="D130" t="s">
        <v>17</v>
      </c>
      <c r="E130" t="s">
        <v>38</v>
      </c>
      <c r="F130">
        <v>41768.57</v>
      </c>
      <c r="G130">
        <f t="shared" si="18"/>
        <v>1187.8600000000006</v>
      </c>
      <c r="H130">
        <f t="shared" si="16"/>
        <v>1.1467753869962138E-258</v>
      </c>
      <c r="I130" s="1">
        <f t="shared" si="19"/>
        <v>1.0751041699705545E-258</v>
      </c>
    </row>
    <row r="131" spans="1:9" x14ac:dyDescent="0.3">
      <c r="A131" t="s">
        <v>128</v>
      </c>
      <c r="B131" t="s">
        <v>113</v>
      </c>
      <c r="C131" t="s">
        <v>8</v>
      </c>
      <c r="D131" t="s">
        <v>17</v>
      </c>
      <c r="E131" t="s">
        <v>35</v>
      </c>
      <c r="F131">
        <v>41829.760000000002</v>
      </c>
      <c r="G131">
        <f t="shared" si="18"/>
        <v>1249.0500000000029</v>
      </c>
      <c r="H131">
        <f t="shared" si="16"/>
        <v>5.9188684734113492E-272</v>
      </c>
      <c r="I131" s="1">
        <f t="shared" si="19"/>
        <v>5.5489507792277038E-272</v>
      </c>
    </row>
    <row r="132" spans="1:9" x14ac:dyDescent="0.3">
      <c r="A132" t="s">
        <v>127</v>
      </c>
      <c r="B132" t="s">
        <v>113</v>
      </c>
      <c r="C132" t="s">
        <v>8</v>
      </c>
      <c r="D132" t="s">
        <v>17</v>
      </c>
      <c r="E132" t="s">
        <v>36</v>
      </c>
      <c r="F132">
        <v>41831.46</v>
      </c>
      <c r="G132">
        <f t="shared" si="18"/>
        <v>1250.75</v>
      </c>
      <c r="H132">
        <f t="shared" si="16"/>
        <v>2.5298127657802569E-272</v>
      </c>
      <c r="I132" s="1">
        <f t="shared" si="19"/>
        <v>2.3717044196938942E-272</v>
      </c>
    </row>
    <row r="133" spans="1:9" x14ac:dyDescent="0.3">
      <c r="A133" t="s">
        <v>126</v>
      </c>
      <c r="B133" t="s">
        <v>113</v>
      </c>
      <c r="C133" t="s">
        <v>8</v>
      </c>
      <c r="D133" t="s">
        <v>17</v>
      </c>
      <c r="E133" t="s">
        <v>12</v>
      </c>
      <c r="F133">
        <v>41897.050000000003</v>
      </c>
      <c r="G133">
        <f t="shared" si="18"/>
        <v>1316.3400000000038</v>
      </c>
      <c r="H133">
        <f t="shared" si="16"/>
        <v>1.4467745006631568E-286</v>
      </c>
      <c r="I133" s="1">
        <f t="shared" si="19"/>
        <v>1.3563539262420202E-286</v>
      </c>
    </row>
    <row r="134" spans="1:9" x14ac:dyDescent="0.3">
      <c r="A134" t="s">
        <v>123</v>
      </c>
      <c r="B134" t="s">
        <v>113</v>
      </c>
      <c r="C134" t="s">
        <v>8</v>
      </c>
      <c r="D134" t="s">
        <v>17</v>
      </c>
      <c r="E134" t="s">
        <v>11</v>
      </c>
      <c r="F134">
        <v>41898.1</v>
      </c>
      <c r="G134">
        <f t="shared" si="18"/>
        <v>1317.3899999999994</v>
      </c>
      <c r="H134">
        <f t="shared" si="16"/>
        <v>8.5584721689827873E-287</v>
      </c>
      <c r="I134" s="1">
        <f t="shared" si="19"/>
        <v>8.0235844105020984E-287</v>
      </c>
    </row>
    <row r="135" spans="1:9" x14ac:dyDescent="0.3">
      <c r="A135" t="s">
        <v>129</v>
      </c>
      <c r="B135" t="s">
        <v>113</v>
      </c>
      <c r="C135" t="s">
        <v>8</v>
      </c>
      <c r="D135" t="s">
        <v>17</v>
      </c>
      <c r="E135" t="s">
        <v>6</v>
      </c>
      <c r="F135">
        <v>41924.639999999999</v>
      </c>
      <c r="G135">
        <f t="shared" si="18"/>
        <v>1343.9300000000003</v>
      </c>
      <c r="H135">
        <f t="shared" si="16"/>
        <v>1.4767550609136003E-292</v>
      </c>
      <c r="I135" s="1">
        <f t="shared" si="19"/>
        <v>1.3844607601598044E-292</v>
      </c>
    </row>
    <row r="136" spans="1:9" x14ac:dyDescent="0.3">
      <c r="A136" t="s">
        <v>115</v>
      </c>
      <c r="B136" t="s">
        <v>113</v>
      </c>
      <c r="C136" t="s">
        <v>8</v>
      </c>
      <c r="D136" t="s">
        <v>17</v>
      </c>
      <c r="E136" t="s">
        <v>13</v>
      </c>
      <c r="F136">
        <v>41926.550000000003</v>
      </c>
      <c r="G136">
        <f t="shared" si="18"/>
        <v>1345.8400000000038</v>
      </c>
      <c r="H136">
        <f t="shared" si="16"/>
        <v>5.6827328196863465E-293</v>
      </c>
      <c r="I136" s="1">
        <f t="shared" si="19"/>
        <v>5.3275731416561092E-293</v>
      </c>
    </row>
    <row r="138" spans="1:9" x14ac:dyDescent="0.3">
      <c r="A138" t="s">
        <v>131</v>
      </c>
      <c r="B138" t="s">
        <v>130</v>
      </c>
      <c r="C138" t="s">
        <v>8</v>
      </c>
      <c r="D138" t="s">
        <v>17</v>
      </c>
      <c r="E138" t="s">
        <v>41</v>
      </c>
    </row>
    <row r="139" spans="1:9" x14ac:dyDescent="0.3">
      <c r="A139" t="s">
        <v>132</v>
      </c>
      <c r="B139" t="s">
        <v>130</v>
      </c>
      <c r="C139" t="s">
        <v>8</v>
      </c>
      <c r="D139" t="s">
        <v>17</v>
      </c>
      <c r="E139" t="s">
        <v>13</v>
      </c>
      <c r="F139" t="s">
        <v>300</v>
      </c>
    </row>
    <row r="140" spans="1:9" x14ac:dyDescent="0.3">
      <c r="A140" t="s">
        <v>133</v>
      </c>
      <c r="B140" t="s">
        <v>130</v>
      </c>
      <c r="C140" t="s">
        <v>8</v>
      </c>
      <c r="D140" t="s">
        <v>17</v>
      </c>
      <c r="E140" t="s">
        <v>10</v>
      </c>
    </row>
    <row r="141" spans="1:9" x14ac:dyDescent="0.3">
      <c r="A141" t="s">
        <v>134</v>
      </c>
      <c r="B141" t="s">
        <v>130</v>
      </c>
      <c r="C141" t="s">
        <v>8</v>
      </c>
      <c r="D141" t="s">
        <v>17</v>
      </c>
      <c r="E141" t="s">
        <v>9</v>
      </c>
    </row>
    <row r="142" spans="1:9" x14ac:dyDescent="0.3">
      <c r="A142" t="s">
        <v>135</v>
      </c>
      <c r="B142" t="s">
        <v>130</v>
      </c>
      <c r="C142" t="s">
        <v>8</v>
      </c>
      <c r="D142" t="s">
        <v>17</v>
      </c>
      <c r="E142" t="s">
        <v>42</v>
      </c>
    </row>
    <row r="143" spans="1:9" x14ac:dyDescent="0.3">
      <c r="A143" t="s">
        <v>136</v>
      </c>
      <c r="B143" t="s">
        <v>130</v>
      </c>
      <c r="C143" t="s">
        <v>8</v>
      </c>
      <c r="D143" t="s">
        <v>17</v>
      </c>
      <c r="E143" t="s">
        <v>4</v>
      </c>
    </row>
    <row r="144" spans="1:9" x14ac:dyDescent="0.3">
      <c r="A144" t="s">
        <v>137</v>
      </c>
      <c r="B144" t="s">
        <v>130</v>
      </c>
      <c r="C144" t="s">
        <v>8</v>
      </c>
      <c r="D144" t="s">
        <v>17</v>
      </c>
      <c r="E144" t="s">
        <v>40</v>
      </c>
    </row>
    <row r="145" spans="1:9" x14ac:dyDescent="0.3">
      <c r="A145" t="s">
        <v>138</v>
      </c>
      <c r="B145" t="s">
        <v>130</v>
      </c>
      <c r="C145" t="s">
        <v>8</v>
      </c>
      <c r="D145" t="s">
        <v>17</v>
      </c>
      <c r="E145" t="s">
        <v>39</v>
      </c>
    </row>
    <row r="146" spans="1:9" x14ac:dyDescent="0.3">
      <c r="A146" t="s">
        <v>139</v>
      </c>
      <c r="B146" t="s">
        <v>130</v>
      </c>
      <c r="C146" t="s">
        <v>8</v>
      </c>
      <c r="D146" t="s">
        <v>17</v>
      </c>
      <c r="E146" t="s">
        <v>5</v>
      </c>
    </row>
    <row r="147" spans="1:9" x14ac:dyDescent="0.3">
      <c r="A147" t="s">
        <v>140</v>
      </c>
      <c r="B147" t="s">
        <v>130</v>
      </c>
      <c r="C147" t="s">
        <v>8</v>
      </c>
      <c r="D147" t="s">
        <v>17</v>
      </c>
      <c r="E147" t="s">
        <v>11</v>
      </c>
    </row>
    <row r="148" spans="1:9" x14ac:dyDescent="0.3">
      <c r="A148" t="s">
        <v>141</v>
      </c>
      <c r="B148" t="s">
        <v>130</v>
      </c>
      <c r="C148" t="s">
        <v>8</v>
      </c>
      <c r="D148" t="s">
        <v>17</v>
      </c>
      <c r="E148" t="s">
        <v>38</v>
      </c>
    </row>
    <row r="149" spans="1:9" x14ac:dyDescent="0.3">
      <c r="A149" t="s">
        <v>142</v>
      </c>
      <c r="B149" t="s">
        <v>130</v>
      </c>
      <c r="C149" t="s">
        <v>8</v>
      </c>
      <c r="D149" t="s">
        <v>17</v>
      </c>
      <c r="E149" t="s">
        <v>37</v>
      </c>
    </row>
    <row r="150" spans="1:9" x14ac:dyDescent="0.3">
      <c r="A150" t="s">
        <v>143</v>
      </c>
      <c r="B150" t="s">
        <v>130</v>
      </c>
      <c r="C150" t="s">
        <v>8</v>
      </c>
      <c r="D150" t="s">
        <v>17</v>
      </c>
      <c r="E150" t="s">
        <v>12</v>
      </c>
    </row>
    <row r="151" spans="1:9" x14ac:dyDescent="0.3">
      <c r="A151" t="s">
        <v>144</v>
      </c>
      <c r="B151" t="s">
        <v>130</v>
      </c>
      <c r="C151" t="s">
        <v>8</v>
      </c>
      <c r="D151" t="s">
        <v>17</v>
      </c>
      <c r="E151" t="s">
        <v>36</v>
      </c>
    </row>
    <row r="152" spans="1:9" x14ac:dyDescent="0.3">
      <c r="A152" t="s">
        <v>145</v>
      </c>
      <c r="B152" t="s">
        <v>130</v>
      </c>
      <c r="C152" t="s">
        <v>8</v>
      </c>
      <c r="D152" t="s">
        <v>17</v>
      </c>
      <c r="E152" t="s">
        <v>35</v>
      </c>
    </row>
    <row r="153" spans="1:9" x14ac:dyDescent="0.3">
      <c r="A153" t="s">
        <v>146</v>
      </c>
      <c r="B153" t="s">
        <v>130</v>
      </c>
      <c r="C153" t="s">
        <v>8</v>
      </c>
      <c r="D153" t="s">
        <v>17</v>
      </c>
      <c r="E153" t="s">
        <v>6</v>
      </c>
    </row>
    <row r="155" spans="1:9" x14ac:dyDescent="0.3">
      <c r="A155" t="s">
        <v>147</v>
      </c>
      <c r="B155" t="s">
        <v>163</v>
      </c>
      <c r="C155" t="s">
        <v>8</v>
      </c>
      <c r="D155" t="s">
        <v>17</v>
      </c>
      <c r="E155" t="s">
        <v>301</v>
      </c>
      <c r="F155">
        <v>35392.620000000003</v>
      </c>
      <c r="G155">
        <f>F155-$F$155</f>
        <v>0</v>
      </c>
      <c r="H155">
        <f t="shared" ref="H155:H170" si="20">EXP(-0.5*G155)</f>
        <v>1</v>
      </c>
      <c r="I155" s="1">
        <f>H155/SUM($H$155:$H$170)</f>
        <v>0.51124810194641845</v>
      </c>
    </row>
    <row r="156" spans="1:9" x14ac:dyDescent="0.3">
      <c r="A156" t="s">
        <v>151</v>
      </c>
      <c r="B156" t="s">
        <v>163</v>
      </c>
      <c r="C156" t="s">
        <v>8</v>
      </c>
      <c r="D156" t="s">
        <v>17</v>
      </c>
      <c r="E156" t="s">
        <v>302</v>
      </c>
      <c r="F156">
        <v>35392.71</v>
      </c>
      <c r="G156">
        <f t="shared" ref="G156:G170" si="21">F156-$F$155</f>
        <v>8.999999999650754E-2</v>
      </c>
      <c r="H156">
        <f t="shared" si="20"/>
        <v>0.95599748183476929</v>
      </c>
      <c r="I156" s="1">
        <f t="shared" ref="I156:I170" si="22">H156/SUM($H$155:$H$170)</f>
        <v>0.48875189805358149</v>
      </c>
    </row>
    <row r="157" spans="1:9" x14ac:dyDescent="0.3">
      <c r="A157" t="s">
        <v>154</v>
      </c>
      <c r="B157" t="s">
        <v>163</v>
      </c>
      <c r="C157" t="s">
        <v>8</v>
      </c>
      <c r="D157" t="s">
        <v>17</v>
      </c>
      <c r="E157" t="s">
        <v>304</v>
      </c>
      <c r="F157">
        <v>35510.550000000003</v>
      </c>
      <c r="G157">
        <f t="shared" si="21"/>
        <v>117.93000000000029</v>
      </c>
      <c r="H157">
        <f t="shared" si="20"/>
        <v>2.4650508050372614E-26</v>
      </c>
      <c r="I157" s="1">
        <f t="shared" si="22"/>
        <v>1.2602525452767908E-26</v>
      </c>
    </row>
    <row r="158" spans="1:9" x14ac:dyDescent="0.3">
      <c r="A158" t="s">
        <v>153</v>
      </c>
      <c r="B158" t="s">
        <v>163</v>
      </c>
      <c r="C158" t="s">
        <v>8</v>
      </c>
      <c r="D158" t="s">
        <v>17</v>
      </c>
      <c r="E158" t="s">
        <v>303</v>
      </c>
      <c r="F158">
        <v>35511.26</v>
      </c>
      <c r="G158">
        <f t="shared" si="21"/>
        <v>118.63999999999942</v>
      </c>
      <c r="H158">
        <f t="shared" si="20"/>
        <v>1.7284281606527946E-26</v>
      </c>
      <c r="I158" s="1">
        <f t="shared" si="22"/>
        <v>8.8365561648448049E-27</v>
      </c>
    </row>
    <row r="159" spans="1:9" x14ac:dyDescent="0.3">
      <c r="A159" t="s">
        <v>150</v>
      </c>
      <c r="B159" t="s">
        <v>163</v>
      </c>
      <c r="C159" t="s">
        <v>8</v>
      </c>
      <c r="D159" t="s">
        <v>17</v>
      </c>
      <c r="E159" t="s">
        <v>9</v>
      </c>
      <c r="F159">
        <v>35557.72</v>
      </c>
      <c r="G159">
        <f t="shared" si="21"/>
        <v>165.09999999999854</v>
      </c>
      <c r="H159">
        <f t="shared" si="20"/>
        <v>1.4092580324756598E-36</v>
      </c>
      <c r="I159" s="1">
        <f t="shared" si="22"/>
        <v>7.2048049425592524E-37</v>
      </c>
    </row>
    <row r="160" spans="1:9" x14ac:dyDescent="0.3">
      <c r="A160" t="s">
        <v>152</v>
      </c>
      <c r="B160" t="s">
        <v>163</v>
      </c>
      <c r="C160" t="s">
        <v>8</v>
      </c>
      <c r="D160" t="s">
        <v>17</v>
      </c>
      <c r="E160" t="s">
        <v>4</v>
      </c>
      <c r="F160">
        <v>35558.339999999997</v>
      </c>
      <c r="G160">
        <f t="shared" si="21"/>
        <v>165.71999999999389</v>
      </c>
      <c r="H160">
        <f t="shared" si="20"/>
        <v>1.0336160144563097E-36</v>
      </c>
      <c r="I160" s="1">
        <f t="shared" si="22"/>
        <v>5.2843422553221019E-37</v>
      </c>
    </row>
    <row r="161" spans="1:9" x14ac:dyDescent="0.3">
      <c r="A161" t="s">
        <v>155</v>
      </c>
      <c r="B161" t="s">
        <v>163</v>
      </c>
      <c r="C161" t="s">
        <v>8</v>
      </c>
      <c r="D161" t="s">
        <v>17</v>
      </c>
      <c r="E161" t="s">
        <v>5</v>
      </c>
      <c r="F161">
        <v>35603.56</v>
      </c>
      <c r="G161">
        <f t="shared" si="21"/>
        <v>210.93999999999505</v>
      </c>
      <c r="H161">
        <f t="shared" si="20"/>
        <v>1.5666103580449902E-46</v>
      </c>
      <c r="I161" s="1">
        <f t="shared" si="22"/>
        <v>8.0092657204010032E-47</v>
      </c>
    </row>
    <row r="162" spans="1:9" x14ac:dyDescent="0.3">
      <c r="A162" t="s">
        <v>149</v>
      </c>
      <c r="B162" t="s">
        <v>163</v>
      </c>
      <c r="C162" t="s">
        <v>8</v>
      </c>
      <c r="D162" t="s">
        <v>17</v>
      </c>
      <c r="E162" t="s">
        <v>10</v>
      </c>
      <c r="F162">
        <v>35604.050000000003</v>
      </c>
      <c r="G162">
        <f t="shared" si="21"/>
        <v>211.43000000000029</v>
      </c>
      <c r="H162">
        <f t="shared" si="20"/>
        <v>1.22619303689532E-46</v>
      </c>
      <c r="I162" s="1">
        <f t="shared" si="22"/>
        <v>6.2688886273264707E-47</v>
      </c>
    </row>
    <row r="163" spans="1:9" x14ac:dyDescent="0.3">
      <c r="A163" t="s">
        <v>157</v>
      </c>
      <c r="B163" t="s">
        <v>163</v>
      </c>
      <c r="C163" t="s">
        <v>8</v>
      </c>
      <c r="D163" t="s">
        <v>17</v>
      </c>
      <c r="E163" t="s">
        <v>305</v>
      </c>
      <c r="F163">
        <v>36308.269999999997</v>
      </c>
      <c r="G163">
        <f t="shared" si="21"/>
        <v>915.64999999999418</v>
      </c>
      <c r="H163">
        <f t="shared" si="20"/>
        <v>1.4761443298043709E-199</v>
      </c>
      <c r="I163" s="1">
        <f t="shared" si="22"/>
        <v>7.5467598681145258E-200</v>
      </c>
    </row>
    <row r="164" spans="1:9" x14ac:dyDescent="0.3">
      <c r="A164" t="s">
        <v>158</v>
      </c>
      <c r="B164" t="s">
        <v>163</v>
      </c>
      <c r="C164" t="s">
        <v>8</v>
      </c>
      <c r="D164" t="s">
        <v>17</v>
      </c>
      <c r="E164" t="s">
        <v>306</v>
      </c>
      <c r="F164">
        <v>36309.94</v>
      </c>
      <c r="G164">
        <f t="shared" si="21"/>
        <v>917.31999999999971</v>
      </c>
      <c r="H164">
        <f t="shared" si="20"/>
        <v>6.4046135561235052E-200</v>
      </c>
      <c r="I164" s="1">
        <f t="shared" si="22"/>
        <v>3.2743465242684435E-200</v>
      </c>
    </row>
    <row r="165" spans="1:9" x14ac:dyDescent="0.3">
      <c r="A165" t="s">
        <v>160</v>
      </c>
      <c r="B165" t="s">
        <v>163</v>
      </c>
      <c r="C165" t="s">
        <v>8</v>
      </c>
      <c r="D165" t="s">
        <v>17</v>
      </c>
      <c r="E165" t="s">
        <v>307</v>
      </c>
      <c r="F165">
        <v>36393.53</v>
      </c>
      <c r="G165">
        <f t="shared" si="21"/>
        <v>1000.9099999999962</v>
      </c>
      <c r="H165">
        <f t="shared" si="20"/>
        <v>4.5201730237574487E-218</v>
      </c>
      <c r="I165" s="1">
        <f t="shared" si="22"/>
        <v>2.3109298788653987E-218</v>
      </c>
    </row>
    <row r="166" spans="1:9" x14ac:dyDescent="0.3">
      <c r="A166" t="s">
        <v>161</v>
      </c>
      <c r="B166" t="s">
        <v>163</v>
      </c>
      <c r="C166" t="s">
        <v>8</v>
      </c>
      <c r="D166" t="s">
        <v>17</v>
      </c>
      <c r="E166" t="s">
        <v>308</v>
      </c>
      <c r="F166">
        <v>36394.85</v>
      </c>
      <c r="G166">
        <f t="shared" si="21"/>
        <v>1002.2299999999959</v>
      </c>
      <c r="H166">
        <f t="shared" si="20"/>
        <v>2.3362574594627565E-218</v>
      </c>
      <c r="I166" s="1">
        <f t="shared" si="22"/>
        <v>1.1944071918084959E-218</v>
      </c>
    </row>
    <row r="167" spans="1:9" x14ac:dyDescent="0.3">
      <c r="A167" t="s">
        <v>156</v>
      </c>
      <c r="B167" t="s">
        <v>163</v>
      </c>
      <c r="C167" t="s">
        <v>8</v>
      </c>
      <c r="D167" t="s">
        <v>17</v>
      </c>
      <c r="E167" t="s">
        <v>11</v>
      </c>
      <c r="F167">
        <v>36428.559999999998</v>
      </c>
      <c r="G167">
        <f t="shared" si="21"/>
        <v>1035.9399999999951</v>
      </c>
      <c r="H167">
        <f t="shared" si="20"/>
        <v>1.1181168918139176E-225</v>
      </c>
      <c r="I167" s="1">
        <f t="shared" si="22"/>
        <v>5.7163513869409429E-226</v>
      </c>
    </row>
    <row r="168" spans="1:9" x14ac:dyDescent="0.3">
      <c r="A168" t="s">
        <v>159</v>
      </c>
      <c r="B168" t="s">
        <v>163</v>
      </c>
      <c r="C168" t="s">
        <v>8</v>
      </c>
      <c r="D168" t="s">
        <v>17</v>
      </c>
      <c r="E168" t="s">
        <v>12</v>
      </c>
      <c r="F168">
        <v>36430.839999999997</v>
      </c>
      <c r="G168">
        <f t="shared" si="21"/>
        <v>1038.2199999999939</v>
      </c>
      <c r="H168">
        <f t="shared" si="20"/>
        <v>3.5759505061642134E-226</v>
      </c>
      <c r="I168" s="1">
        <f>H168/SUM($H$155:$H$170)</f>
        <v>1.8281979089307886E-226</v>
      </c>
    </row>
    <row r="169" spans="1:9" x14ac:dyDescent="0.3">
      <c r="A169" t="s">
        <v>148</v>
      </c>
      <c r="B169" t="s">
        <v>163</v>
      </c>
      <c r="C169" t="s">
        <v>8</v>
      </c>
      <c r="D169" t="s">
        <v>17</v>
      </c>
      <c r="E169" t="s">
        <v>13</v>
      </c>
      <c r="F169">
        <v>36513.360000000001</v>
      </c>
      <c r="G169">
        <f t="shared" si="21"/>
        <v>1120.739999999998</v>
      </c>
      <c r="H169">
        <f t="shared" si="20"/>
        <v>4.309244895678307E-244</v>
      </c>
      <c r="I169" s="1">
        <f t="shared" si="22"/>
        <v>2.2030932737378267E-244</v>
      </c>
    </row>
    <row r="170" spans="1:9" x14ac:dyDescent="0.3">
      <c r="A170" t="s">
        <v>162</v>
      </c>
      <c r="B170" t="s">
        <v>163</v>
      </c>
      <c r="C170" t="s">
        <v>8</v>
      </c>
      <c r="D170" t="s">
        <v>17</v>
      </c>
      <c r="E170" t="s">
        <v>6</v>
      </c>
      <c r="F170">
        <v>36515.11</v>
      </c>
      <c r="G170">
        <f t="shared" si="21"/>
        <v>1122.489999999998</v>
      </c>
      <c r="H170">
        <f t="shared" si="20"/>
        <v>1.7963605305017623E-244</v>
      </c>
      <c r="I170" s="1">
        <f t="shared" si="22"/>
        <v>9.1838591163048731E-245</v>
      </c>
    </row>
    <row r="172" spans="1:9" x14ac:dyDescent="0.3">
      <c r="A172" t="s">
        <v>165</v>
      </c>
      <c r="B172" t="s">
        <v>164</v>
      </c>
      <c r="C172" t="s">
        <v>8</v>
      </c>
      <c r="D172" t="s">
        <v>17</v>
      </c>
      <c r="E172" t="s">
        <v>301</v>
      </c>
      <c r="F172">
        <v>13336.61</v>
      </c>
      <c r="G172">
        <f>F172-$F$172</f>
        <v>0</v>
      </c>
      <c r="H172">
        <f t="shared" ref="H172:H187" si="23">EXP(-0.5*G172)</f>
        <v>1</v>
      </c>
      <c r="I172" s="1">
        <f>H172/SUM($H$172:$H$187)</f>
        <v>0.50624955378209069</v>
      </c>
    </row>
    <row r="173" spans="1:9" x14ac:dyDescent="0.3">
      <c r="A173" t="s">
        <v>169</v>
      </c>
      <c r="B173" t="s">
        <v>164</v>
      </c>
      <c r="C173" t="s">
        <v>8</v>
      </c>
      <c r="D173" t="s">
        <v>17</v>
      </c>
      <c r="E173" t="s">
        <v>302</v>
      </c>
      <c r="F173">
        <v>13336.66</v>
      </c>
      <c r="G173">
        <f t="shared" ref="G173:G187" si="24">F173-$F$172</f>
        <v>4.9999999999272404E-2</v>
      </c>
      <c r="H173">
        <f t="shared" si="23"/>
        <v>0.97530991202868744</v>
      </c>
      <c r="I173" s="1">
        <f t="shared" ref="I173:I187" si="25">H173/SUM($H$172:$H$187)</f>
        <v>0.4937502077637731</v>
      </c>
    </row>
    <row r="174" spans="1:9" x14ac:dyDescent="0.3">
      <c r="A174" t="s">
        <v>171</v>
      </c>
      <c r="B174" t="s">
        <v>164</v>
      </c>
      <c r="C174" t="s">
        <v>8</v>
      </c>
      <c r="D174" t="s">
        <v>17</v>
      </c>
      <c r="E174" t="s">
        <v>303</v>
      </c>
      <c r="F174">
        <v>13366.58</v>
      </c>
      <c r="G174">
        <f t="shared" si="24"/>
        <v>29.969999999999345</v>
      </c>
      <c r="H174">
        <f t="shared" si="23"/>
        <v>3.1052544203776994E-7</v>
      </c>
      <c r="I174" s="1">
        <f t="shared" si="25"/>
        <v>1.5720336646960749E-7</v>
      </c>
    </row>
    <row r="175" spans="1:9" x14ac:dyDescent="0.3">
      <c r="A175" t="s">
        <v>172</v>
      </c>
      <c r="B175" t="s">
        <v>164</v>
      </c>
      <c r="C175" t="s">
        <v>8</v>
      </c>
      <c r="D175" t="s">
        <v>17</v>
      </c>
      <c r="E175" t="s">
        <v>304</v>
      </c>
      <c r="F175">
        <v>13367.9</v>
      </c>
      <c r="G175">
        <f t="shared" si="24"/>
        <v>31.289999999999054</v>
      </c>
      <c r="H175">
        <f t="shared" si="23"/>
        <v>1.6049548911086955E-7</v>
      </c>
      <c r="I175" s="1">
        <f t="shared" si="25"/>
        <v>8.12507697464161E-8</v>
      </c>
    </row>
    <row r="176" spans="1:9" x14ac:dyDescent="0.3">
      <c r="A176" t="s">
        <v>170</v>
      </c>
      <c r="B176" t="s">
        <v>164</v>
      </c>
      <c r="C176" t="s">
        <v>8</v>
      </c>
      <c r="D176" t="s">
        <v>17</v>
      </c>
      <c r="E176" t="s">
        <v>4</v>
      </c>
      <c r="F176">
        <v>13431.14</v>
      </c>
      <c r="G176">
        <f t="shared" si="24"/>
        <v>94.529999999998836</v>
      </c>
      <c r="H176">
        <f t="shared" si="23"/>
        <v>2.9721540309228957E-21</v>
      </c>
      <c r="I176" s="1">
        <f t="shared" si="25"/>
        <v>1.504651651926358E-21</v>
      </c>
    </row>
    <row r="177" spans="1:9" x14ac:dyDescent="0.3">
      <c r="A177" t="s">
        <v>168</v>
      </c>
      <c r="B177" t="s">
        <v>164</v>
      </c>
      <c r="C177" t="s">
        <v>8</v>
      </c>
      <c r="D177" t="s">
        <v>17</v>
      </c>
      <c r="E177" t="s">
        <v>9</v>
      </c>
      <c r="F177">
        <v>13432.62</v>
      </c>
      <c r="G177">
        <f t="shared" si="24"/>
        <v>96.010000000000218</v>
      </c>
      <c r="H177">
        <f t="shared" si="23"/>
        <v>1.4180560472242682E-21</v>
      </c>
      <c r="I177" s="1">
        <f t="shared" si="25"/>
        <v>7.1789024114528105E-22</v>
      </c>
    </row>
    <row r="178" spans="1:9" x14ac:dyDescent="0.3">
      <c r="A178" t="s">
        <v>167</v>
      </c>
      <c r="B178" t="s">
        <v>164</v>
      </c>
      <c r="C178" t="s">
        <v>8</v>
      </c>
      <c r="D178" t="s">
        <v>17</v>
      </c>
      <c r="E178" t="s">
        <v>10</v>
      </c>
      <c r="F178">
        <v>13434.81</v>
      </c>
      <c r="G178">
        <f t="shared" si="24"/>
        <v>98.199999999998909</v>
      </c>
      <c r="H178">
        <f t="shared" si="23"/>
        <v>4.7439591266981346E-22</v>
      </c>
      <c r="I178" s="1">
        <f t="shared" si="25"/>
        <v>2.4016271910514073E-22</v>
      </c>
    </row>
    <row r="179" spans="1:9" x14ac:dyDescent="0.3">
      <c r="A179" t="s">
        <v>173</v>
      </c>
      <c r="B179" t="s">
        <v>164</v>
      </c>
      <c r="C179" t="s">
        <v>8</v>
      </c>
      <c r="D179" t="s">
        <v>17</v>
      </c>
      <c r="E179" t="s">
        <v>5</v>
      </c>
      <c r="F179">
        <v>13435.53</v>
      </c>
      <c r="G179">
        <f t="shared" si="24"/>
        <v>98.920000000000073</v>
      </c>
      <c r="H179">
        <f t="shared" si="23"/>
        <v>3.309747974543965E-22</v>
      </c>
      <c r="I179" s="1">
        <f t="shared" si="25"/>
        <v>1.6755584352440607E-22</v>
      </c>
    </row>
    <row r="180" spans="1:9" x14ac:dyDescent="0.3">
      <c r="A180" t="s">
        <v>176</v>
      </c>
      <c r="B180" t="s">
        <v>164</v>
      </c>
      <c r="C180" t="s">
        <v>8</v>
      </c>
      <c r="D180" t="s">
        <v>17</v>
      </c>
      <c r="E180" t="s">
        <v>306</v>
      </c>
      <c r="F180">
        <v>14191.19</v>
      </c>
      <c r="G180">
        <f t="shared" si="24"/>
        <v>854.57999999999993</v>
      </c>
      <c r="H180">
        <f t="shared" si="23"/>
        <v>2.6934618434868883E-186</v>
      </c>
      <c r="I180" s="1">
        <f t="shared" si="25"/>
        <v>1.3635638563943246E-186</v>
      </c>
    </row>
    <row r="181" spans="1:9" x14ac:dyDescent="0.3">
      <c r="A181" t="s">
        <v>175</v>
      </c>
      <c r="B181" t="s">
        <v>164</v>
      </c>
      <c r="C181" t="s">
        <v>8</v>
      </c>
      <c r="D181" t="s">
        <v>17</v>
      </c>
      <c r="E181" t="s">
        <v>305</v>
      </c>
      <c r="F181">
        <v>14191.82</v>
      </c>
      <c r="G181">
        <f t="shared" si="24"/>
        <v>855.20999999999913</v>
      </c>
      <c r="H181">
        <f t="shared" si="23"/>
        <v>1.9656584866457412E-186</v>
      </c>
      <c r="I181" s="1">
        <f t="shared" si="25"/>
        <v>9.9511373175238614E-187</v>
      </c>
    </row>
    <row r="182" spans="1:9" x14ac:dyDescent="0.3">
      <c r="A182" t="s">
        <v>178</v>
      </c>
      <c r="B182" t="s">
        <v>164</v>
      </c>
      <c r="C182" t="s">
        <v>8</v>
      </c>
      <c r="D182" t="s">
        <v>17</v>
      </c>
      <c r="E182" t="s">
        <v>307</v>
      </c>
      <c r="F182">
        <v>14248.86</v>
      </c>
      <c r="G182">
        <f t="shared" si="24"/>
        <v>912.25</v>
      </c>
      <c r="H182">
        <f t="shared" si="23"/>
        <v>8.0803364039220152E-199</v>
      </c>
      <c r="I182" s="1">
        <f t="shared" si="25"/>
        <v>4.0906666988947034E-199</v>
      </c>
    </row>
    <row r="183" spans="1:9" x14ac:dyDescent="0.3">
      <c r="A183" t="s">
        <v>179</v>
      </c>
      <c r="B183" t="s">
        <v>164</v>
      </c>
      <c r="C183" t="s">
        <v>8</v>
      </c>
      <c r="D183" t="s">
        <v>17</v>
      </c>
      <c r="E183" t="s">
        <v>308</v>
      </c>
      <c r="F183">
        <v>14249.97</v>
      </c>
      <c r="G183">
        <f t="shared" si="24"/>
        <v>913.35999999999876</v>
      </c>
      <c r="H183">
        <f t="shared" si="23"/>
        <v>4.6386969906302587E-199</v>
      </c>
      <c r="I183" s="1">
        <f t="shared" si="25"/>
        <v>2.3483382816368951E-199</v>
      </c>
    </row>
    <row r="184" spans="1:9" x14ac:dyDescent="0.3">
      <c r="A184" t="s">
        <v>174</v>
      </c>
      <c r="B184" t="s">
        <v>164</v>
      </c>
      <c r="C184" t="s">
        <v>8</v>
      </c>
      <c r="D184" t="s">
        <v>17</v>
      </c>
      <c r="E184" t="s">
        <v>11</v>
      </c>
      <c r="F184">
        <v>14929.4</v>
      </c>
      <c r="G184">
        <f t="shared" si="24"/>
        <v>1592.7899999999991</v>
      </c>
      <c r="H184">
        <f t="shared" si="23"/>
        <v>0</v>
      </c>
      <c r="I184" s="1">
        <f t="shared" si="25"/>
        <v>0</v>
      </c>
    </row>
    <row r="185" spans="1:9" x14ac:dyDescent="0.3">
      <c r="A185" t="s">
        <v>177</v>
      </c>
      <c r="B185" t="s">
        <v>164</v>
      </c>
      <c r="C185" t="s">
        <v>8</v>
      </c>
      <c r="D185" t="s">
        <v>17</v>
      </c>
      <c r="E185" t="s">
        <v>12</v>
      </c>
      <c r="F185">
        <v>14931.98</v>
      </c>
      <c r="G185">
        <f t="shared" si="24"/>
        <v>1595.369999999999</v>
      </c>
      <c r="H185">
        <f t="shared" si="23"/>
        <v>0</v>
      </c>
      <c r="I185" s="1">
        <f t="shared" si="25"/>
        <v>0</v>
      </c>
    </row>
    <row r="186" spans="1:9" x14ac:dyDescent="0.3">
      <c r="A186" t="s">
        <v>166</v>
      </c>
      <c r="B186" t="s">
        <v>164</v>
      </c>
      <c r="C186" t="s">
        <v>8</v>
      </c>
      <c r="D186" t="s">
        <v>17</v>
      </c>
      <c r="E186" t="s">
        <v>13</v>
      </c>
      <c r="F186">
        <v>15009.18</v>
      </c>
      <c r="G186">
        <f t="shared" si="24"/>
        <v>1672.5699999999997</v>
      </c>
      <c r="H186">
        <f t="shared" si="23"/>
        <v>0</v>
      </c>
      <c r="I186" s="1">
        <f t="shared" si="25"/>
        <v>0</v>
      </c>
    </row>
    <row r="187" spans="1:9" x14ac:dyDescent="0.3">
      <c r="A187" t="s">
        <v>180</v>
      </c>
      <c r="B187" t="s">
        <v>164</v>
      </c>
      <c r="C187" t="s">
        <v>8</v>
      </c>
      <c r="D187" t="s">
        <v>17</v>
      </c>
      <c r="E187" t="s">
        <v>6</v>
      </c>
      <c r="F187">
        <v>15013.54</v>
      </c>
      <c r="G187">
        <f t="shared" si="24"/>
        <v>1676.9300000000003</v>
      </c>
      <c r="H187">
        <f t="shared" si="23"/>
        <v>0</v>
      </c>
      <c r="I187" s="1">
        <f t="shared" si="25"/>
        <v>0</v>
      </c>
    </row>
    <row r="189" spans="1:9" x14ac:dyDescent="0.3">
      <c r="A189" t="s">
        <v>186</v>
      </c>
      <c r="B189" t="s">
        <v>181</v>
      </c>
      <c r="C189" t="s">
        <v>8</v>
      </c>
      <c r="D189" t="s">
        <v>17</v>
      </c>
      <c r="E189" t="s">
        <v>302</v>
      </c>
      <c r="F189">
        <v>16163.24</v>
      </c>
      <c r="G189">
        <f>F189-$F$189</f>
        <v>0</v>
      </c>
      <c r="H189">
        <f t="shared" ref="H189:H204" si="26">EXP(-0.5*G189)</f>
        <v>1</v>
      </c>
      <c r="I189" s="1">
        <f>H189/SUM($H$189:$H$204)</f>
        <v>0.68460150030839706</v>
      </c>
    </row>
    <row r="190" spans="1:9" x14ac:dyDescent="0.3">
      <c r="A190" t="s">
        <v>182</v>
      </c>
      <c r="B190" t="s">
        <v>181</v>
      </c>
      <c r="C190" t="s">
        <v>8</v>
      </c>
      <c r="D190" t="s">
        <v>17</v>
      </c>
      <c r="E190" t="s">
        <v>301</v>
      </c>
      <c r="F190">
        <v>16164.79</v>
      </c>
      <c r="G190">
        <f t="shared" ref="G190:G204" si="27">F190-$F$189</f>
        <v>1.5500000000010914</v>
      </c>
      <c r="H190">
        <f t="shared" si="26"/>
        <v>0.4607037809987144</v>
      </c>
      <c r="I190" s="1">
        <f t="shared" ref="I190:I204" si="28">H190/SUM($H$189:$H$204)</f>
        <v>0.31539849966947103</v>
      </c>
    </row>
    <row r="191" spans="1:9" x14ac:dyDescent="0.3">
      <c r="A191" t="s">
        <v>188</v>
      </c>
      <c r="B191" t="s">
        <v>181</v>
      </c>
      <c r="C191" t="s">
        <v>8</v>
      </c>
      <c r="D191" t="s">
        <v>17</v>
      </c>
      <c r="E191" t="s">
        <v>303</v>
      </c>
      <c r="F191">
        <v>16212.25</v>
      </c>
      <c r="G191">
        <f t="shared" si="27"/>
        <v>49.010000000000218</v>
      </c>
      <c r="H191">
        <f t="shared" si="26"/>
        <v>2.2783147454594068E-11</v>
      </c>
      <c r="I191" s="1">
        <f t="shared" si="28"/>
        <v>1.5597376929162535E-11</v>
      </c>
    </row>
    <row r="192" spans="1:9" x14ac:dyDescent="0.3">
      <c r="A192" t="s">
        <v>189</v>
      </c>
      <c r="B192" t="s">
        <v>181</v>
      </c>
      <c r="C192" t="s">
        <v>8</v>
      </c>
      <c r="D192" t="s">
        <v>17</v>
      </c>
      <c r="E192" t="s">
        <v>304</v>
      </c>
      <c r="F192">
        <v>16213.99</v>
      </c>
      <c r="G192">
        <f t="shared" si="27"/>
        <v>50.75</v>
      </c>
      <c r="H192">
        <f t="shared" si="26"/>
        <v>9.5450349228406282E-12</v>
      </c>
      <c r="I192" s="1">
        <f t="shared" si="28"/>
        <v>6.5345452286727384E-12</v>
      </c>
    </row>
    <row r="193" spans="1:9" x14ac:dyDescent="0.3">
      <c r="A193" t="s">
        <v>185</v>
      </c>
      <c r="B193" t="s">
        <v>181</v>
      </c>
      <c r="C193" t="s">
        <v>8</v>
      </c>
      <c r="D193" t="s">
        <v>17</v>
      </c>
      <c r="E193" t="s">
        <v>9</v>
      </c>
      <c r="F193">
        <v>16804.330000000002</v>
      </c>
      <c r="G193">
        <f t="shared" si="27"/>
        <v>641.09000000000196</v>
      </c>
      <c r="H193">
        <f t="shared" si="26"/>
        <v>6.1528354181088182E-140</v>
      </c>
      <c r="I193" s="1">
        <f t="shared" si="28"/>
        <v>4.2122403583879404E-140</v>
      </c>
    </row>
    <row r="194" spans="1:9" x14ac:dyDescent="0.3">
      <c r="A194" t="s">
        <v>187</v>
      </c>
      <c r="B194" t="s">
        <v>181</v>
      </c>
      <c r="C194" t="s">
        <v>8</v>
      </c>
      <c r="D194" t="s">
        <v>17</v>
      </c>
      <c r="E194" t="s">
        <v>4</v>
      </c>
      <c r="F194">
        <v>16806.16</v>
      </c>
      <c r="G194">
        <f t="shared" si="27"/>
        <v>642.92000000000007</v>
      </c>
      <c r="H194">
        <f t="shared" si="26"/>
        <v>2.4643128825553675E-140</v>
      </c>
      <c r="I194" s="1">
        <f t="shared" si="28"/>
        <v>1.6870722966267151E-140</v>
      </c>
    </row>
    <row r="195" spans="1:9" x14ac:dyDescent="0.3">
      <c r="A195" t="s">
        <v>184</v>
      </c>
      <c r="B195" t="s">
        <v>181</v>
      </c>
      <c r="C195" t="s">
        <v>8</v>
      </c>
      <c r="D195" t="s">
        <v>17</v>
      </c>
      <c r="E195" t="s">
        <v>10</v>
      </c>
      <c r="F195">
        <v>16886.939999999999</v>
      </c>
      <c r="G195">
        <f t="shared" si="27"/>
        <v>723.69999999999891</v>
      </c>
      <c r="H195">
        <f t="shared" si="26"/>
        <v>7.0882940146152877E-158</v>
      </c>
      <c r="I195" s="1">
        <f t="shared" si="28"/>
        <v>4.8526567170326567E-158</v>
      </c>
    </row>
    <row r="196" spans="1:9" x14ac:dyDescent="0.3">
      <c r="A196" t="s">
        <v>190</v>
      </c>
      <c r="B196" t="s">
        <v>181</v>
      </c>
      <c r="C196" t="s">
        <v>8</v>
      </c>
      <c r="D196" t="s">
        <v>17</v>
      </c>
      <c r="E196" t="s">
        <v>5</v>
      </c>
      <c r="F196">
        <v>16889.13</v>
      </c>
      <c r="G196">
        <f t="shared" si="27"/>
        <v>725.89000000000124</v>
      </c>
      <c r="H196">
        <f t="shared" si="26"/>
        <v>2.3713150935828058E-158</v>
      </c>
      <c r="I196" s="1">
        <f t="shared" si="28"/>
        <v>1.6234058707707356E-158</v>
      </c>
    </row>
    <row r="197" spans="1:9" x14ac:dyDescent="0.3">
      <c r="A197" t="s">
        <v>192</v>
      </c>
      <c r="B197" t="s">
        <v>181</v>
      </c>
      <c r="C197" t="s">
        <v>8</v>
      </c>
      <c r="D197" t="s">
        <v>17</v>
      </c>
      <c r="E197" t="s">
        <v>305</v>
      </c>
      <c r="F197">
        <v>18221.080000000002</v>
      </c>
      <c r="G197">
        <f t="shared" si="27"/>
        <v>2057.840000000002</v>
      </c>
      <c r="H197">
        <f t="shared" si="26"/>
        <v>0</v>
      </c>
      <c r="I197" s="1">
        <f t="shared" si="28"/>
        <v>0</v>
      </c>
    </row>
    <row r="198" spans="1:9" x14ac:dyDescent="0.3">
      <c r="A198" t="s">
        <v>193</v>
      </c>
      <c r="B198" t="s">
        <v>181</v>
      </c>
      <c r="C198" t="s">
        <v>8</v>
      </c>
      <c r="D198" t="s">
        <v>17</v>
      </c>
      <c r="E198" t="s">
        <v>306</v>
      </c>
      <c r="F198">
        <v>18222.04</v>
      </c>
      <c r="G198">
        <f t="shared" si="27"/>
        <v>2058.8000000000011</v>
      </c>
      <c r="H198">
        <f t="shared" si="26"/>
        <v>0</v>
      </c>
      <c r="I198" s="1">
        <f t="shared" si="28"/>
        <v>0</v>
      </c>
    </row>
    <row r="199" spans="1:9" x14ac:dyDescent="0.3">
      <c r="A199" t="s">
        <v>195</v>
      </c>
      <c r="B199" t="s">
        <v>181</v>
      </c>
      <c r="C199" t="s">
        <v>8</v>
      </c>
      <c r="D199" t="s">
        <v>17</v>
      </c>
      <c r="E199" t="s">
        <v>307</v>
      </c>
      <c r="F199">
        <v>18495.16</v>
      </c>
      <c r="G199">
        <f t="shared" si="27"/>
        <v>2331.92</v>
      </c>
      <c r="H199">
        <f t="shared" si="26"/>
        <v>0</v>
      </c>
      <c r="I199" s="1">
        <f t="shared" si="28"/>
        <v>0</v>
      </c>
    </row>
    <row r="200" spans="1:9" x14ac:dyDescent="0.3">
      <c r="A200" t="s">
        <v>196</v>
      </c>
      <c r="B200" t="s">
        <v>181</v>
      </c>
      <c r="C200" t="s">
        <v>8</v>
      </c>
      <c r="D200" t="s">
        <v>17</v>
      </c>
      <c r="E200" t="s">
        <v>308</v>
      </c>
      <c r="F200">
        <v>18496.150000000001</v>
      </c>
      <c r="G200">
        <f t="shared" si="27"/>
        <v>2332.9100000000017</v>
      </c>
      <c r="H200">
        <f t="shared" si="26"/>
        <v>0</v>
      </c>
      <c r="I200" s="1">
        <f t="shared" si="28"/>
        <v>0</v>
      </c>
    </row>
    <row r="201" spans="1:9" x14ac:dyDescent="0.3">
      <c r="A201" t="s">
        <v>191</v>
      </c>
      <c r="B201" t="s">
        <v>181</v>
      </c>
      <c r="C201" t="s">
        <v>8</v>
      </c>
      <c r="D201" t="s">
        <v>17</v>
      </c>
      <c r="E201" t="s">
        <v>11</v>
      </c>
      <c r="F201">
        <v>19064.560000000001</v>
      </c>
      <c r="G201">
        <f t="shared" si="27"/>
        <v>2901.3200000000015</v>
      </c>
      <c r="H201">
        <f t="shared" si="26"/>
        <v>0</v>
      </c>
      <c r="I201" s="1">
        <f t="shared" si="28"/>
        <v>0</v>
      </c>
    </row>
    <row r="202" spans="1:9" x14ac:dyDescent="0.3">
      <c r="A202" t="s">
        <v>194</v>
      </c>
      <c r="B202" t="s">
        <v>181</v>
      </c>
      <c r="C202" t="s">
        <v>8</v>
      </c>
      <c r="D202" t="s">
        <v>17</v>
      </c>
      <c r="E202" t="s">
        <v>12</v>
      </c>
      <c r="F202">
        <v>19066.21</v>
      </c>
      <c r="G202">
        <f t="shared" si="27"/>
        <v>2902.9699999999993</v>
      </c>
      <c r="H202">
        <f t="shared" si="26"/>
        <v>0</v>
      </c>
      <c r="I202" s="1">
        <f t="shared" si="28"/>
        <v>0</v>
      </c>
    </row>
    <row r="203" spans="1:9" x14ac:dyDescent="0.3">
      <c r="A203" t="s">
        <v>183</v>
      </c>
      <c r="B203" t="s">
        <v>181</v>
      </c>
      <c r="C203" t="s">
        <v>8</v>
      </c>
      <c r="D203" t="s">
        <v>17</v>
      </c>
      <c r="E203" t="s">
        <v>13</v>
      </c>
      <c r="F203">
        <v>19357.73</v>
      </c>
      <c r="G203">
        <f t="shared" si="27"/>
        <v>3194.49</v>
      </c>
      <c r="H203">
        <f t="shared" si="26"/>
        <v>0</v>
      </c>
      <c r="I203" s="1">
        <f>H203/SUM($H$189:$H$204)</f>
        <v>0</v>
      </c>
    </row>
    <row r="204" spans="1:9" x14ac:dyDescent="0.3">
      <c r="A204" t="s">
        <v>197</v>
      </c>
      <c r="B204" t="s">
        <v>181</v>
      </c>
      <c r="C204" t="s">
        <v>8</v>
      </c>
      <c r="D204" t="s">
        <v>17</v>
      </c>
      <c r="E204" t="s">
        <v>6</v>
      </c>
      <c r="F204">
        <v>19360.05</v>
      </c>
      <c r="G204">
        <f t="shared" si="27"/>
        <v>3196.8099999999995</v>
      </c>
      <c r="H204">
        <f t="shared" si="26"/>
        <v>0</v>
      </c>
      <c r="I204" s="1">
        <f t="shared" si="28"/>
        <v>0</v>
      </c>
    </row>
    <row r="206" spans="1:9" x14ac:dyDescent="0.3">
      <c r="A206" t="s">
        <v>203</v>
      </c>
      <c r="B206" t="s">
        <v>198</v>
      </c>
      <c r="C206" t="s">
        <v>8</v>
      </c>
      <c r="D206" t="s">
        <v>17</v>
      </c>
      <c r="E206" t="s">
        <v>302</v>
      </c>
      <c r="F206">
        <v>18980.259999999998</v>
      </c>
      <c r="G206">
        <f>F206-$F$206</f>
        <v>0</v>
      </c>
      <c r="H206">
        <f t="shared" ref="H206:H221" si="29">EXP(-0.5*G206)</f>
        <v>1</v>
      </c>
      <c r="I206" s="1">
        <f>H206/SUM($H$206:$H$221)</f>
        <v>0.67763808890651955</v>
      </c>
    </row>
    <row r="207" spans="1:9" x14ac:dyDescent="0.3">
      <c r="A207" t="s">
        <v>199</v>
      </c>
      <c r="B207" t="s">
        <v>198</v>
      </c>
      <c r="C207" t="s">
        <v>8</v>
      </c>
      <c r="D207" t="s">
        <v>17</v>
      </c>
      <c r="E207" t="s">
        <v>301</v>
      </c>
      <c r="F207">
        <v>18981.8</v>
      </c>
      <c r="G207">
        <f t="shared" ref="G207:G221" si="30">F207-$F$206</f>
        <v>1.5400000000008731</v>
      </c>
      <c r="H207">
        <f t="shared" si="29"/>
        <v>0.46301306831102595</v>
      </c>
      <c r="I207" s="1">
        <f t="shared" ref="I207:I221" si="31">H207/SUM($H$206:$H$221)</f>
        <v>0.31375529074902742</v>
      </c>
    </row>
    <row r="208" spans="1:9" x14ac:dyDescent="0.3">
      <c r="A208" t="s">
        <v>205</v>
      </c>
      <c r="B208" t="s">
        <v>198</v>
      </c>
      <c r="C208" t="s">
        <v>8</v>
      </c>
      <c r="D208" t="s">
        <v>17</v>
      </c>
      <c r="E208" t="s">
        <v>303</v>
      </c>
      <c r="F208">
        <v>18989.75</v>
      </c>
      <c r="G208">
        <f t="shared" si="30"/>
        <v>9.4900000000016007</v>
      </c>
      <c r="H208">
        <f t="shared" si="29"/>
        <v>8.6950620057884981E-3</v>
      </c>
      <c r="I208" s="1">
        <f t="shared" si="31"/>
        <v>5.8921052005262058E-3</v>
      </c>
    </row>
    <row r="209" spans="1:9" x14ac:dyDescent="0.3">
      <c r="A209" t="s">
        <v>206</v>
      </c>
      <c r="B209" t="s">
        <v>198</v>
      </c>
      <c r="C209" t="s">
        <v>8</v>
      </c>
      <c r="D209" t="s">
        <v>17</v>
      </c>
      <c r="E209" t="s">
        <v>304</v>
      </c>
      <c r="F209">
        <v>18991.3</v>
      </c>
      <c r="G209">
        <f t="shared" si="30"/>
        <v>11.040000000000873</v>
      </c>
      <c r="H209">
        <f t="shared" si="29"/>
        <v>4.00584794208867E-3</v>
      </c>
      <c r="I209" s="1">
        <f t="shared" si="31"/>
        <v>2.7145151439270806E-3</v>
      </c>
    </row>
    <row r="210" spans="1:9" x14ac:dyDescent="0.3">
      <c r="A210" t="s">
        <v>204</v>
      </c>
      <c r="B210" t="s">
        <v>198</v>
      </c>
      <c r="C210" t="s">
        <v>8</v>
      </c>
      <c r="D210" t="s">
        <v>17</v>
      </c>
      <c r="E210" t="s">
        <v>4</v>
      </c>
      <c r="F210">
        <v>19150.169999999998</v>
      </c>
      <c r="G210">
        <f t="shared" si="30"/>
        <v>169.90999999999985</v>
      </c>
      <c r="H210">
        <f t="shared" si="29"/>
        <v>1.272073747434016E-37</v>
      </c>
      <c r="I210" s="1">
        <f>H210/SUM($H$206:$H$221)</f>
        <v>8.620056231593412E-38</v>
      </c>
    </row>
    <row r="211" spans="1:9" x14ac:dyDescent="0.3">
      <c r="A211" t="s">
        <v>202</v>
      </c>
      <c r="B211" t="s">
        <v>198</v>
      </c>
      <c r="C211" t="s">
        <v>8</v>
      </c>
      <c r="D211" t="s">
        <v>17</v>
      </c>
      <c r="E211" t="s">
        <v>9</v>
      </c>
      <c r="F211">
        <v>19150.87</v>
      </c>
      <c r="G211">
        <f t="shared" si="30"/>
        <v>170.61000000000058</v>
      </c>
      <c r="H211">
        <f t="shared" si="29"/>
        <v>8.9641521906027574E-38</v>
      </c>
      <c r="I211" s="1">
        <f t="shared" si="31"/>
        <v>6.0744509591072427E-38</v>
      </c>
    </row>
    <row r="212" spans="1:9" x14ac:dyDescent="0.3">
      <c r="A212" t="s">
        <v>207</v>
      </c>
      <c r="B212" t="s">
        <v>198</v>
      </c>
      <c r="C212" t="s">
        <v>8</v>
      </c>
      <c r="D212" t="s">
        <v>17</v>
      </c>
      <c r="E212" t="s">
        <v>5</v>
      </c>
      <c r="F212">
        <v>19153.22</v>
      </c>
      <c r="G212">
        <f t="shared" si="30"/>
        <v>172.96000000000276</v>
      </c>
      <c r="H212">
        <f t="shared" si="29"/>
        <v>2.7683003332670504E-38</v>
      </c>
      <c r="I212" s="1">
        <f t="shared" si="31"/>
        <v>1.8759057473543651E-38</v>
      </c>
    </row>
    <row r="213" spans="1:9" x14ac:dyDescent="0.3">
      <c r="A213" t="s">
        <v>201</v>
      </c>
      <c r="B213" t="s">
        <v>198</v>
      </c>
      <c r="C213" t="s">
        <v>8</v>
      </c>
      <c r="D213" t="s">
        <v>17</v>
      </c>
      <c r="E213" t="s">
        <v>10</v>
      </c>
      <c r="F213">
        <v>19153.759999999998</v>
      </c>
      <c r="G213">
        <f t="shared" si="30"/>
        <v>173.5</v>
      </c>
      <c r="H213">
        <f t="shared" si="29"/>
        <v>2.1132637085848645E-38</v>
      </c>
      <c r="I213" s="1">
        <f t="shared" si="31"/>
        <v>1.4320279808409516E-38</v>
      </c>
    </row>
    <row r="214" spans="1:9" x14ac:dyDescent="0.3">
      <c r="A214" t="s">
        <v>209</v>
      </c>
      <c r="B214" t="s">
        <v>198</v>
      </c>
      <c r="C214" t="s">
        <v>8</v>
      </c>
      <c r="D214" t="s">
        <v>17</v>
      </c>
      <c r="E214" t="s">
        <v>305</v>
      </c>
      <c r="F214">
        <v>19366.37</v>
      </c>
      <c r="G214">
        <f t="shared" si="30"/>
        <v>386.11000000000058</v>
      </c>
      <c r="H214">
        <f t="shared" si="29"/>
        <v>1.4364112443695922E-84</v>
      </c>
      <c r="I214" s="1">
        <f t="shared" si="31"/>
        <v>9.7336697051844606E-85</v>
      </c>
    </row>
    <row r="215" spans="1:9" x14ac:dyDescent="0.3">
      <c r="A215" t="s">
        <v>210</v>
      </c>
      <c r="B215" t="s">
        <v>198</v>
      </c>
      <c r="C215" t="s">
        <v>8</v>
      </c>
      <c r="D215" t="s">
        <v>17</v>
      </c>
      <c r="E215" t="s">
        <v>306</v>
      </c>
      <c r="F215">
        <v>19367.009999999998</v>
      </c>
      <c r="G215">
        <f t="shared" si="30"/>
        <v>386.75</v>
      </c>
      <c r="H215">
        <f t="shared" si="29"/>
        <v>1.0430486419411051E-84</v>
      </c>
      <c r="I215" s="1">
        <f t="shared" si="31"/>
        <v>7.0680948836151099E-85</v>
      </c>
    </row>
    <row r="216" spans="1:9" x14ac:dyDescent="0.3">
      <c r="A216" t="s">
        <v>212</v>
      </c>
      <c r="B216" t="s">
        <v>198</v>
      </c>
      <c r="C216" t="s">
        <v>8</v>
      </c>
      <c r="D216" t="s">
        <v>17</v>
      </c>
      <c r="E216" t="s">
        <v>307</v>
      </c>
      <c r="F216">
        <v>19378.490000000002</v>
      </c>
      <c r="G216">
        <f t="shared" si="30"/>
        <v>398.2300000000032</v>
      </c>
      <c r="H216">
        <f t="shared" si="29"/>
        <v>3.3531596837088126E-87</v>
      </c>
      <c r="I216" s="1">
        <f t="shared" si="31"/>
        <v>2.2722287198668294E-87</v>
      </c>
    </row>
    <row r="217" spans="1:9" x14ac:dyDescent="0.3">
      <c r="A217" t="s">
        <v>213</v>
      </c>
      <c r="B217" t="s">
        <v>198</v>
      </c>
      <c r="C217" t="s">
        <v>8</v>
      </c>
      <c r="D217" t="s">
        <v>17</v>
      </c>
      <c r="E217" t="s">
        <v>308</v>
      </c>
      <c r="F217">
        <v>19379.240000000002</v>
      </c>
      <c r="G217">
        <f t="shared" si="30"/>
        <v>398.9800000000032</v>
      </c>
      <c r="H217">
        <f t="shared" si="29"/>
        <v>2.3045907006871942E-87</v>
      </c>
      <c r="I217" s="1">
        <f t="shared" si="31"/>
        <v>1.5616784381254069E-87</v>
      </c>
    </row>
    <row r="218" spans="1:9" x14ac:dyDescent="0.3">
      <c r="A218" t="s">
        <v>211</v>
      </c>
      <c r="B218" t="s">
        <v>198</v>
      </c>
      <c r="C218" t="s">
        <v>8</v>
      </c>
      <c r="D218" t="s">
        <v>17</v>
      </c>
      <c r="E218" t="s">
        <v>12</v>
      </c>
      <c r="F218">
        <v>19605.14</v>
      </c>
      <c r="G218">
        <f t="shared" si="30"/>
        <v>624.88000000000102</v>
      </c>
      <c r="H218">
        <f t="shared" si="29"/>
        <v>2.0371925258556969E-136</v>
      </c>
      <c r="I218" s="1">
        <f t="shared" si="31"/>
        <v>1.3804792499554997E-136</v>
      </c>
    </row>
    <row r="219" spans="1:9" x14ac:dyDescent="0.3">
      <c r="A219" t="s">
        <v>208</v>
      </c>
      <c r="B219" t="s">
        <v>198</v>
      </c>
      <c r="C219" t="s">
        <v>8</v>
      </c>
      <c r="D219" t="s">
        <v>17</v>
      </c>
      <c r="E219" t="s">
        <v>11</v>
      </c>
      <c r="F219">
        <v>19608.77</v>
      </c>
      <c r="G219">
        <f t="shared" si="30"/>
        <v>628.51000000000204</v>
      </c>
      <c r="H219">
        <f t="shared" si="29"/>
        <v>3.3173216989831496E-137</v>
      </c>
      <c r="I219" s="1">
        <f t="shared" si="31"/>
        <v>2.2479435363870698E-137</v>
      </c>
    </row>
    <row r="220" spans="1:9" x14ac:dyDescent="0.3">
      <c r="A220" t="s">
        <v>200</v>
      </c>
      <c r="B220" t="s">
        <v>198</v>
      </c>
      <c r="C220" t="s">
        <v>8</v>
      </c>
      <c r="D220" t="s">
        <v>17</v>
      </c>
      <c r="E220" t="s">
        <v>13</v>
      </c>
      <c r="F220">
        <v>19637.91</v>
      </c>
      <c r="G220">
        <f t="shared" si="30"/>
        <v>657.65000000000146</v>
      </c>
      <c r="H220">
        <f t="shared" si="29"/>
        <v>1.5599726641822259E-143</v>
      </c>
      <c r="I220" s="1">
        <f t="shared" si="31"/>
        <v>1.0570968949028554E-143</v>
      </c>
    </row>
    <row r="221" spans="1:9" x14ac:dyDescent="0.3">
      <c r="A221" t="s">
        <v>214</v>
      </c>
      <c r="B221" t="s">
        <v>198</v>
      </c>
      <c r="C221" t="s">
        <v>8</v>
      </c>
      <c r="D221" t="s">
        <v>17</v>
      </c>
      <c r="E221" t="s">
        <v>6</v>
      </c>
      <c r="F221">
        <v>19638.38</v>
      </c>
      <c r="G221">
        <f t="shared" si="30"/>
        <v>658.12000000000262</v>
      </c>
      <c r="H221">
        <f t="shared" si="29"/>
        <v>1.2332689145194266E-143</v>
      </c>
      <c r="I221" s="1">
        <f t="shared" si="31"/>
        <v>8.3570999034276202E-144</v>
      </c>
    </row>
    <row r="223" spans="1:9" x14ac:dyDescent="0.3">
      <c r="A223" t="s">
        <v>220</v>
      </c>
      <c r="B223" t="s">
        <v>215</v>
      </c>
      <c r="C223" t="s">
        <v>8</v>
      </c>
      <c r="D223" t="s">
        <v>17</v>
      </c>
      <c r="E223" t="s">
        <v>302</v>
      </c>
      <c r="F223">
        <v>17548.849999999999</v>
      </c>
      <c r="G223">
        <f>F223-$F$223</f>
        <v>0</v>
      </c>
      <c r="H223">
        <f t="shared" ref="H223:H238" si="32">EXP(-0.5*G223)</f>
        <v>1</v>
      </c>
      <c r="I223" s="1">
        <f>H223/SUM($H$223:$H$238)</f>
        <v>0.72809853668205682</v>
      </c>
    </row>
    <row r="224" spans="1:9" x14ac:dyDescent="0.3">
      <c r="A224" t="s">
        <v>216</v>
      </c>
      <c r="B224" t="s">
        <v>215</v>
      </c>
      <c r="C224" t="s">
        <v>8</v>
      </c>
      <c r="D224" t="s">
        <v>17</v>
      </c>
      <c r="E224" t="s">
        <v>301</v>
      </c>
      <c r="F224">
        <v>17550.82</v>
      </c>
      <c r="G224">
        <f t="shared" ref="G224:G238" si="33">F224-$F$223</f>
        <v>1.9700000000011642</v>
      </c>
      <c r="H224">
        <f t="shared" si="32"/>
        <v>0.37343922693644355</v>
      </c>
      <c r="I224" s="1">
        <f t="shared" ref="I224:I238" si="34">H224/SUM($H$223:$H$238)</f>
        <v>0.27190055467210311</v>
      </c>
    </row>
    <row r="225" spans="1:9" x14ac:dyDescent="0.3">
      <c r="A225" t="s">
        <v>222</v>
      </c>
      <c r="B225" t="s">
        <v>215</v>
      </c>
      <c r="C225" t="s">
        <v>8</v>
      </c>
      <c r="D225" t="s">
        <v>17</v>
      </c>
      <c r="E225" t="s">
        <v>303</v>
      </c>
      <c r="F225">
        <v>17576.52</v>
      </c>
      <c r="G225">
        <f t="shared" si="33"/>
        <v>27.670000000001892</v>
      </c>
      <c r="H225">
        <f t="shared" si="32"/>
        <v>9.8069924932071708E-7</v>
      </c>
      <c r="I225" s="1">
        <f t="shared" si="34"/>
        <v>7.1404568835560571E-7</v>
      </c>
    </row>
    <row r="226" spans="1:9" x14ac:dyDescent="0.3">
      <c r="A226" t="s">
        <v>223</v>
      </c>
      <c r="B226" t="s">
        <v>215</v>
      </c>
      <c r="C226" t="s">
        <v>8</v>
      </c>
      <c r="D226" t="s">
        <v>17</v>
      </c>
      <c r="E226" t="s">
        <v>304</v>
      </c>
      <c r="F226">
        <v>17579.12</v>
      </c>
      <c r="G226">
        <f t="shared" si="33"/>
        <v>30.270000000000437</v>
      </c>
      <c r="H226">
        <f t="shared" si="32"/>
        <v>2.6727172484467967E-7</v>
      </c>
      <c r="I226" s="1">
        <f t="shared" si="34"/>
        <v>1.9460015175590062E-7</v>
      </c>
    </row>
    <row r="227" spans="1:9" x14ac:dyDescent="0.3">
      <c r="A227" t="s">
        <v>219</v>
      </c>
      <c r="B227" t="s">
        <v>215</v>
      </c>
      <c r="C227" t="s">
        <v>8</v>
      </c>
      <c r="D227" t="s">
        <v>17</v>
      </c>
      <c r="E227" t="s">
        <v>9</v>
      </c>
      <c r="F227">
        <v>17641.34</v>
      </c>
      <c r="G227">
        <f t="shared" si="33"/>
        <v>92.490000000001601</v>
      </c>
      <c r="H227">
        <f t="shared" si="32"/>
        <v>8.2423619962393624E-21</v>
      </c>
      <c r="I227" s="1">
        <f t="shared" si="34"/>
        <v>6.0012517082656766E-21</v>
      </c>
    </row>
    <row r="228" spans="1:9" x14ac:dyDescent="0.3">
      <c r="A228" t="s">
        <v>221</v>
      </c>
      <c r="B228" t="s">
        <v>215</v>
      </c>
      <c r="C228" t="s">
        <v>8</v>
      </c>
      <c r="D228" t="s">
        <v>17</v>
      </c>
      <c r="E228" t="s">
        <v>4</v>
      </c>
      <c r="F228">
        <v>17641.55</v>
      </c>
      <c r="G228">
        <f t="shared" si="33"/>
        <v>92.700000000000728</v>
      </c>
      <c r="H228">
        <f t="shared" si="32"/>
        <v>7.4208006292506229E-21</v>
      </c>
      <c r="I228" s="1">
        <f t="shared" si="34"/>
        <v>5.403074079166665E-21</v>
      </c>
    </row>
    <row r="229" spans="1:9" x14ac:dyDescent="0.3">
      <c r="A229" t="s">
        <v>218</v>
      </c>
      <c r="B229" t="s">
        <v>215</v>
      </c>
      <c r="C229" t="s">
        <v>8</v>
      </c>
      <c r="D229" t="s">
        <v>17</v>
      </c>
      <c r="E229" t="s">
        <v>10</v>
      </c>
      <c r="F229">
        <v>17650.52</v>
      </c>
      <c r="G229">
        <f t="shared" si="33"/>
        <v>101.67000000000189</v>
      </c>
      <c r="H229">
        <f t="shared" si="32"/>
        <v>8.3683534009851333E-23</v>
      </c>
      <c r="I229" s="1">
        <f t="shared" si="34"/>
        <v>6.0929858656955893E-23</v>
      </c>
    </row>
    <row r="230" spans="1:9" x14ac:dyDescent="0.3">
      <c r="A230" t="s">
        <v>224</v>
      </c>
      <c r="B230" t="s">
        <v>215</v>
      </c>
      <c r="C230" t="s">
        <v>8</v>
      </c>
      <c r="D230" t="s">
        <v>17</v>
      </c>
      <c r="E230" t="s">
        <v>5</v>
      </c>
      <c r="F230">
        <v>17651.59</v>
      </c>
      <c r="G230">
        <f t="shared" si="33"/>
        <v>102.7400000000016</v>
      </c>
      <c r="H230">
        <f t="shared" si="32"/>
        <v>4.9010875960364473E-23</v>
      </c>
      <c r="I230" s="1">
        <f t="shared" si="34"/>
        <v>3.5684747068247174E-23</v>
      </c>
    </row>
    <row r="231" spans="1:9" x14ac:dyDescent="0.3">
      <c r="A231" t="s">
        <v>226</v>
      </c>
      <c r="B231" t="s">
        <v>215</v>
      </c>
      <c r="C231" t="s">
        <v>8</v>
      </c>
      <c r="D231" t="s">
        <v>17</v>
      </c>
      <c r="E231" t="s">
        <v>305</v>
      </c>
      <c r="F231">
        <v>17736.8</v>
      </c>
      <c r="G231">
        <f t="shared" si="33"/>
        <v>187.95000000000073</v>
      </c>
      <c r="H231">
        <f t="shared" si="32"/>
        <v>1.5387783351711196E-41</v>
      </c>
      <c r="I231" s="1">
        <f t="shared" si="34"/>
        <v>1.1203822541161438E-41</v>
      </c>
    </row>
    <row r="232" spans="1:9" x14ac:dyDescent="0.3">
      <c r="A232" t="s">
        <v>227</v>
      </c>
      <c r="B232" t="s">
        <v>215</v>
      </c>
      <c r="C232" t="s">
        <v>8</v>
      </c>
      <c r="D232" t="s">
        <v>17</v>
      </c>
      <c r="E232" t="s">
        <v>306</v>
      </c>
      <c r="F232">
        <v>17738.86</v>
      </c>
      <c r="G232">
        <f t="shared" si="33"/>
        <v>190.01000000000204</v>
      </c>
      <c r="H232">
        <f t="shared" si="32"/>
        <v>5.4935457642873439E-42</v>
      </c>
      <c r="I232" s="1">
        <f t="shared" si="34"/>
        <v>3.9998426321735271E-42</v>
      </c>
    </row>
    <row r="233" spans="1:9" x14ac:dyDescent="0.3">
      <c r="A233" t="s">
        <v>229</v>
      </c>
      <c r="B233" t="s">
        <v>215</v>
      </c>
      <c r="C233" t="s">
        <v>8</v>
      </c>
      <c r="D233" t="s">
        <v>17</v>
      </c>
      <c r="E233" t="s">
        <v>307</v>
      </c>
      <c r="F233">
        <v>17755.87</v>
      </c>
      <c r="G233">
        <f t="shared" si="33"/>
        <v>207.02000000000044</v>
      </c>
      <c r="H233">
        <f t="shared" si="32"/>
        <v>1.112187931539358E-45</v>
      </c>
      <c r="I233" s="1">
        <f t="shared" si="34"/>
        <v>8.0978240546925015E-46</v>
      </c>
    </row>
    <row r="234" spans="1:9" x14ac:dyDescent="0.3">
      <c r="A234" t="s">
        <v>230</v>
      </c>
      <c r="B234" t="s">
        <v>215</v>
      </c>
      <c r="C234" t="s">
        <v>8</v>
      </c>
      <c r="D234" t="s">
        <v>17</v>
      </c>
      <c r="E234" t="s">
        <v>308</v>
      </c>
      <c r="F234">
        <v>17758.54</v>
      </c>
      <c r="G234">
        <f t="shared" si="33"/>
        <v>209.69000000000233</v>
      </c>
      <c r="H234">
        <f t="shared" si="32"/>
        <v>2.9268134682783518E-46</v>
      </c>
      <c r="I234" s="1">
        <f t="shared" si="34"/>
        <v>2.1310086033948037E-46</v>
      </c>
    </row>
    <row r="235" spans="1:9" x14ac:dyDescent="0.3">
      <c r="A235" t="s">
        <v>228</v>
      </c>
      <c r="B235" t="s">
        <v>215</v>
      </c>
      <c r="C235" t="s">
        <v>8</v>
      </c>
      <c r="D235" t="s">
        <v>17</v>
      </c>
      <c r="E235" t="s">
        <v>12</v>
      </c>
      <c r="F235">
        <v>18309.169999999998</v>
      </c>
      <c r="G235">
        <f t="shared" si="33"/>
        <v>760.31999999999971</v>
      </c>
      <c r="H235">
        <f t="shared" si="32"/>
        <v>7.9178953906704767E-166</v>
      </c>
      <c r="I235" s="1">
        <f t="shared" si="34"/>
        <v>5.7650080475487768E-166</v>
      </c>
    </row>
    <row r="236" spans="1:9" x14ac:dyDescent="0.3">
      <c r="A236" t="s">
        <v>225</v>
      </c>
      <c r="B236" t="s">
        <v>215</v>
      </c>
      <c r="C236" t="s">
        <v>8</v>
      </c>
      <c r="D236" t="s">
        <v>17</v>
      </c>
      <c r="E236" t="s">
        <v>11</v>
      </c>
      <c r="F236">
        <v>18309.29</v>
      </c>
      <c r="G236">
        <f t="shared" si="33"/>
        <v>760.44000000000233</v>
      </c>
      <c r="H236">
        <f t="shared" si="32"/>
        <v>7.4567930595538876E-166</v>
      </c>
      <c r="I236" s="1">
        <f t="shared" si="34"/>
        <v>5.4292801150021032E-166</v>
      </c>
    </row>
    <row r="237" spans="1:9" x14ac:dyDescent="0.3">
      <c r="A237" t="s">
        <v>217</v>
      </c>
      <c r="B237" t="s">
        <v>215</v>
      </c>
      <c r="C237" t="s">
        <v>8</v>
      </c>
      <c r="D237" t="s">
        <v>17</v>
      </c>
      <c r="E237" t="s">
        <v>13</v>
      </c>
      <c r="F237">
        <v>18392.03</v>
      </c>
      <c r="G237">
        <f t="shared" si="33"/>
        <v>843.18000000000029</v>
      </c>
      <c r="H237">
        <f t="shared" si="32"/>
        <v>8.049879407667267E-184</v>
      </c>
      <c r="I237" s="1">
        <f>H237/SUM($H$223:$H$238)</f>
        <v>5.8611054171895598E-184</v>
      </c>
    </row>
    <row r="238" spans="1:9" x14ac:dyDescent="0.3">
      <c r="A238" t="s">
        <v>231</v>
      </c>
      <c r="B238" t="s">
        <v>215</v>
      </c>
      <c r="C238" t="s">
        <v>8</v>
      </c>
      <c r="D238" t="s">
        <v>17</v>
      </c>
      <c r="E238" t="s">
        <v>6</v>
      </c>
      <c r="F238">
        <v>18392.16</v>
      </c>
      <c r="G238">
        <f t="shared" si="33"/>
        <v>843.31000000000131</v>
      </c>
      <c r="H238">
        <f t="shared" si="32"/>
        <v>7.5432800770329186E-184</v>
      </c>
      <c r="I238" s="1">
        <f t="shared" si="34"/>
        <v>5.4922511858705807E-184</v>
      </c>
    </row>
    <row r="240" spans="1:9" x14ac:dyDescent="0.3">
      <c r="A240" t="s">
        <v>239</v>
      </c>
      <c r="B240" t="s">
        <v>232</v>
      </c>
      <c r="C240" t="s">
        <v>8</v>
      </c>
      <c r="D240" t="s">
        <v>17</v>
      </c>
      <c r="E240" t="s">
        <v>303</v>
      </c>
      <c r="F240">
        <v>2646.4029999999998</v>
      </c>
      <c r="G240">
        <f>F240-$F$240</f>
        <v>0</v>
      </c>
      <c r="H240">
        <f t="shared" ref="H240:H255" si="35">EXP(-0.5*G240)</f>
        <v>1</v>
      </c>
      <c r="I240" s="1">
        <f>H240/SUM($H$240:$H$255)</f>
        <v>0.82262809844576257</v>
      </c>
    </row>
    <row r="241" spans="1:9" x14ac:dyDescent="0.3">
      <c r="A241" t="s">
        <v>240</v>
      </c>
      <c r="B241" t="s">
        <v>232</v>
      </c>
      <c r="C241" t="s">
        <v>8</v>
      </c>
      <c r="D241" t="s">
        <v>17</v>
      </c>
      <c r="E241" t="s">
        <v>304</v>
      </c>
      <c r="F241">
        <v>2650.7370000000001</v>
      </c>
      <c r="G241">
        <f t="shared" ref="G241:G255" si="36">F241-$F$240</f>
        <v>4.3340000000002874</v>
      </c>
      <c r="H241">
        <f t="shared" si="35"/>
        <v>0.11452066407501349</v>
      </c>
      <c r="I241" s="1">
        <f t="shared" ref="I241:I255" si="37">H241/SUM($H$240:$H$255)</f>
        <v>9.4207916120774296E-2</v>
      </c>
    </row>
    <row r="242" spans="1:9" x14ac:dyDescent="0.3">
      <c r="A242" t="s">
        <v>237</v>
      </c>
      <c r="B242" t="s">
        <v>232</v>
      </c>
      <c r="C242" t="s">
        <v>8</v>
      </c>
      <c r="D242" t="s">
        <v>17</v>
      </c>
      <c r="E242" t="s">
        <v>302</v>
      </c>
      <c r="F242">
        <v>2651.2109999999998</v>
      </c>
      <c r="G242">
        <f t="shared" si="36"/>
        <v>4.8079999999999927</v>
      </c>
      <c r="H242">
        <f t="shared" si="35"/>
        <v>9.0355806253190216E-2</v>
      </c>
      <c r="I242" s="1">
        <f t="shared" si="37"/>
        <v>7.4329225081595604E-2</v>
      </c>
    </row>
    <row r="243" spans="1:9" x14ac:dyDescent="0.3">
      <c r="A243" t="s">
        <v>233</v>
      </c>
      <c r="B243" t="s">
        <v>232</v>
      </c>
      <c r="C243" t="s">
        <v>8</v>
      </c>
      <c r="D243" t="s">
        <v>17</v>
      </c>
      <c r="E243" t="s">
        <v>301</v>
      </c>
      <c r="F243">
        <v>2655.56</v>
      </c>
      <c r="G243">
        <f t="shared" si="36"/>
        <v>9.1570000000001528</v>
      </c>
      <c r="H243">
        <f t="shared" si="35"/>
        <v>1.0270290183376721E-2</v>
      </c>
      <c r="I243" s="1">
        <f>H243/SUM($H$240:$H$255)</f>
        <v>8.4486292840373744E-3</v>
      </c>
    </row>
    <row r="244" spans="1:9" x14ac:dyDescent="0.3">
      <c r="A244" t="s">
        <v>235</v>
      </c>
      <c r="B244" t="s">
        <v>232</v>
      </c>
      <c r="C244" t="s">
        <v>8</v>
      </c>
      <c r="D244" t="s">
        <v>17</v>
      </c>
      <c r="E244" t="s">
        <v>10</v>
      </c>
      <c r="F244">
        <v>2663.384</v>
      </c>
      <c r="G244">
        <f t="shared" si="36"/>
        <v>16.981000000000222</v>
      </c>
      <c r="H244">
        <f t="shared" si="35"/>
        <v>2.0541052917034028E-4</v>
      </c>
      <c r="I244" s="1">
        <f t="shared" si="37"/>
        <v>1.6897647301213485E-4</v>
      </c>
    </row>
    <row r="245" spans="1:9" x14ac:dyDescent="0.3">
      <c r="A245" t="s">
        <v>236</v>
      </c>
      <c r="B245" t="s">
        <v>232</v>
      </c>
      <c r="C245" t="s">
        <v>8</v>
      </c>
      <c r="D245" t="s">
        <v>17</v>
      </c>
      <c r="E245" t="s">
        <v>9</v>
      </c>
      <c r="F245">
        <v>2663.3850000000002</v>
      </c>
      <c r="G245">
        <f t="shared" si="36"/>
        <v>16.982000000000426</v>
      </c>
      <c r="H245">
        <f t="shared" si="35"/>
        <v>2.0530784957777147E-4</v>
      </c>
      <c r="I245" s="1">
        <f t="shared" si="37"/>
        <v>1.688920058941508E-4</v>
      </c>
    </row>
    <row r="246" spans="1:9" x14ac:dyDescent="0.3">
      <c r="A246" t="s">
        <v>241</v>
      </c>
      <c r="B246" t="s">
        <v>232</v>
      </c>
      <c r="C246" t="s">
        <v>8</v>
      </c>
      <c r="D246" t="s">
        <v>17</v>
      </c>
      <c r="E246" t="s">
        <v>5</v>
      </c>
      <c r="F246">
        <v>2667.2759999999998</v>
      </c>
      <c r="G246">
        <f t="shared" si="36"/>
        <v>20.873000000000047</v>
      </c>
      <c r="H246">
        <f t="shared" si="35"/>
        <v>2.9341724809914025E-5</v>
      </c>
      <c r="I246" s="1">
        <f t="shared" si="37"/>
        <v>2.4137327285498429E-5</v>
      </c>
    </row>
    <row r="247" spans="1:9" x14ac:dyDescent="0.3">
      <c r="A247" t="s">
        <v>238</v>
      </c>
      <c r="B247" t="s">
        <v>232</v>
      </c>
      <c r="C247" t="s">
        <v>8</v>
      </c>
      <c r="D247" t="s">
        <v>17</v>
      </c>
      <c r="E247" t="s">
        <v>4</v>
      </c>
      <c r="F247">
        <v>2667.277</v>
      </c>
      <c r="G247">
        <f t="shared" si="36"/>
        <v>20.874000000000251</v>
      </c>
      <c r="H247">
        <f t="shared" si="35"/>
        <v>2.9327057614610472E-5</v>
      </c>
      <c r="I247" s="1">
        <f t="shared" si="37"/>
        <v>2.4125261638516334E-5</v>
      </c>
    </row>
    <row r="248" spans="1:9" x14ac:dyDescent="0.3">
      <c r="A248" t="s">
        <v>247</v>
      </c>
      <c r="B248" t="s">
        <v>232</v>
      </c>
      <c r="C248" t="s">
        <v>8</v>
      </c>
      <c r="D248" t="s">
        <v>17</v>
      </c>
      <c r="E248" t="s">
        <v>308</v>
      </c>
      <c r="F248">
        <v>2836.7840000000001</v>
      </c>
      <c r="G248">
        <f t="shared" si="36"/>
        <v>190.38100000000031</v>
      </c>
      <c r="H248">
        <f t="shared" si="35"/>
        <v>4.5634271341502976E-42</v>
      </c>
      <c r="I248" s="1">
        <f t="shared" si="37"/>
        <v>3.7540033857618551E-42</v>
      </c>
    </row>
    <row r="249" spans="1:9" x14ac:dyDescent="0.3">
      <c r="A249" t="s">
        <v>246</v>
      </c>
      <c r="B249" t="s">
        <v>232</v>
      </c>
      <c r="C249" t="s">
        <v>8</v>
      </c>
      <c r="D249" t="s">
        <v>17</v>
      </c>
      <c r="E249" t="s">
        <v>307</v>
      </c>
      <c r="F249">
        <v>2837.1239999999998</v>
      </c>
      <c r="G249">
        <f t="shared" si="36"/>
        <v>190.721</v>
      </c>
      <c r="H249">
        <f t="shared" si="35"/>
        <v>3.8500029161844671E-42</v>
      </c>
      <c r="I249" s="1">
        <f t="shared" si="37"/>
        <v>3.1671205779514688E-42</v>
      </c>
    </row>
    <row r="250" spans="1:9" x14ac:dyDescent="0.3">
      <c r="A250" t="s">
        <v>244</v>
      </c>
      <c r="B250" t="s">
        <v>232</v>
      </c>
      <c r="C250" t="s">
        <v>8</v>
      </c>
      <c r="D250" t="s">
        <v>17</v>
      </c>
      <c r="E250" t="s">
        <v>306</v>
      </c>
      <c r="F250">
        <v>2850.748</v>
      </c>
      <c r="G250">
        <f t="shared" si="36"/>
        <v>204.34500000000025</v>
      </c>
      <c r="H250">
        <f t="shared" si="35"/>
        <v>4.2368886238156386E-45</v>
      </c>
      <c r="I250" s="1">
        <f t="shared" si="37"/>
        <v>3.4853836319359426E-45</v>
      </c>
    </row>
    <row r="251" spans="1:9" x14ac:dyDescent="0.3">
      <c r="A251" t="s">
        <v>243</v>
      </c>
      <c r="B251" t="s">
        <v>232</v>
      </c>
      <c r="C251" t="s">
        <v>8</v>
      </c>
      <c r="D251" t="s">
        <v>17</v>
      </c>
      <c r="E251" t="s">
        <v>305</v>
      </c>
      <c r="F251">
        <v>2856.6039999999998</v>
      </c>
      <c r="G251">
        <f t="shared" si="36"/>
        <v>210.20100000000002</v>
      </c>
      <c r="H251">
        <f t="shared" si="35"/>
        <v>2.2669023084619485E-46</v>
      </c>
      <c r="I251" s="1">
        <f t="shared" si="37"/>
        <v>1.864817535372362E-46</v>
      </c>
    </row>
    <row r="252" spans="1:9" x14ac:dyDescent="0.3">
      <c r="A252" t="s">
        <v>242</v>
      </c>
      <c r="B252" t="s">
        <v>232</v>
      </c>
      <c r="C252" t="s">
        <v>8</v>
      </c>
      <c r="D252" t="s">
        <v>17</v>
      </c>
      <c r="E252" t="s">
        <v>11</v>
      </c>
      <c r="F252">
        <v>3262.7190000000001</v>
      </c>
      <c r="G252">
        <f t="shared" si="36"/>
        <v>616.31600000000026</v>
      </c>
      <c r="H252">
        <f t="shared" si="35"/>
        <v>1.4746231434809167E-134</v>
      </c>
      <c r="I252" s="1">
        <f t="shared" si="37"/>
        <v>1.2130664324458194E-134</v>
      </c>
    </row>
    <row r="253" spans="1:9" x14ac:dyDescent="0.3">
      <c r="A253" t="s">
        <v>245</v>
      </c>
      <c r="B253" t="s">
        <v>232</v>
      </c>
      <c r="C253" t="s">
        <v>8</v>
      </c>
      <c r="D253" t="s">
        <v>17</v>
      </c>
      <c r="E253" t="s">
        <v>12</v>
      </c>
      <c r="F253">
        <v>3263.79</v>
      </c>
      <c r="G253">
        <f t="shared" si="36"/>
        <v>617.38700000000017</v>
      </c>
      <c r="H253">
        <f t="shared" si="35"/>
        <v>8.632097768659498E-135</v>
      </c>
      <c r="I253" s="1">
        <f t="shared" si="37"/>
        <v>7.1010061730302726E-135</v>
      </c>
    </row>
    <row r="254" spans="1:9" x14ac:dyDescent="0.3">
      <c r="A254" t="s">
        <v>234</v>
      </c>
      <c r="B254" t="s">
        <v>232</v>
      </c>
      <c r="C254" t="s">
        <v>8</v>
      </c>
      <c r="D254" t="s">
        <v>17</v>
      </c>
      <c r="E254" t="s">
        <v>13</v>
      </c>
      <c r="F254">
        <v>3288.8560000000002</v>
      </c>
      <c r="G254">
        <f t="shared" si="36"/>
        <v>642.45300000000043</v>
      </c>
      <c r="H254">
        <f t="shared" si="35"/>
        <v>3.1124587826037068E-140</v>
      </c>
      <c r="I254" s="1">
        <f t="shared" si="37"/>
        <v>2.5603960498241005E-140</v>
      </c>
    </row>
    <row r="255" spans="1:9" x14ac:dyDescent="0.3">
      <c r="A255" t="s">
        <v>248</v>
      </c>
      <c r="B255" t="s">
        <v>232</v>
      </c>
      <c r="C255" t="s">
        <v>8</v>
      </c>
      <c r="D255" t="s">
        <v>17</v>
      </c>
      <c r="E255" t="s">
        <v>6</v>
      </c>
      <c r="F255">
        <v>3289.4349999999999</v>
      </c>
      <c r="G255">
        <f t="shared" si="36"/>
        <v>643.03200000000015</v>
      </c>
      <c r="H255">
        <f t="shared" si="35"/>
        <v>2.3301042735348806E-140</v>
      </c>
      <c r="I255" s="1">
        <f t="shared" si="37"/>
        <v>1.9168092477183437E-140</v>
      </c>
    </row>
    <row r="257" spans="1:9" x14ac:dyDescent="0.3">
      <c r="A257" t="s">
        <v>254</v>
      </c>
      <c r="B257" t="s">
        <v>249</v>
      </c>
      <c r="C257" t="s">
        <v>8</v>
      </c>
      <c r="D257" t="s">
        <v>17</v>
      </c>
      <c r="E257" t="s">
        <v>302</v>
      </c>
      <c r="F257">
        <v>13039.04</v>
      </c>
      <c r="G257">
        <f>F257-$F$257</f>
        <v>0</v>
      </c>
      <c r="H257">
        <f t="shared" ref="H257:H272" si="38">EXP(-0.5*G257)</f>
        <v>1</v>
      </c>
      <c r="I257" s="1">
        <f>H257/SUM($H$257:$H$272)</f>
        <v>0.60083698069038416</v>
      </c>
    </row>
    <row r="258" spans="1:9" x14ac:dyDescent="0.3">
      <c r="A258" t="s">
        <v>250</v>
      </c>
      <c r="B258" t="s">
        <v>249</v>
      </c>
      <c r="C258" t="s">
        <v>8</v>
      </c>
      <c r="D258" t="s">
        <v>17</v>
      </c>
      <c r="E258" t="s">
        <v>301</v>
      </c>
      <c r="F258">
        <v>13040.79</v>
      </c>
      <c r="G258">
        <f t="shared" ref="G258:G272" si="39">F258-$F$257</f>
        <v>1.75</v>
      </c>
      <c r="H258">
        <f t="shared" si="38"/>
        <v>0.41686201967850839</v>
      </c>
      <c r="I258" s="1">
        <f t="shared" ref="I258:I272" si="40">H258/SUM($H$257:$H$272)</f>
        <v>0.25046611726813051</v>
      </c>
    </row>
    <row r="259" spans="1:9" x14ac:dyDescent="0.3">
      <c r="A259" t="s">
        <v>256</v>
      </c>
      <c r="B259" t="s">
        <v>249</v>
      </c>
      <c r="C259" t="s">
        <v>8</v>
      </c>
      <c r="D259" t="s">
        <v>17</v>
      </c>
      <c r="E259" t="s">
        <v>303</v>
      </c>
      <c r="F259">
        <v>13042.41</v>
      </c>
      <c r="G259">
        <f t="shared" si="39"/>
        <v>3.3699999999989814</v>
      </c>
      <c r="H259">
        <f t="shared" si="38"/>
        <v>0.18544443195606533</v>
      </c>
      <c r="I259" s="1">
        <f t="shared" si="40"/>
        <v>0.11142187258232569</v>
      </c>
    </row>
    <row r="260" spans="1:9" x14ac:dyDescent="0.3">
      <c r="A260" t="s">
        <v>257</v>
      </c>
      <c r="B260" t="s">
        <v>249</v>
      </c>
      <c r="C260" t="s">
        <v>8</v>
      </c>
      <c r="D260" t="s">
        <v>17</v>
      </c>
      <c r="E260" t="s">
        <v>304</v>
      </c>
      <c r="F260">
        <v>13044.6</v>
      </c>
      <c r="G260">
        <f t="shared" si="39"/>
        <v>5.5599999999994907</v>
      </c>
      <c r="H260">
        <f t="shared" si="38"/>
        <v>6.2038507377374104E-2</v>
      </c>
      <c r="I260" s="1">
        <f>H260/SUM($H$257:$H$272)</f>
        <v>3.727502945915958E-2</v>
      </c>
    </row>
    <row r="261" spans="1:9" x14ac:dyDescent="0.3">
      <c r="A261" t="s">
        <v>261</v>
      </c>
      <c r="B261" t="s">
        <v>249</v>
      </c>
      <c r="C261" t="s">
        <v>8</v>
      </c>
      <c r="D261" t="s">
        <v>17</v>
      </c>
      <c r="E261" t="s">
        <v>306</v>
      </c>
      <c r="F261">
        <v>13125.22</v>
      </c>
      <c r="G261">
        <f t="shared" si="39"/>
        <v>86.179999999998472</v>
      </c>
      <c r="H261">
        <f t="shared" si="38"/>
        <v>1.9330842161910558E-19</v>
      </c>
      <c r="I261" s="1">
        <f>H261/SUM($H$257:$H$272)</f>
        <v>1.1614684838764718E-19</v>
      </c>
    </row>
    <row r="262" spans="1:9" x14ac:dyDescent="0.3">
      <c r="A262" t="s">
        <v>260</v>
      </c>
      <c r="B262" t="s">
        <v>249</v>
      </c>
      <c r="C262" t="s">
        <v>8</v>
      </c>
      <c r="D262" t="s">
        <v>17</v>
      </c>
      <c r="E262" t="s">
        <v>305</v>
      </c>
      <c r="F262">
        <v>13125.31</v>
      </c>
      <c r="G262">
        <f t="shared" si="39"/>
        <v>86.269999999998618</v>
      </c>
      <c r="H262">
        <f t="shared" si="38"/>
        <v>1.8480236428498265E-19</v>
      </c>
      <c r="I262" s="1">
        <f t="shared" si="40"/>
        <v>1.1103609458143347E-19</v>
      </c>
    </row>
    <row r="263" spans="1:9" x14ac:dyDescent="0.3">
      <c r="A263" t="s">
        <v>263</v>
      </c>
      <c r="B263" t="s">
        <v>249</v>
      </c>
      <c r="C263" t="s">
        <v>8</v>
      </c>
      <c r="D263" t="s">
        <v>17</v>
      </c>
      <c r="E263" t="s">
        <v>307</v>
      </c>
      <c r="F263">
        <v>13143.36</v>
      </c>
      <c r="G263">
        <f t="shared" si="39"/>
        <v>104.31999999999971</v>
      </c>
      <c r="H263">
        <f t="shared" si="38"/>
        <v>2.2243330966861589E-23</v>
      </c>
      <c r="I263" s="1">
        <f t="shared" si="40"/>
        <v>1.3364615818626041E-23</v>
      </c>
    </row>
    <row r="264" spans="1:9" x14ac:dyDescent="0.3">
      <c r="A264" t="s">
        <v>264</v>
      </c>
      <c r="B264" t="s">
        <v>249</v>
      </c>
      <c r="C264" t="s">
        <v>8</v>
      </c>
      <c r="D264" t="s">
        <v>17</v>
      </c>
      <c r="E264" t="s">
        <v>308</v>
      </c>
      <c r="F264">
        <v>13143.58</v>
      </c>
      <c r="G264">
        <f t="shared" si="39"/>
        <v>104.53999999999905</v>
      </c>
      <c r="H264">
        <f t="shared" si="38"/>
        <v>1.9926335162819464E-23</v>
      </c>
      <c r="I264" s="1">
        <f t="shared" si="40"/>
        <v>1.1972479055453082E-23</v>
      </c>
    </row>
    <row r="265" spans="1:9" x14ac:dyDescent="0.3">
      <c r="A265" t="s">
        <v>252</v>
      </c>
      <c r="B265" t="s">
        <v>249</v>
      </c>
      <c r="C265" t="s">
        <v>8</v>
      </c>
      <c r="D265" t="s">
        <v>17</v>
      </c>
      <c r="E265" t="s">
        <v>10</v>
      </c>
      <c r="F265">
        <v>13402.29</v>
      </c>
      <c r="G265">
        <f t="shared" si="39"/>
        <v>363.25</v>
      </c>
      <c r="H265">
        <f t="shared" si="38"/>
        <v>1.3221012758214241E-79</v>
      </c>
      <c r="I265" s="1">
        <f t="shared" si="40"/>
        <v>7.9436733873144929E-80</v>
      </c>
    </row>
    <row r="266" spans="1:9" x14ac:dyDescent="0.3">
      <c r="A266" t="s">
        <v>258</v>
      </c>
      <c r="B266" t="s">
        <v>249</v>
      </c>
      <c r="C266" t="s">
        <v>8</v>
      </c>
      <c r="D266" t="s">
        <v>17</v>
      </c>
      <c r="E266" t="s">
        <v>5</v>
      </c>
      <c r="F266">
        <v>13405.94</v>
      </c>
      <c r="G266">
        <f t="shared" si="39"/>
        <v>366.89999999999964</v>
      </c>
      <c r="H266">
        <f t="shared" si="38"/>
        <v>2.1314605298894094E-80</v>
      </c>
      <c r="I266" s="1">
        <f t="shared" si="40"/>
        <v>1.2806603092394792E-80</v>
      </c>
    </row>
    <row r="267" spans="1:9" x14ac:dyDescent="0.3">
      <c r="A267" t="s">
        <v>253</v>
      </c>
      <c r="B267" t="s">
        <v>249</v>
      </c>
      <c r="C267" t="s">
        <v>8</v>
      </c>
      <c r="D267" t="s">
        <v>17</v>
      </c>
      <c r="E267" t="s">
        <v>9</v>
      </c>
      <c r="F267">
        <v>13406.7</v>
      </c>
      <c r="G267">
        <f t="shared" si="39"/>
        <v>367.65999999999985</v>
      </c>
      <c r="H267">
        <f t="shared" si="38"/>
        <v>1.4576236016505271E-80</v>
      </c>
      <c r="I267" s="1">
        <f t="shared" si="40"/>
        <v>8.7579416379874606E-81</v>
      </c>
    </row>
    <row r="268" spans="1:9" x14ac:dyDescent="0.3">
      <c r="A268" t="s">
        <v>255</v>
      </c>
      <c r="B268" t="s">
        <v>249</v>
      </c>
      <c r="C268" t="s">
        <v>8</v>
      </c>
      <c r="D268" t="s">
        <v>17</v>
      </c>
      <c r="E268" t="s">
        <v>4</v>
      </c>
      <c r="F268">
        <v>13410.37</v>
      </c>
      <c r="G268">
        <f t="shared" si="39"/>
        <v>371.32999999999993</v>
      </c>
      <c r="H268">
        <f t="shared" si="38"/>
        <v>2.3265640731928851E-81</v>
      </c>
      <c r="I268" s="1">
        <f t="shared" si="40"/>
        <v>1.3978857331199351E-81</v>
      </c>
    </row>
    <row r="269" spans="1:9" x14ac:dyDescent="0.3">
      <c r="A269" t="s">
        <v>259</v>
      </c>
      <c r="B269" t="s">
        <v>249</v>
      </c>
      <c r="C269" t="s">
        <v>8</v>
      </c>
      <c r="D269" t="s">
        <v>17</v>
      </c>
      <c r="E269" t="s">
        <v>11</v>
      </c>
      <c r="F269">
        <v>13582.05</v>
      </c>
      <c r="G269">
        <f t="shared" si="39"/>
        <v>543.0099999999984</v>
      </c>
      <c r="H269">
        <f t="shared" si="38"/>
        <v>1.2214528040848576E-118</v>
      </c>
      <c r="I269" s="1">
        <f t="shared" si="40"/>
        <v>7.3389401486214919E-119</v>
      </c>
    </row>
    <row r="270" spans="1:9" x14ac:dyDescent="0.3">
      <c r="A270" t="s">
        <v>262</v>
      </c>
      <c r="B270" t="s">
        <v>249</v>
      </c>
      <c r="C270" t="s">
        <v>8</v>
      </c>
      <c r="D270" t="s">
        <v>17</v>
      </c>
      <c r="E270" t="s">
        <v>12</v>
      </c>
      <c r="F270">
        <v>13583.38</v>
      </c>
      <c r="G270">
        <f t="shared" si="39"/>
        <v>544.33999999999833</v>
      </c>
      <c r="H270">
        <f t="shared" si="38"/>
        <v>6.2816084248390019E-119</v>
      </c>
      <c r="I270" s="1">
        <f t="shared" si="40"/>
        <v>3.7742226398595458E-119</v>
      </c>
    </row>
    <row r="271" spans="1:9" x14ac:dyDescent="0.3">
      <c r="A271" t="s">
        <v>251</v>
      </c>
      <c r="B271" t="s">
        <v>249</v>
      </c>
      <c r="C271" t="s">
        <v>8</v>
      </c>
      <c r="D271" t="s">
        <v>17</v>
      </c>
      <c r="E271" t="s">
        <v>13</v>
      </c>
      <c r="F271">
        <v>13599.84</v>
      </c>
      <c r="G271">
        <f t="shared" si="39"/>
        <v>560.79999999999927</v>
      </c>
      <c r="H271">
        <f t="shared" si="38"/>
        <v>1.6742768576397251E-122</v>
      </c>
      <c r="I271" s="1">
        <f t="shared" si="40"/>
        <v>1.0059674519840367E-122</v>
      </c>
    </row>
    <row r="272" spans="1:9" x14ac:dyDescent="0.3">
      <c r="A272" t="s">
        <v>265</v>
      </c>
      <c r="B272" t="s">
        <v>249</v>
      </c>
      <c r="C272" t="s">
        <v>8</v>
      </c>
      <c r="D272" t="s">
        <v>17</v>
      </c>
      <c r="E272" t="s">
        <v>6</v>
      </c>
      <c r="F272">
        <v>13601.07</v>
      </c>
      <c r="G272">
        <f t="shared" si="39"/>
        <v>562.02999999999884</v>
      </c>
      <c r="H272">
        <f t="shared" si="38"/>
        <v>9.0518253931020777E-123</v>
      </c>
      <c r="I272" s="1">
        <f t="shared" si="40"/>
        <v>5.4386714389280022E-123</v>
      </c>
    </row>
    <row r="274" spans="1:9" x14ac:dyDescent="0.3">
      <c r="A274" t="s">
        <v>271</v>
      </c>
      <c r="B274" t="s">
        <v>266</v>
      </c>
      <c r="C274" t="s">
        <v>8</v>
      </c>
      <c r="D274" t="s">
        <v>17</v>
      </c>
      <c r="E274" t="s">
        <v>11</v>
      </c>
      <c r="F274">
        <v>5565.5129999999999</v>
      </c>
      <c r="G274">
        <f t="shared" ref="G274:G289" si="41">F274-$F$274</f>
        <v>0</v>
      </c>
      <c r="H274">
        <f t="shared" ref="H274:H289" si="42">EXP(-0.5*G274)</f>
        <v>1</v>
      </c>
      <c r="I274" s="1">
        <f t="shared" ref="I274:I289" si="43">H274/SUM($H$274:$H$289)</f>
        <v>0.48077014904401971</v>
      </c>
    </row>
    <row r="275" spans="1:9" x14ac:dyDescent="0.3">
      <c r="A275" t="s">
        <v>270</v>
      </c>
      <c r="B275" t="s">
        <v>266</v>
      </c>
      <c r="C275" t="s">
        <v>8</v>
      </c>
      <c r="D275" t="s">
        <v>17</v>
      </c>
      <c r="E275" t="s">
        <v>5</v>
      </c>
      <c r="F275">
        <v>5566.9530000000004</v>
      </c>
      <c r="G275">
        <f t="shared" si="41"/>
        <v>1.4400000000005093</v>
      </c>
      <c r="H275">
        <f t="shared" si="42"/>
        <v>0.48675225595984767</v>
      </c>
      <c r="I275" s="1">
        <f t="shared" si="43"/>
        <v>0.23401595464532882</v>
      </c>
    </row>
    <row r="276" spans="1:9" x14ac:dyDescent="0.3">
      <c r="A276" t="s">
        <v>267</v>
      </c>
      <c r="B276" t="s">
        <v>266</v>
      </c>
      <c r="C276" t="s">
        <v>8</v>
      </c>
      <c r="D276" t="s">
        <v>17</v>
      </c>
      <c r="E276" t="s">
        <v>301</v>
      </c>
      <c r="F276">
        <v>5567.3649999999998</v>
      </c>
      <c r="G276">
        <f t="shared" si="41"/>
        <v>1.8519999999998618</v>
      </c>
      <c r="H276">
        <f t="shared" si="42"/>
        <v>0.39613508585558271</v>
      </c>
      <c r="I276" s="1">
        <f t="shared" si="43"/>
        <v>0.19044992426835405</v>
      </c>
    </row>
    <row r="277" spans="1:9" x14ac:dyDescent="0.3">
      <c r="A277" t="s">
        <v>272</v>
      </c>
      <c r="B277" t="s">
        <v>266</v>
      </c>
      <c r="C277" t="s">
        <v>8</v>
      </c>
      <c r="D277" t="s">
        <v>17</v>
      </c>
      <c r="E277" t="s">
        <v>305</v>
      </c>
      <c r="F277">
        <v>5568.7610000000004</v>
      </c>
      <c r="G277">
        <f t="shared" si="41"/>
        <v>3.248000000000502</v>
      </c>
      <c r="H277">
        <f t="shared" si="42"/>
        <v>0.19710868536801318</v>
      </c>
      <c r="I277" s="1">
        <f t="shared" si="43"/>
        <v>9.4763972042250483E-2</v>
      </c>
    </row>
    <row r="278" spans="1:9" x14ac:dyDescent="0.3">
      <c r="A278" t="s">
        <v>273</v>
      </c>
      <c r="B278" t="s">
        <v>266</v>
      </c>
      <c r="C278" t="s">
        <v>8</v>
      </c>
      <c r="D278" t="s">
        <v>17</v>
      </c>
      <c r="E278" t="s">
        <v>306</v>
      </c>
      <c r="F278">
        <v>5627.1940000000004</v>
      </c>
      <c r="G278">
        <f t="shared" si="41"/>
        <v>61.681000000000495</v>
      </c>
      <c r="H278">
        <f t="shared" si="42"/>
        <v>4.0377649226628935E-14</v>
      </c>
      <c r="I278" s="1">
        <f t="shared" si="43"/>
        <v>1.9412368436733541E-14</v>
      </c>
    </row>
    <row r="279" spans="1:9" x14ac:dyDescent="0.3">
      <c r="A279" t="s">
        <v>277</v>
      </c>
      <c r="B279" t="s">
        <v>266</v>
      </c>
      <c r="C279" t="s">
        <v>8</v>
      </c>
      <c r="D279" t="s">
        <v>17</v>
      </c>
      <c r="E279" t="s">
        <v>6</v>
      </c>
      <c r="F279">
        <v>5627.5820000000003</v>
      </c>
      <c r="G279">
        <f t="shared" si="41"/>
        <v>62.069000000000415</v>
      </c>
      <c r="H279">
        <f t="shared" si="42"/>
        <v>3.3257369941298243E-14</v>
      </c>
      <c r="I279" s="1">
        <f t="shared" si="43"/>
        <v>1.5989150703490058E-14</v>
      </c>
    </row>
    <row r="280" spans="1:9" x14ac:dyDescent="0.3">
      <c r="A280" t="s">
        <v>274</v>
      </c>
      <c r="B280" t="s">
        <v>266</v>
      </c>
      <c r="C280" t="s">
        <v>8</v>
      </c>
      <c r="D280" t="s">
        <v>17</v>
      </c>
      <c r="E280" t="s">
        <v>12</v>
      </c>
      <c r="F280">
        <v>5628.8149999999996</v>
      </c>
      <c r="G280">
        <f t="shared" si="41"/>
        <v>63.30199999999968</v>
      </c>
      <c r="H280">
        <f t="shared" si="42"/>
        <v>1.7953344037033106E-14</v>
      </c>
      <c r="I280" s="1">
        <f t="shared" si="43"/>
        <v>8.6314318885229696E-15</v>
      </c>
    </row>
    <row r="281" spans="1:9" x14ac:dyDescent="0.3">
      <c r="A281" t="s">
        <v>278</v>
      </c>
      <c r="B281" t="s">
        <v>266</v>
      </c>
      <c r="C281" t="s">
        <v>8</v>
      </c>
      <c r="D281" t="s">
        <v>17</v>
      </c>
      <c r="E281" t="s">
        <v>9</v>
      </c>
      <c r="F281">
        <v>5630.9740000000002</v>
      </c>
      <c r="G281">
        <f t="shared" si="41"/>
        <v>65.46100000000024</v>
      </c>
      <c r="H281">
        <f t="shared" si="42"/>
        <v>6.0999245052281006E-15</v>
      </c>
      <c r="I281" s="1">
        <f t="shared" si="43"/>
        <v>2.9326616135357822E-15</v>
      </c>
    </row>
    <row r="282" spans="1:9" x14ac:dyDescent="0.3">
      <c r="A282" t="s">
        <v>269</v>
      </c>
      <c r="B282" t="s">
        <v>266</v>
      </c>
      <c r="C282" t="s">
        <v>8</v>
      </c>
      <c r="D282" t="s">
        <v>17</v>
      </c>
      <c r="E282" t="s">
        <v>10</v>
      </c>
      <c r="F282">
        <v>5658.0190000000002</v>
      </c>
      <c r="G282">
        <f t="shared" si="41"/>
        <v>92.506000000000313</v>
      </c>
      <c r="H282">
        <f t="shared" si="42"/>
        <v>8.1766861539148167E-21</v>
      </c>
      <c r="I282" s="1">
        <f t="shared" si="43"/>
        <v>3.9311066209037991E-21</v>
      </c>
    </row>
    <row r="283" spans="1:9" x14ac:dyDescent="0.3">
      <c r="A283" t="s">
        <v>275</v>
      </c>
      <c r="B283" t="s">
        <v>266</v>
      </c>
      <c r="C283" t="s">
        <v>8</v>
      </c>
      <c r="D283" t="s">
        <v>17</v>
      </c>
      <c r="E283" t="s">
        <v>307</v>
      </c>
      <c r="F283">
        <v>5658.6509999999998</v>
      </c>
      <c r="G283">
        <f t="shared" si="41"/>
        <v>93.13799999999992</v>
      </c>
      <c r="H283">
        <f t="shared" si="42"/>
        <v>5.9612903115675303E-21</v>
      </c>
      <c r="I283" s="1">
        <f t="shared" si="43"/>
        <v>2.8660104315869923E-21</v>
      </c>
    </row>
    <row r="284" spans="1:9" x14ac:dyDescent="0.3">
      <c r="A284" t="s">
        <v>280</v>
      </c>
      <c r="B284" t="s">
        <v>266</v>
      </c>
      <c r="C284" t="s">
        <v>8</v>
      </c>
      <c r="D284" t="s">
        <v>17</v>
      </c>
      <c r="E284" t="s">
        <v>4</v>
      </c>
      <c r="F284">
        <v>5696.5990000000002</v>
      </c>
      <c r="G284">
        <f t="shared" si="41"/>
        <v>131.08600000000024</v>
      </c>
      <c r="H284">
        <f t="shared" si="42"/>
        <v>3.4279681063506177E-29</v>
      </c>
      <c r="I284" s="1">
        <f t="shared" si="43"/>
        <v>1.6480647374083326E-29</v>
      </c>
    </row>
    <row r="285" spans="1:9" x14ac:dyDescent="0.3">
      <c r="A285" t="s">
        <v>281</v>
      </c>
      <c r="B285" t="s">
        <v>266</v>
      </c>
      <c r="C285" t="s">
        <v>8</v>
      </c>
      <c r="D285" t="s">
        <v>17</v>
      </c>
      <c r="E285" t="s">
        <v>303</v>
      </c>
      <c r="F285">
        <v>5701.3379999999997</v>
      </c>
      <c r="G285">
        <f t="shared" si="41"/>
        <v>135.82499999999982</v>
      </c>
      <c r="H285">
        <f t="shared" si="42"/>
        <v>3.2060921277665941E-30</v>
      </c>
      <c r="I285" s="1">
        <f t="shared" si="43"/>
        <v>1.5413933901152039E-30</v>
      </c>
    </row>
    <row r="286" spans="1:9" x14ac:dyDescent="0.3">
      <c r="A286" t="s">
        <v>276</v>
      </c>
      <c r="B286" t="s">
        <v>266</v>
      </c>
      <c r="C286" t="s">
        <v>8</v>
      </c>
      <c r="D286" t="s">
        <v>17</v>
      </c>
      <c r="E286" t="s">
        <v>308</v>
      </c>
      <c r="F286">
        <v>5730.89</v>
      </c>
      <c r="G286">
        <f t="shared" si="41"/>
        <v>165.37700000000041</v>
      </c>
      <c r="H286">
        <f t="shared" si="42"/>
        <v>1.2269891804312331E-36</v>
      </c>
      <c r="I286" s="1">
        <f t="shared" si="43"/>
        <v>5.8989977115132355E-37</v>
      </c>
    </row>
    <row r="287" spans="1:9" x14ac:dyDescent="0.3">
      <c r="A287" t="s">
        <v>279</v>
      </c>
      <c r="B287" t="s">
        <v>266</v>
      </c>
      <c r="C287" t="s">
        <v>8</v>
      </c>
      <c r="D287" t="s">
        <v>17</v>
      </c>
      <c r="E287" t="s">
        <v>302</v>
      </c>
      <c r="F287">
        <v>5732.9859999999999</v>
      </c>
      <c r="G287">
        <f t="shared" si="41"/>
        <v>167.47299999999996</v>
      </c>
      <c r="H287">
        <f t="shared" si="42"/>
        <v>4.3022943096035515E-37</v>
      </c>
      <c r="I287" s="1">
        <f t="shared" si="43"/>
        <v>2.0684146764593376E-37</v>
      </c>
    </row>
    <row r="288" spans="1:9" x14ac:dyDescent="0.3">
      <c r="A288" t="s">
        <v>268</v>
      </c>
      <c r="B288" t="s">
        <v>266</v>
      </c>
      <c r="C288" t="s">
        <v>8</v>
      </c>
      <c r="D288" t="s">
        <v>17</v>
      </c>
      <c r="E288" t="s">
        <v>13</v>
      </c>
      <c r="F288">
        <v>5796.47</v>
      </c>
      <c r="G288">
        <f t="shared" si="41"/>
        <v>230.95700000000033</v>
      </c>
      <c r="H288">
        <f t="shared" si="42"/>
        <v>7.0522008308477517E-51</v>
      </c>
      <c r="I288" s="1">
        <f t="shared" si="43"/>
        <v>3.3904876445350334E-51</v>
      </c>
    </row>
    <row r="289" spans="1:9" x14ac:dyDescent="0.3">
      <c r="A289" t="s">
        <v>282</v>
      </c>
      <c r="B289" t="s">
        <v>266</v>
      </c>
      <c r="C289" t="s">
        <v>8</v>
      </c>
      <c r="D289" t="s">
        <v>17</v>
      </c>
      <c r="E289" t="s">
        <v>304</v>
      </c>
      <c r="F289">
        <v>5799.3519999999999</v>
      </c>
      <c r="G289">
        <f t="shared" si="41"/>
        <v>233.83899999999994</v>
      </c>
      <c r="H289">
        <f t="shared" si="42"/>
        <v>1.6691921096453146E-51</v>
      </c>
      <c r="I289" s="1">
        <f t="shared" si="43"/>
        <v>8.0249773933727967E-52</v>
      </c>
    </row>
    <row r="291" spans="1:9" x14ac:dyDescent="0.3">
      <c r="A291" t="s">
        <v>284</v>
      </c>
      <c r="B291" t="s">
        <v>283</v>
      </c>
      <c r="C291" t="s">
        <v>8</v>
      </c>
      <c r="D291" t="s">
        <v>17</v>
      </c>
      <c r="E291" t="s">
        <v>301</v>
      </c>
    </row>
    <row r="292" spans="1:9" x14ac:dyDescent="0.3">
      <c r="A292" t="s">
        <v>285</v>
      </c>
      <c r="B292" t="s">
        <v>283</v>
      </c>
      <c r="C292" t="s">
        <v>8</v>
      </c>
      <c r="D292" t="s">
        <v>17</v>
      </c>
      <c r="E292" t="s">
        <v>13</v>
      </c>
    </row>
    <row r="293" spans="1:9" x14ac:dyDescent="0.3">
      <c r="A293" t="s">
        <v>286</v>
      </c>
      <c r="B293" t="s">
        <v>283</v>
      </c>
      <c r="C293" t="s">
        <v>8</v>
      </c>
      <c r="D293" t="s">
        <v>17</v>
      </c>
      <c r="E293" t="s">
        <v>10</v>
      </c>
    </row>
    <row r="294" spans="1:9" x14ac:dyDescent="0.3">
      <c r="A294" t="s">
        <v>287</v>
      </c>
      <c r="B294" t="s">
        <v>283</v>
      </c>
      <c r="C294" t="s">
        <v>8</v>
      </c>
      <c r="D294" t="s">
        <v>17</v>
      </c>
      <c r="E294" t="s">
        <v>9</v>
      </c>
    </row>
    <row r="295" spans="1:9" x14ac:dyDescent="0.3">
      <c r="A295" t="s">
        <v>288</v>
      </c>
      <c r="B295" t="s">
        <v>283</v>
      </c>
      <c r="C295" t="s">
        <v>8</v>
      </c>
      <c r="D295" t="s">
        <v>17</v>
      </c>
      <c r="E295" t="s">
        <v>302</v>
      </c>
    </row>
    <row r="296" spans="1:9" x14ac:dyDescent="0.3">
      <c r="A296" t="s">
        <v>289</v>
      </c>
      <c r="B296" t="s">
        <v>283</v>
      </c>
      <c r="C296" t="s">
        <v>8</v>
      </c>
      <c r="D296" t="s">
        <v>17</v>
      </c>
      <c r="E296" t="s">
        <v>4</v>
      </c>
    </row>
    <row r="297" spans="1:9" x14ac:dyDescent="0.3">
      <c r="A297" t="s">
        <v>290</v>
      </c>
      <c r="B297" t="s">
        <v>283</v>
      </c>
      <c r="C297" t="s">
        <v>8</v>
      </c>
      <c r="D297" t="s">
        <v>17</v>
      </c>
      <c r="E297" t="s">
        <v>303</v>
      </c>
    </row>
    <row r="298" spans="1:9" x14ac:dyDescent="0.3">
      <c r="A298" t="s">
        <v>291</v>
      </c>
      <c r="B298" t="s">
        <v>283</v>
      </c>
      <c r="C298" t="s">
        <v>8</v>
      </c>
      <c r="D298" t="s">
        <v>17</v>
      </c>
      <c r="E298" t="s">
        <v>304</v>
      </c>
    </row>
    <row r="299" spans="1:9" x14ac:dyDescent="0.3">
      <c r="A299" t="s">
        <v>292</v>
      </c>
      <c r="B299" t="s">
        <v>283</v>
      </c>
      <c r="C299" t="s">
        <v>8</v>
      </c>
      <c r="D299" t="s">
        <v>17</v>
      </c>
      <c r="E299" t="s">
        <v>5</v>
      </c>
    </row>
    <row r="300" spans="1:9" x14ac:dyDescent="0.3">
      <c r="A300" t="s">
        <v>293</v>
      </c>
      <c r="B300" t="s">
        <v>283</v>
      </c>
      <c r="C300" t="s">
        <v>8</v>
      </c>
      <c r="D300" t="s">
        <v>17</v>
      </c>
      <c r="E300" t="s">
        <v>11</v>
      </c>
    </row>
    <row r="301" spans="1:9" x14ac:dyDescent="0.3">
      <c r="A301" t="s">
        <v>294</v>
      </c>
      <c r="B301" t="s">
        <v>283</v>
      </c>
      <c r="C301" t="s">
        <v>8</v>
      </c>
      <c r="D301" t="s">
        <v>17</v>
      </c>
      <c r="E301" t="s">
        <v>305</v>
      </c>
    </row>
    <row r="302" spans="1:9" x14ac:dyDescent="0.3">
      <c r="A302" t="s">
        <v>295</v>
      </c>
      <c r="B302" t="s">
        <v>283</v>
      </c>
      <c r="C302" t="s">
        <v>8</v>
      </c>
      <c r="D302" t="s">
        <v>17</v>
      </c>
      <c r="E302" t="s">
        <v>306</v>
      </c>
    </row>
    <row r="303" spans="1:9" x14ac:dyDescent="0.3">
      <c r="A303" t="s">
        <v>296</v>
      </c>
      <c r="B303" t="s">
        <v>283</v>
      </c>
      <c r="C303" t="s">
        <v>8</v>
      </c>
      <c r="D303" t="s">
        <v>17</v>
      </c>
      <c r="E303" t="s">
        <v>12</v>
      </c>
    </row>
    <row r="304" spans="1:9" x14ac:dyDescent="0.3">
      <c r="A304" t="s">
        <v>297</v>
      </c>
      <c r="B304" t="s">
        <v>283</v>
      </c>
      <c r="C304" t="s">
        <v>8</v>
      </c>
      <c r="D304" t="s">
        <v>17</v>
      </c>
      <c r="E304" t="s">
        <v>307</v>
      </c>
    </row>
    <row r="305" spans="1:5" x14ac:dyDescent="0.3">
      <c r="A305" t="s">
        <v>298</v>
      </c>
      <c r="B305" t="s">
        <v>283</v>
      </c>
      <c r="C305" t="s">
        <v>8</v>
      </c>
      <c r="D305" t="s">
        <v>17</v>
      </c>
      <c r="E305" t="s">
        <v>308</v>
      </c>
    </row>
    <row r="306" spans="1:5" x14ac:dyDescent="0.3">
      <c r="A306" t="s">
        <v>299</v>
      </c>
      <c r="B306" t="s">
        <v>283</v>
      </c>
      <c r="C306" t="s">
        <v>8</v>
      </c>
      <c r="D306" t="s">
        <v>17</v>
      </c>
      <c r="E306" t="s">
        <v>6</v>
      </c>
    </row>
    <row r="309" spans="1:5" x14ac:dyDescent="0.3">
      <c r="E309" t="s">
        <v>312</v>
      </c>
    </row>
    <row r="310" spans="1:5" x14ac:dyDescent="0.3">
      <c r="E310" t="s">
        <v>309</v>
      </c>
    </row>
    <row r="311" spans="1:5" x14ac:dyDescent="0.3">
      <c r="E311" t="s">
        <v>310</v>
      </c>
    </row>
    <row r="312" spans="1:5" x14ac:dyDescent="0.3">
      <c r="E312" t="s">
        <v>311</v>
      </c>
    </row>
    <row r="313" spans="1:5" x14ac:dyDescent="0.3">
      <c r="E313" t="s">
        <v>313</v>
      </c>
    </row>
    <row r="314" spans="1:5" x14ac:dyDescent="0.3">
      <c r="E314" t="s">
        <v>314</v>
      </c>
    </row>
    <row r="315" spans="1:5" x14ac:dyDescent="0.3">
      <c r="E315" t="s">
        <v>315</v>
      </c>
    </row>
    <row r="316" spans="1:5" x14ac:dyDescent="0.3">
      <c r="E316" t="s">
        <v>316</v>
      </c>
    </row>
    <row r="317" spans="1:5" x14ac:dyDescent="0.3">
      <c r="E317" t="s">
        <v>317</v>
      </c>
    </row>
    <row r="318" spans="1:5" x14ac:dyDescent="0.3">
      <c r="E318" t="s">
        <v>318</v>
      </c>
    </row>
    <row r="319" spans="1:5" x14ac:dyDescent="0.3">
      <c r="E319" t="s">
        <v>319</v>
      </c>
    </row>
    <row r="320" spans="1:5" x14ac:dyDescent="0.3">
      <c r="E320" t="s">
        <v>320</v>
      </c>
    </row>
    <row r="321" spans="5:5" x14ac:dyDescent="0.3">
      <c r="E321" t="s">
        <v>321</v>
      </c>
    </row>
  </sheetData>
  <sortState ref="A25:I44">
    <sortCondition ref="F25:F44"/>
  </sortState>
  <mergeCells count="1">
    <mergeCell ref="D1:E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27"/>
  <sheetViews>
    <sheetView workbookViewId="0">
      <selection activeCell="L6" sqref="L6"/>
    </sheetView>
  </sheetViews>
  <sheetFormatPr defaultRowHeight="14.4" x14ac:dyDescent="0.3"/>
  <sheetData>
    <row r="5" spans="3:12" x14ac:dyDescent="0.3">
      <c r="C5" t="s">
        <v>301</v>
      </c>
      <c r="L5">
        <f>FACT(4)</f>
        <v>24</v>
      </c>
    </row>
    <row r="6" spans="3:12" x14ac:dyDescent="0.3">
      <c r="C6" t="s">
        <v>41</v>
      </c>
      <c r="L6">
        <f>FACT(5)</f>
        <v>120</v>
      </c>
    </row>
    <row r="7" spans="3:12" x14ac:dyDescent="0.3">
      <c r="C7" t="s">
        <v>42</v>
      </c>
    </row>
    <row r="8" spans="3:12" x14ac:dyDescent="0.3">
      <c r="C8" t="s">
        <v>9</v>
      </c>
    </row>
    <row r="11" spans="3:12" x14ac:dyDescent="0.3">
      <c r="C11" t="s">
        <v>304</v>
      </c>
    </row>
    <row r="12" spans="3:12" x14ac:dyDescent="0.3">
      <c r="C12" t="s">
        <v>325</v>
      </c>
    </row>
    <row r="13" spans="3:12" x14ac:dyDescent="0.3">
      <c r="C13" t="s">
        <v>40</v>
      </c>
    </row>
    <row r="14" spans="3:12" x14ac:dyDescent="0.3">
      <c r="C14" t="s">
        <v>314</v>
      </c>
    </row>
    <row r="15" spans="3:12" x14ac:dyDescent="0.3">
      <c r="C15" t="s">
        <v>326</v>
      </c>
    </row>
    <row r="16" spans="3:12" x14ac:dyDescent="0.3">
      <c r="C16" t="s">
        <v>324</v>
      </c>
    </row>
    <row r="17" spans="3:3" x14ac:dyDescent="0.3">
      <c r="C17" t="s">
        <v>10</v>
      </c>
    </row>
    <row r="18" spans="3:3" x14ac:dyDescent="0.3">
      <c r="C18" t="s">
        <v>306</v>
      </c>
    </row>
    <row r="19" spans="3:3" x14ac:dyDescent="0.3">
      <c r="C19" t="s">
        <v>37</v>
      </c>
    </row>
    <row r="20" spans="3:3" x14ac:dyDescent="0.3">
      <c r="C20" t="s">
        <v>38</v>
      </c>
    </row>
    <row r="21" spans="3:3" x14ac:dyDescent="0.3">
      <c r="C21" t="s">
        <v>11</v>
      </c>
    </row>
    <row r="22" spans="3:3" x14ac:dyDescent="0.3">
      <c r="C22" t="s">
        <v>308</v>
      </c>
    </row>
    <row r="23" spans="3:3" x14ac:dyDescent="0.3">
      <c r="C23" t="s">
        <v>35</v>
      </c>
    </row>
    <row r="24" spans="3:3" x14ac:dyDescent="0.3">
      <c r="C24" t="s">
        <v>36</v>
      </c>
    </row>
    <row r="25" spans="3:3" x14ac:dyDescent="0.3">
      <c r="C25" t="s">
        <v>322</v>
      </c>
    </row>
    <row r="26" spans="3:3" x14ac:dyDescent="0.3">
      <c r="C26" t="s">
        <v>6</v>
      </c>
    </row>
    <row r="27" spans="3:3" x14ac:dyDescent="0.3">
      <c r="C27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abundance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Obrien</dc:creator>
  <cp:lastModifiedBy>Mike Obrien</cp:lastModifiedBy>
  <dcterms:created xsi:type="dcterms:W3CDTF">2021-02-25T15:47:21Z</dcterms:created>
  <dcterms:modified xsi:type="dcterms:W3CDTF">2021-03-25T18:10:33Z</dcterms:modified>
</cp:coreProperties>
</file>