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tables/table23.xml" ContentType="application/vnd.openxmlformats-officedocument.spreadsheetml.table+xml"/>
  <Default Extension="jpeg" ContentType="image/jpeg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Default Extension="png" ContentType="image/png"/>
  <Override PartName="/xl/tables/table24.xml" ContentType="application/vnd.openxmlformats-officedocument.spreadsheetml.table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360" yWindow="120" windowWidth="14355" windowHeight="4680" activeTab="3"/>
  </bookViews>
  <sheets>
    <sheet name="Arrival" sheetId="1" r:id="rId1"/>
    <sheet name="Speed" sheetId="9" r:id="rId2"/>
    <sheet name="Position" sheetId="10" r:id="rId3"/>
    <sheet name="Duration" sheetId="11" r:id="rId4"/>
    <sheet name="Chi-Square Table" sheetId="6" r:id="rId5"/>
  </sheets>
  <definedNames>
    <definedName name="b_position">Position!$N$2</definedName>
    <definedName name="durationRange">Duration!$B$2:$B$801</definedName>
    <definedName name="expected_value">Arrival!$M$5</definedName>
    <definedName name="InterArrivalRange">Table1[Interarrival Time]</definedName>
    <definedName name="intervalWidthDuration">Duration!$E$7</definedName>
    <definedName name="intervalWidthPosition">Position!$E$7</definedName>
    <definedName name="intervalWidthSpeed">Speed!$F$7</definedName>
    <definedName name="lambda">Arrival!$M$2</definedName>
    <definedName name="lambdaDuration">Duration!$N$2</definedName>
    <definedName name="mean">Arrival!$M$1</definedName>
    <definedName name="meanDuration">Duration!$B$802</definedName>
    <definedName name="meanSpeed">Table113[[#Totals],[Speed]]</definedName>
    <definedName name="mu">Speed!$V$2</definedName>
    <definedName name="positionRange">Table11321[Position]</definedName>
    <definedName name="probability_of_each_interval">Arrival!$M$4</definedName>
    <definedName name="probabilitySpeed">Speed!$V$6</definedName>
    <definedName name="S2_Speed">Speed!$S$803</definedName>
    <definedName name="sigma2">Speed!$V$3</definedName>
    <definedName name="SppedRange">Table113[Speed]</definedName>
    <definedName name="standard_dev_speed">Speed!$V$7</definedName>
  </definedNames>
  <calcPr calcId="125725"/>
</workbook>
</file>

<file path=xl/calcChain.xml><?xml version="1.0" encoding="utf-8"?>
<calcChain xmlns="http://schemas.openxmlformats.org/spreadsheetml/2006/main">
  <c r="T3" i="1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2"/>
  <c r="R31"/>
  <c r="N2"/>
  <c r="R3" s="1"/>
  <c r="N4"/>
  <c r="B802"/>
  <c r="E9"/>
  <c r="E8"/>
  <c r="E7"/>
  <c r="H2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E6"/>
  <c r="T3" i="10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N3"/>
  <c r="N2"/>
  <c r="R4" s="1"/>
  <c r="E9"/>
  <c r="E8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"/>
  <c r="H2"/>
  <c r="E7"/>
  <c r="B802"/>
  <c r="E6"/>
  <c r="AB3" i="9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V9"/>
  <c r="V8"/>
  <c r="Y31"/>
  <c r="V6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V4"/>
  <c r="F7"/>
  <c r="I2" s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G10" i="1"/>
  <c r="F6" i="9"/>
  <c r="B802"/>
  <c r="S671" s="1"/>
  <c r="R30" i="11" l="1"/>
  <c r="R28"/>
  <c r="R26"/>
  <c r="R24"/>
  <c r="R22"/>
  <c r="R20"/>
  <c r="R18"/>
  <c r="R16"/>
  <c r="R14"/>
  <c r="R12"/>
  <c r="R10"/>
  <c r="R8"/>
  <c r="R6"/>
  <c r="R4"/>
  <c r="S3" s="1"/>
  <c r="U3" s="1"/>
  <c r="R2"/>
  <c r="S2" s="1"/>
  <c r="U2" s="1"/>
  <c r="R29"/>
  <c r="S28" s="1"/>
  <c r="U28" s="1"/>
  <c r="R27"/>
  <c r="S26" s="1"/>
  <c r="U26" s="1"/>
  <c r="R25"/>
  <c r="S24" s="1"/>
  <c r="U24" s="1"/>
  <c r="R23"/>
  <c r="S22" s="1"/>
  <c r="U22" s="1"/>
  <c r="R21"/>
  <c r="S20" s="1"/>
  <c r="U20" s="1"/>
  <c r="R19"/>
  <c r="S18" s="1"/>
  <c r="U18" s="1"/>
  <c r="R17"/>
  <c r="S16" s="1"/>
  <c r="U16" s="1"/>
  <c r="R15"/>
  <c r="S14" s="1"/>
  <c r="U14" s="1"/>
  <c r="R13"/>
  <c r="S12" s="1"/>
  <c r="U12" s="1"/>
  <c r="R11"/>
  <c r="S10" s="1"/>
  <c r="U10" s="1"/>
  <c r="R9"/>
  <c r="S8" s="1"/>
  <c r="U8" s="1"/>
  <c r="R7"/>
  <c r="S6" s="1"/>
  <c r="U6" s="1"/>
  <c r="R5"/>
  <c r="S4" s="1"/>
  <c r="U4" s="1"/>
  <c r="R31" i="10"/>
  <c r="R29"/>
  <c r="R27"/>
  <c r="R25"/>
  <c r="R23"/>
  <c r="R21"/>
  <c r="R19"/>
  <c r="R17"/>
  <c r="R15"/>
  <c r="R13"/>
  <c r="R11"/>
  <c r="R9"/>
  <c r="R7"/>
  <c r="R5"/>
  <c r="S5" s="1"/>
  <c r="U5" s="1"/>
  <c r="R3"/>
  <c r="R2"/>
  <c r="S2" s="1"/>
  <c r="R30"/>
  <c r="S30" s="1"/>
  <c r="U30" s="1"/>
  <c r="R28"/>
  <c r="S28" s="1"/>
  <c r="U28" s="1"/>
  <c r="R26"/>
  <c r="S26" s="1"/>
  <c r="U26" s="1"/>
  <c r="R24"/>
  <c r="S24" s="1"/>
  <c r="U24" s="1"/>
  <c r="R22"/>
  <c r="S22" s="1"/>
  <c r="U22" s="1"/>
  <c r="R20"/>
  <c r="S20" s="1"/>
  <c r="U20" s="1"/>
  <c r="R18"/>
  <c r="S18" s="1"/>
  <c r="U18" s="1"/>
  <c r="R16"/>
  <c r="S16" s="1"/>
  <c r="U16" s="1"/>
  <c r="R14"/>
  <c r="S14" s="1"/>
  <c r="U14" s="1"/>
  <c r="R12"/>
  <c r="S12" s="1"/>
  <c r="U12" s="1"/>
  <c r="R10"/>
  <c r="S10" s="1"/>
  <c r="U10" s="1"/>
  <c r="R8"/>
  <c r="S8" s="1"/>
  <c r="U8" s="1"/>
  <c r="R6"/>
  <c r="S6" s="1"/>
  <c r="U6" s="1"/>
  <c r="S3" i="9"/>
  <c r="S800"/>
  <c r="S798"/>
  <c r="S796"/>
  <c r="S794"/>
  <c r="S792"/>
  <c r="S790"/>
  <c r="S788"/>
  <c r="S786"/>
  <c r="S784"/>
  <c r="S782"/>
  <c r="S780"/>
  <c r="S778"/>
  <c r="S776"/>
  <c r="S774"/>
  <c r="S772"/>
  <c r="S770"/>
  <c r="S768"/>
  <c r="S766"/>
  <c r="S764"/>
  <c r="S762"/>
  <c r="S760"/>
  <c r="S758"/>
  <c r="S756"/>
  <c r="S754"/>
  <c r="S752"/>
  <c r="S750"/>
  <c r="S748"/>
  <c r="S746"/>
  <c r="S744"/>
  <c r="S742"/>
  <c r="S740"/>
  <c r="S738"/>
  <c r="S736"/>
  <c r="S734"/>
  <c r="S732"/>
  <c r="S730"/>
  <c r="S728"/>
  <c r="S726"/>
  <c r="S724"/>
  <c r="S722"/>
  <c r="S720"/>
  <c r="S718"/>
  <c r="S716"/>
  <c r="S714"/>
  <c r="S712"/>
  <c r="S710"/>
  <c r="S708"/>
  <c r="S706"/>
  <c r="S704"/>
  <c r="S702"/>
  <c r="S700"/>
  <c r="S698"/>
  <c r="S696"/>
  <c r="S694"/>
  <c r="S692"/>
  <c r="S690"/>
  <c r="S688"/>
  <c r="S686"/>
  <c r="S684"/>
  <c r="S682"/>
  <c r="S679"/>
  <c r="S675"/>
  <c r="S4"/>
  <c r="S6"/>
  <c r="S8"/>
  <c r="S10"/>
  <c r="S12"/>
  <c r="S14"/>
  <c r="S16"/>
  <c r="S18"/>
  <c r="S20"/>
  <c r="S22"/>
  <c r="S24"/>
  <c r="S26"/>
  <c r="S28"/>
  <c r="S30"/>
  <c r="S32"/>
  <c r="S34"/>
  <c r="S36"/>
  <c r="S38"/>
  <c r="S40"/>
  <c r="S42"/>
  <c r="S44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82"/>
  <c r="S84"/>
  <c r="S86"/>
  <c r="S88"/>
  <c r="S90"/>
  <c r="S92"/>
  <c r="S94"/>
  <c r="S96"/>
  <c r="S98"/>
  <c r="S100"/>
  <c r="S102"/>
  <c r="S104"/>
  <c r="S106"/>
  <c r="S108"/>
  <c r="S110"/>
  <c r="S112"/>
  <c r="S114"/>
  <c r="S116"/>
  <c r="S118"/>
  <c r="S120"/>
  <c r="S122"/>
  <c r="S124"/>
  <c r="S126"/>
  <c r="S128"/>
  <c r="S130"/>
  <c r="S132"/>
  <c r="S134"/>
  <c r="S136"/>
  <c r="S138"/>
  <c r="S140"/>
  <c r="S142"/>
  <c r="S144"/>
  <c r="S146"/>
  <c r="S148"/>
  <c r="S150"/>
  <c r="S152"/>
  <c r="S154"/>
  <c r="S156"/>
  <c r="S158"/>
  <c r="S160"/>
  <c r="S162"/>
  <c r="S164"/>
  <c r="S166"/>
  <c r="S168"/>
  <c r="S170"/>
  <c r="V2"/>
  <c r="S5"/>
  <c r="S7"/>
  <c r="S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  <c r="S81"/>
  <c r="S83"/>
  <c r="S85"/>
  <c r="S87"/>
  <c r="S89"/>
  <c r="S91"/>
  <c r="S93"/>
  <c r="S95"/>
  <c r="S97"/>
  <c r="S99"/>
  <c r="S101"/>
  <c r="S103"/>
  <c r="S105"/>
  <c r="S107"/>
  <c r="S109"/>
  <c r="S111"/>
  <c r="S113"/>
  <c r="S115"/>
  <c r="S117"/>
  <c r="S119"/>
  <c r="S121"/>
  <c r="S123"/>
  <c r="S125"/>
  <c r="S127"/>
  <c r="S129"/>
  <c r="S131"/>
  <c r="S133"/>
  <c r="S135"/>
  <c r="S137"/>
  <c r="S139"/>
  <c r="S141"/>
  <c r="S143"/>
  <c r="S145"/>
  <c r="S147"/>
  <c r="S149"/>
  <c r="S151"/>
  <c r="S153"/>
  <c r="S155"/>
  <c r="S157"/>
  <c r="S159"/>
  <c r="S161"/>
  <c r="S163"/>
  <c r="S165"/>
  <c r="S167"/>
  <c r="S169"/>
  <c r="S171"/>
  <c r="S172"/>
  <c r="S174"/>
  <c r="S176"/>
  <c r="S178"/>
  <c r="S180"/>
  <c r="S182"/>
  <c r="S184"/>
  <c r="S186"/>
  <c r="S188"/>
  <c r="S190"/>
  <c r="S192"/>
  <c r="S194"/>
  <c r="S196"/>
  <c r="S198"/>
  <c r="S200"/>
  <c r="S202"/>
  <c r="S204"/>
  <c r="S206"/>
  <c r="S208"/>
  <c r="S210"/>
  <c r="S212"/>
  <c r="S214"/>
  <c r="S216"/>
  <c r="S218"/>
  <c r="S220"/>
  <c r="S222"/>
  <c r="S224"/>
  <c r="S226"/>
  <c r="S228"/>
  <c r="S230"/>
  <c r="S232"/>
  <c r="S234"/>
  <c r="S236"/>
  <c r="S238"/>
  <c r="S240"/>
  <c r="S242"/>
  <c r="S244"/>
  <c r="S246"/>
  <c r="S248"/>
  <c r="S250"/>
  <c r="S252"/>
  <c r="S254"/>
  <c r="S256"/>
  <c r="S258"/>
  <c r="S260"/>
  <c r="S262"/>
  <c r="S264"/>
  <c r="S266"/>
  <c r="S268"/>
  <c r="S270"/>
  <c r="S272"/>
  <c r="S274"/>
  <c r="S276"/>
  <c r="S278"/>
  <c r="S280"/>
  <c r="S282"/>
  <c r="S284"/>
  <c r="S286"/>
  <c r="S288"/>
  <c r="S290"/>
  <c r="S292"/>
  <c r="S294"/>
  <c r="S296"/>
  <c r="S298"/>
  <c r="S300"/>
  <c r="S302"/>
  <c r="S304"/>
  <c r="S306"/>
  <c r="S308"/>
  <c r="S310"/>
  <c r="S312"/>
  <c r="S314"/>
  <c r="S316"/>
  <c r="S318"/>
  <c r="S320"/>
  <c r="S322"/>
  <c r="S324"/>
  <c r="S326"/>
  <c r="S328"/>
  <c r="S330"/>
  <c r="S332"/>
  <c r="S334"/>
  <c r="S336"/>
  <c r="S338"/>
  <c r="S173"/>
  <c r="S175"/>
  <c r="S177"/>
  <c r="S179"/>
  <c r="S181"/>
  <c r="S183"/>
  <c r="S185"/>
  <c r="S187"/>
  <c r="S189"/>
  <c r="S191"/>
  <c r="S193"/>
  <c r="S195"/>
  <c r="S197"/>
  <c r="S199"/>
  <c r="S201"/>
  <c r="S203"/>
  <c r="S205"/>
  <c r="S207"/>
  <c r="S209"/>
  <c r="S211"/>
  <c r="S213"/>
  <c r="S215"/>
  <c r="S217"/>
  <c r="S219"/>
  <c r="S221"/>
  <c r="S223"/>
  <c r="S225"/>
  <c r="S227"/>
  <c r="S229"/>
  <c r="S231"/>
  <c r="S233"/>
  <c r="S235"/>
  <c r="S237"/>
  <c r="S239"/>
  <c r="S241"/>
  <c r="S243"/>
  <c r="S245"/>
  <c r="S247"/>
  <c r="S249"/>
  <c r="S251"/>
  <c r="S253"/>
  <c r="S255"/>
  <c r="S257"/>
  <c r="S259"/>
  <c r="S261"/>
  <c r="S263"/>
  <c r="S265"/>
  <c r="S267"/>
  <c r="S269"/>
  <c r="S271"/>
  <c r="S273"/>
  <c r="S275"/>
  <c r="S277"/>
  <c r="S279"/>
  <c r="S281"/>
  <c r="S283"/>
  <c r="S285"/>
  <c r="S287"/>
  <c r="S289"/>
  <c r="S291"/>
  <c r="S293"/>
  <c r="S295"/>
  <c r="S297"/>
  <c r="S299"/>
  <c r="S301"/>
  <c r="S303"/>
  <c r="S305"/>
  <c r="S307"/>
  <c r="S309"/>
  <c r="S311"/>
  <c r="S313"/>
  <c r="S315"/>
  <c r="S317"/>
  <c r="S319"/>
  <c r="S321"/>
  <c r="S323"/>
  <c r="S325"/>
  <c r="S327"/>
  <c r="S329"/>
  <c r="S331"/>
  <c r="S333"/>
  <c r="S335"/>
  <c r="S337"/>
  <c r="S339"/>
  <c r="S341"/>
  <c r="S340"/>
  <c r="S343"/>
  <c r="S345"/>
  <c r="S347"/>
  <c r="S349"/>
  <c r="S351"/>
  <c r="S353"/>
  <c r="S355"/>
  <c r="S357"/>
  <c r="S359"/>
  <c r="S361"/>
  <c r="S363"/>
  <c r="S365"/>
  <c r="S367"/>
  <c r="S369"/>
  <c r="S371"/>
  <c r="S373"/>
  <c r="S375"/>
  <c r="S377"/>
  <c r="S379"/>
  <c r="S381"/>
  <c r="S383"/>
  <c r="S385"/>
  <c r="S387"/>
  <c r="S389"/>
  <c r="S391"/>
  <c r="S393"/>
  <c r="S395"/>
  <c r="S397"/>
  <c r="S399"/>
  <c r="S401"/>
  <c r="S403"/>
  <c r="S405"/>
  <c r="S407"/>
  <c r="S409"/>
  <c r="S411"/>
  <c r="S413"/>
  <c r="S415"/>
  <c r="S417"/>
  <c r="S419"/>
  <c r="S421"/>
  <c r="S423"/>
  <c r="S425"/>
  <c r="S427"/>
  <c r="S429"/>
  <c r="S431"/>
  <c r="S433"/>
  <c r="S435"/>
  <c r="S437"/>
  <c r="S439"/>
  <c r="S441"/>
  <c r="S443"/>
  <c r="S445"/>
  <c r="S447"/>
  <c r="S449"/>
  <c r="S451"/>
  <c r="S453"/>
  <c r="S455"/>
  <c r="S457"/>
  <c r="S459"/>
  <c r="S461"/>
  <c r="S463"/>
  <c r="S465"/>
  <c r="S467"/>
  <c r="S469"/>
  <c r="S471"/>
  <c r="S473"/>
  <c r="S475"/>
  <c r="S477"/>
  <c r="S479"/>
  <c r="S481"/>
  <c r="S483"/>
  <c r="S485"/>
  <c r="S487"/>
  <c r="S489"/>
  <c r="S491"/>
  <c r="S493"/>
  <c r="S495"/>
  <c r="S497"/>
  <c r="S499"/>
  <c r="S501"/>
  <c r="S503"/>
  <c r="S505"/>
  <c r="S507"/>
  <c r="S509"/>
  <c r="S511"/>
  <c r="S513"/>
  <c r="S515"/>
  <c r="S517"/>
  <c r="S519"/>
  <c r="S521"/>
  <c r="S523"/>
  <c r="S525"/>
  <c r="S527"/>
  <c r="S529"/>
  <c r="S531"/>
  <c r="S533"/>
  <c r="S535"/>
  <c r="S537"/>
  <c r="S539"/>
  <c r="S541"/>
  <c r="S543"/>
  <c r="S545"/>
  <c r="S547"/>
  <c r="S549"/>
  <c r="S551"/>
  <c r="S553"/>
  <c r="S555"/>
  <c r="S557"/>
  <c r="S559"/>
  <c r="S561"/>
  <c r="S563"/>
  <c r="S565"/>
  <c r="S567"/>
  <c r="S569"/>
  <c r="S571"/>
  <c r="S573"/>
  <c r="S575"/>
  <c r="S577"/>
  <c r="S579"/>
  <c r="S581"/>
  <c r="S583"/>
  <c r="S585"/>
  <c r="S587"/>
  <c r="S589"/>
  <c r="S591"/>
  <c r="S593"/>
  <c r="S595"/>
  <c r="S597"/>
  <c r="S599"/>
  <c r="S601"/>
  <c r="S603"/>
  <c r="S605"/>
  <c r="S607"/>
  <c r="S609"/>
  <c r="S611"/>
  <c r="S613"/>
  <c r="S615"/>
  <c r="S617"/>
  <c r="S619"/>
  <c r="S621"/>
  <c r="S623"/>
  <c r="S625"/>
  <c r="S627"/>
  <c r="S629"/>
  <c r="S631"/>
  <c r="S633"/>
  <c r="S635"/>
  <c r="S637"/>
  <c r="S639"/>
  <c r="S641"/>
  <c r="S643"/>
  <c r="S645"/>
  <c r="S647"/>
  <c r="S649"/>
  <c r="S651"/>
  <c r="S653"/>
  <c r="S655"/>
  <c r="S657"/>
  <c r="S659"/>
  <c r="S661"/>
  <c r="S663"/>
  <c r="S665"/>
  <c r="S667"/>
  <c r="S342"/>
  <c r="S344"/>
  <c r="S346"/>
  <c r="S348"/>
  <c r="S350"/>
  <c r="S352"/>
  <c r="S354"/>
  <c r="S356"/>
  <c r="S358"/>
  <c r="S360"/>
  <c r="S362"/>
  <c r="S364"/>
  <c r="S366"/>
  <c r="S368"/>
  <c r="S370"/>
  <c r="S372"/>
  <c r="S374"/>
  <c r="S376"/>
  <c r="S378"/>
  <c r="S380"/>
  <c r="S382"/>
  <c r="S384"/>
  <c r="S386"/>
  <c r="S388"/>
  <c r="S390"/>
  <c r="S392"/>
  <c r="S394"/>
  <c r="S396"/>
  <c r="S398"/>
  <c r="S400"/>
  <c r="S402"/>
  <c r="S404"/>
  <c r="S406"/>
  <c r="S408"/>
  <c r="S410"/>
  <c r="S412"/>
  <c r="S414"/>
  <c r="S416"/>
  <c r="S418"/>
  <c r="S420"/>
  <c r="S422"/>
  <c r="S424"/>
  <c r="S426"/>
  <c r="S428"/>
  <c r="S430"/>
  <c r="S432"/>
  <c r="S434"/>
  <c r="S436"/>
  <c r="S438"/>
  <c r="S440"/>
  <c r="S442"/>
  <c r="S444"/>
  <c r="S446"/>
  <c r="S448"/>
  <c r="S450"/>
  <c r="S452"/>
  <c r="S454"/>
  <c r="S456"/>
  <c r="S458"/>
  <c r="S460"/>
  <c r="S462"/>
  <c r="S464"/>
  <c r="S466"/>
  <c r="S468"/>
  <c r="S470"/>
  <c r="S472"/>
  <c r="S474"/>
  <c r="S476"/>
  <c r="S478"/>
  <c r="S480"/>
  <c r="S482"/>
  <c r="S484"/>
  <c r="S486"/>
  <c r="S488"/>
  <c r="S490"/>
  <c r="S492"/>
  <c r="S494"/>
  <c r="S496"/>
  <c r="S498"/>
  <c r="S500"/>
  <c r="S502"/>
  <c r="S504"/>
  <c r="S506"/>
  <c r="S508"/>
  <c r="S510"/>
  <c r="S512"/>
  <c r="S514"/>
  <c r="S516"/>
  <c r="S518"/>
  <c r="S520"/>
  <c r="S522"/>
  <c r="S524"/>
  <c r="S526"/>
  <c r="S528"/>
  <c r="S530"/>
  <c r="S532"/>
  <c r="S534"/>
  <c r="S536"/>
  <c r="S538"/>
  <c r="S540"/>
  <c r="S542"/>
  <c r="S544"/>
  <c r="S546"/>
  <c r="S548"/>
  <c r="S550"/>
  <c r="S552"/>
  <c r="S554"/>
  <c r="S556"/>
  <c r="S558"/>
  <c r="S560"/>
  <c r="S562"/>
  <c r="S564"/>
  <c r="S566"/>
  <c r="S568"/>
  <c r="S570"/>
  <c r="S572"/>
  <c r="S574"/>
  <c r="S576"/>
  <c r="S578"/>
  <c r="S580"/>
  <c r="S582"/>
  <c r="S584"/>
  <c r="S586"/>
  <c r="S588"/>
  <c r="S590"/>
  <c r="S592"/>
  <c r="S594"/>
  <c r="S596"/>
  <c r="S598"/>
  <c r="S600"/>
  <c r="S602"/>
  <c r="S604"/>
  <c r="S606"/>
  <c r="S608"/>
  <c r="S610"/>
  <c r="S612"/>
  <c r="S614"/>
  <c r="S616"/>
  <c r="S618"/>
  <c r="S620"/>
  <c r="S622"/>
  <c r="S624"/>
  <c r="S626"/>
  <c r="S628"/>
  <c r="S630"/>
  <c r="S632"/>
  <c r="S634"/>
  <c r="S636"/>
  <c r="S638"/>
  <c r="S640"/>
  <c r="S642"/>
  <c r="S644"/>
  <c r="S646"/>
  <c r="S648"/>
  <c r="S650"/>
  <c r="S652"/>
  <c r="S654"/>
  <c r="S656"/>
  <c r="S658"/>
  <c r="S660"/>
  <c r="S662"/>
  <c r="S664"/>
  <c r="S666"/>
  <c r="S668"/>
  <c r="S670"/>
  <c r="S672"/>
  <c r="S674"/>
  <c r="S676"/>
  <c r="S678"/>
  <c r="S680"/>
  <c r="S2"/>
  <c r="S801"/>
  <c r="S799"/>
  <c r="S797"/>
  <c r="S795"/>
  <c r="S793"/>
  <c r="S791"/>
  <c r="S789"/>
  <c r="S787"/>
  <c r="S785"/>
  <c r="S783"/>
  <c r="S781"/>
  <c r="S779"/>
  <c r="S777"/>
  <c r="S775"/>
  <c r="S773"/>
  <c r="S771"/>
  <c r="S769"/>
  <c r="S767"/>
  <c r="S765"/>
  <c r="S763"/>
  <c r="S761"/>
  <c r="S759"/>
  <c r="S757"/>
  <c r="S755"/>
  <c r="S753"/>
  <c r="S751"/>
  <c r="S749"/>
  <c r="S747"/>
  <c r="S745"/>
  <c r="S743"/>
  <c r="S741"/>
  <c r="S739"/>
  <c r="S737"/>
  <c r="S735"/>
  <c r="S733"/>
  <c r="S731"/>
  <c r="S729"/>
  <c r="S727"/>
  <c r="S725"/>
  <c r="S723"/>
  <c r="S721"/>
  <c r="S719"/>
  <c r="S717"/>
  <c r="S715"/>
  <c r="S713"/>
  <c r="S711"/>
  <c r="S709"/>
  <c r="S707"/>
  <c r="S705"/>
  <c r="S703"/>
  <c r="S701"/>
  <c r="S699"/>
  <c r="S697"/>
  <c r="S695"/>
  <c r="S693"/>
  <c r="S691"/>
  <c r="S689"/>
  <c r="S687"/>
  <c r="S685"/>
  <c r="S683"/>
  <c r="S681"/>
  <c r="S677"/>
  <c r="S673"/>
  <c r="S669"/>
  <c r="S5" i="11" l="1"/>
  <c r="U5" s="1"/>
  <c r="S9"/>
  <c r="U9" s="1"/>
  <c r="S13"/>
  <c r="U13" s="1"/>
  <c r="S17"/>
  <c r="U17" s="1"/>
  <c r="S21"/>
  <c r="U21" s="1"/>
  <c r="S25"/>
  <c r="U25" s="1"/>
  <c r="S29"/>
  <c r="U29" s="1"/>
  <c r="S30"/>
  <c r="U30" s="1"/>
  <c r="S7"/>
  <c r="S11"/>
  <c r="U11" s="1"/>
  <c r="S15"/>
  <c r="U15" s="1"/>
  <c r="S19"/>
  <c r="U19" s="1"/>
  <c r="S23"/>
  <c r="U23" s="1"/>
  <c r="S27"/>
  <c r="U27" s="1"/>
  <c r="S3" i="10"/>
  <c r="U3" s="1"/>
  <c r="S7"/>
  <c r="U7" s="1"/>
  <c r="S11"/>
  <c r="U11" s="1"/>
  <c r="S15"/>
  <c r="U15" s="1"/>
  <c r="S19"/>
  <c r="U19" s="1"/>
  <c r="S23"/>
  <c r="U23" s="1"/>
  <c r="S27"/>
  <c r="U27" s="1"/>
  <c r="S31"/>
  <c r="U31" s="1"/>
  <c r="S9"/>
  <c r="U9" s="1"/>
  <c r="S13"/>
  <c r="U13" s="1"/>
  <c r="S17"/>
  <c r="U17" s="1"/>
  <c r="S21"/>
  <c r="U21" s="1"/>
  <c r="S25"/>
  <c r="U25" s="1"/>
  <c r="S29"/>
  <c r="U29" s="1"/>
  <c r="S4"/>
  <c r="U4" s="1"/>
  <c r="S802" i="9"/>
  <c r="S803" s="1"/>
  <c r="V3" s="1"/>
  <c r="V7" s="1"/>
  <c r="Z30" s="1"/>
  <c r="M6" i="1"/>
  <c r="M4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S32" i="11" l="1"/>
  <c r="U7"/>
  <c r="U31" s="1"/>
  <c r="S32" i="10"/>
  <c r="U32"/>
  <c r="Z29" i="9"/>
  <c r="Z21"/>
  <c r="Z13"/>
  <c r="Z5"/>
  <c r="Z22"/>
  <c r="Z14"/>
  <c r="Z6"/>
  <c r="Z27"/>
  <c r="Z19"/>
  <c r="Z11"/>
  <c r="Z28"/>
  <c r="Z20"/>
  <c r="Z12"/>
  <c r="Z4"/>
  <c r="Z25"/>
  <c r="Z17"/>
  <c r="Z9"/>
  <c r="Z26"/>
  <c r="Z18"/>
  <c r="Z10"/>
  <c r="Z3"/>
  <c r="AA3" s="1"/>
  <c r="AC3" s="1"/>
  <c r="Z23"/>
  <c r="Z15"/>
  <c r="AA15" s="1"/>
  <c r="AC15" s="1"/>
  <c r="Z7"/>
  <c r="Z24"/>
  <c r="Z16"/>
  <c r="Z8"/>
  <c r="AA31"/>
  <c r="AC31" s="1"/>
  <c r="AA30"/>
  <c r="AC30" s="1"/>
  <c r="AA26"/>
  <c r="AC26" s="1"/>
  <c r="AA22"/>
  <c r="AC22" s="1"/>
  <c r="AA18"/>
  <c r="AC18" s="1"/>
  <c r="AA14"/>
  <c r="AC14" s="1"/>
  <c r="AA10"/>
  <c r="AC10" s="1"/>
  <c r="AA6"/>
  <c r="AC6" s="1"/>
  <c r="AA28"/>
  <c r="AC28" s="1"/>
  <c r="AA24"/>
  <c r="AC24" s="1"/>
  <c r="AA20"/>
  <c r="AC20" s="1"/>
  <c r="AA16"/>
  <c r="AC16" s="1"/>
  <c r="AA12"/>
  <c r="AC12" s="1"/>
  <c r="AA8"/>
  <c r="AC8" s="1"/>
  <c r="AA4"/>
  <c r="AC4" s="1"/>
  <c r="D17" i="1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5"/>
  <c r="D6"/>
  <c r="D7"/>
  <c r="D8"/>
  <c r="D9"/>
  <c r="D10"/>
  <c r="D11"/>
  <c r="D12"/>
  <c r="D13"/>
  <c r="D14"/>
  <c r="D15"/>
  <c r="D16"/>
  <c r="D4"/>
  <c r="D3"/>
  <c r="AA7" i="9" l="1"/>
  <c r="AC7" s="1"/>
  <c r="AA23"/>
  <c r="AC23" s="1"/>
  <c r="AA17"/>
  <c r="AC17" s="1"/>
  <c r="AA11"/>
  <c r="AC11" s="1"/>
  <c r="AA27"/>
  <c r="AC27" s="1"/>
  <c r="AA5"/>
  <c r="AC5" s="1"/>
  <c r="AA21"/>
  <c r="AC21" s="1"/>
  <c r="AA9"/>
  <c r="AC9" s="1"/>
  <c r="AA25"/>
  <c r="AC25" s="1"/>
  <c r="AA19"/>
  <c r="AC19" s="1"/>
  <c r="AA13"/>
  <c r="AC13" s="1"/>
  <c r="AA29"/>
  <c r="AC29" s="1"/>
  <c r="AC32" s="1"/>
  <c r="M5" i="1"/>
  <c r="D802"/>
  <c r="G9"/>
  <c r="AA32" i="9" l="1"/>
  <c r="S2" i="1"/>
  <c r="S4"/>
  <c r="S6"/>
  <c r="S8"/>
  <c r="S10"/>
  <c r="S12"/>
  <c r="S14"/>
  <c r="S16"/>
  <c r="S18"/>
  <c r="S20"/>
  <c r="S22"/>
  <c r="S24"/>
  <c r="S26"/>
  <c r="S28"/>
  <c r="S30"/>
  <c r="S3"/>
  <c r="S5"/>
  <c r="S7"/>
  <c r="S9"/>
  <c r="S11"/>
  <c r="S13"/>
  <c r="S15"/>
  <c r="S17"/>
  <c r="S19"/>
  <c r="S21"/>
  <c r="S23"/>
  <c r="S25"/>
  <c r="S27"/>
  <c r="S29"/>
  <c r="W3"/>
  <c r="W5"/>
  <c r="W7"/>
  <c r="W9"/>
  <c r="W11"/>
  <c r="W13"/>
  <c r="W15"/>
  <c r="W6"/>
  <c r="W10"/>
  <c r="W12"/>
  <c r="W2"/>
  <c r="W4"/>
  <c r="W8"/>
  <c r="W14"/>
  <c r="M1"/>
  <c r="M2"/>
  <c r="R7"/>
  <c r="X14"/>
  <c r="X15"/>
  <c r="R16"/>
  <c r="R12"/>
  <c r="X3"/>
  <c r="Q13"/>
  <c r="R26"/>
  <c r="X9"/>
  <c r="V14"/>
  <c r="Q19"/>
  <c r="R18"/>
  <c r="V15"/>
  <c r="V9"/>
  <c r="R27"/>
  <c r="R24"/>
  <c r="X8"/>
  <c r="Q8"/>
  <c r="Q6"/>
  <c r="R5"/>
  <c r="V13"/>
  <c r="X13"/>
  <c r="Q3"/>
  <c r="Q27"/>
  <c r="V11"/>
  <c r="X11"/>
  <c r="Q30"/>
  <c r="R29"/>
  <c r="Q28"/>
  <c r="R31"/>
  <c r="X12"/>
  <c r="R22"/>
  <c r="X6"/>
  <c r="Q25"/>
  <c r="V10"/>
  <c r="X10"/>
  <c r="R15"/>
  <c r="V8"/>
  <c r="R30"/>
  <c r="Q17"/>
  <c r="Q20"/>
  <c r="R19"/>
  <c r="V4"/>
  <c r="X4"/>
  <c r="Q15"/>
  <c r="R14"/>
  <c r="X16"/>
  <c r="Q10"/>
  <c r="R9"/>
  <c r="Q21"/>
  <c r="R20"/>
  <c r="Q26"/>
  <c r="R25"/>
  <c r="X2"/>
  <c r="Q2"/>
  <c r="R2"/>
  <c r="V2"/>
  <c r="V16"/>
  <c r="V5"/>
  <c r="X5"/>
  <c r="Q23"/>
  <c r="V6"/>
  <c r="Q4"/>
  <c r="R3"/>
  <c r="Q11"/>
  <c r="R10"/>
  <c r="Q22"/>
  <c r="R21"/>
  <c r="Q24"/>
  <c r="R23"/>
  <c r="V12"/>
  <c r="Q29"/>
  <c r="R28"/>
  <c r="Q7"/>
  <c r="R6"/>
  <c r="Q5"/>
  <c r="R4"/>
  <c r="V3"/>
  <c r="P19"/>
  <c r="P20"/>
  <c r="P21"/>
  <c r="P22"/>
  <c r="P23"/>
  <c r="P24"/>
  <c r="P25"/>
  <c r="P26"/>
  <c r="P27"/>
  <c r="P28"/>
  <c r="P29"/>
  <c r="P30"/>
  <c r="P31"/>
  <c r="Q31"/>
  <c r="Q16"/>
  <c r="Q12"/>
  <c r="R11"/>
  <c r="Q14"/>
  <c r="R13"/>
  <c r="V7"/>
  <c r="X7"/>
  <c r="P10"/>
  <c r="P11"/>
  <c r="P12"/>
  <c r="P13"/>
  <c r="P14"/>
  <c r="P15"/>
  <c r="P16"/>
  <c r="P17"/>
  <c r="P18"/>
  <c r="Q18"/>
  <c r="R17"/>
  <c r="P2"/>
  <c r="P3"/>
  <c r="P4"/>
  <c r="P5"/>
  <c r="P6"/>
  <c r="P7"/>
  <c r="P8"/>
  <c r="P9"/>
  <c r="Q9"/>
  <c r="R8"/>
</calcChain>
</file>

<file path=xl/sharedStrings.xml><?xml version="1.0" encoding="utf-8"?>
<sst xmlns="http://schemas.openxmlformats.org/spreadsheetml/2006/main" count="118" uniqueCount="56">
  <si>
    <t>#</t>
  </si>
  <si>
    <t>Clock</t>
  </si>
  <si>
    <t>Arrival Time</t>
  </si>
  <si>
    <t>Number of intervals</t>
  </si>
  <si>
    <t>Interval Width</t>
  </si>
  <si>
    <t>SUM</t>
  </si>
  <si>
    <t>Arrivals Distribution</t>
  </si>
  <si>
    <t>Interarrival Time</t>
  </si>
  <si>
    <t>bin</t>
  </si>
  <si>
    <t>More</t>
  </si>
  <si>
    <t>Frequency</t>
  </si>
  <si>
    <t>Looks exponential!</t>
  </si>
  <si>
    <t>Interval number</t>
  </si>
  <si>
    <t>mean (x)</t>
  </si>
  <si>
    <t>F(x)</t>
  </si>
  <si>
    <t>x</t>
  </si>
  <si>
    <t xml:space="preserve">mean </t>
  </si>
  <si>
    <t xml:space="preserve">lambda </t>
  </si>
  <si>
    <t xml:space="preserve">k </t>
  </si>
  <si>
    <t>probability</t>
  </si>
  <si>
    <t>Observed</t>
  </si>
  <si>
    <t>expected</t>
  </si>
  <si>
    <t>Expected</t>
  </si>
  <si>
    <t>(Oi-Ei)^2/Ei</t>
  </si>
  <si>
    <t>Observed (Merged)</t>
  </si>
  <si>
    <t>Expected (Merged)</t>
  </si>
  <si>
    <t>degree of freedom</t>
  </si>
  <si>
    <t>df</t>
  </si>
  <si>
    <t xml:space="preserve">P = 0.05 </t>
  </si>
  <si>
    <t xml:space="preserve">P = 0.01 </t>
  </si>
  <si>
    <t xml:space="preserve">P = 0.001 </t>
  </si>
  <si>
    <t>x0^2</t>
  </si>
  <si>
    <t>x0.05,27</t>
  </si>
  <si>
    <t>x0^2 &lt; x0.05,27 ==&gt;</t>
  </si>
  <si>
    <t>H0 is not rejected!</t>
  </si>
  <si>
    <t>Bin</t>
  </si>
  <si>
    <t>Column1</t>
  </si>
  <si>
    <t>Column2</t>
  </si>
  <si>
    <t>Speed</t>
  </si>
  <si>
    <t>Speed Distribution</t>
  </si>
  <si>
    <t>S^2</t>
  </si>
  <si>
    <t>VarianceAvrage</t>
  </si>
  <si>
    <t>mu</t>
  </si>
  <si>
    <t>sigma2</t>
  </si>
  <si>
    <t>k</t>
  </si>
  <si>
    <t>standard_dev</t>
  </si>
  <si>
    <t>max</t>
  </si>
  <si>
    <t>min</t>
  </si>
  <si>
    <t>x0.05,26</t>
  </si>
  <si>
    <t>Position</t>
  </si>
  <si>
    <t>Position Distribution</t>
  </si>
  <si>
    <t>b</t>
  </si>
  <si>
    <t>Duration</t>
  </si>
  <si>
    <t>Duration Distribution</t>
  </si>
  <si>
    <t>Average</t>
  </si>
  <si>
    <t>lambda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</si>
</sst>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dobe Heiti Std R"/>
      <family val="2"/>
      <charset val="128"/>
    </font>
    <font>
      <i/>
      <sz val="11"/>
      <color theme="1"/>
      <name val="Calibri"/>
      <family val="2"/>
      <scheme val="minor"/>
    </font>
    <font>
      <sz val="11"/>
      <color rgb="FFFF3333"/>
      <name val="Calibri"/>
      <family val="2"/>
      <scheme val="minor"/>
    </font>
    <font>
      <sz val="7.5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" fillId="0" borderId="7" xfId="0" applyFont="1" applyFill="1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0" fillId="0" borderId="0" xfId="0" applyNumberFormat="1"/>
    <xf numFmtId="0" fontId="6" fillId="3" borderId="0" xfId="0" applyFont="1" applyFill="1"/>
    <xf numFmtId="0" fontId="0" fillId="0" borderId="0" xfId="0" applyProtection="1">
      <protection locked="0"/>
    </xf>
    <xf numFmtId="0" fontId="0" fillId="0" borderId="18" xfId="0" applyFont="1" applyBorder="1"/>
    <xf numFmtId="0" fontId="0" fillId="0" borderId="19" xfId="0" applyFont="1" applyBorder="1"/>
    <xf numFmtId="0" fontId="1" fillId="0" borderId="17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33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33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hh:mm:ss"/>
    </dxf>
    <dxf>
      <numFmt numFmtId="164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Arrival!$M$10</c:f>
              <c:strCache>
                <c:ptCount val="1"/>
                <c:pt idx="0">
                  <c:v>201</c:v>
                </c:pt>
              </c:strCache>
            </c:strRef>
          </c:tx>
          <c:cat>
            <c:strRef>
              <c:f>Arrival!$L$11:$L$38</c:f>
              <c:strCache>
                <c:ptCount val="28"/>
                <c:pt idx="0">
                  <c:v>1.227890923</c:v>
                </c:pt>
                <c:pt idx="1">
                  <c:v>1.841836384</c:v>
                </c:pt>
                <c:pt idx="2">
                  <c:v>2.455781844</c:v>
                </c:pt>
                <c:pt idx="3">
                  <c:v>3.069727305</c:v>
                </c:pt>
                <c:pt idx="4">
                  <c:v>3.683672765</c:v>
                </c:pt>
                <c:pt idx="5">
                  <c:v>4.297618226</c:v>
                </c:pt>
                <c:pt idx="6">
                  <c:v>4.911563686</c:v>
                </c:pt>
                <c:pt idx="7">
                  <c:v>5.525509147</c:v>
                </c:pt>
                <c:pt idx="8">
                  <c:v>6.139454607</c:v>
                </c:pt>
                <c:pt idx="9">
                  <c:v>6.753400068</c:v>
                </c:pt>
                <c:pt idx="10">
                  <c:v>7.367345528</c:v>
                </c:pt>
                <c:pt idx="11">
                  <c:v>7.981290989</c:v>
                </c:pt>
                <c:pt idx="12">
                  <c:v>8.595236449</c:v>
                </c:pt>
                <c:pt idx="13">
                  <c:v>9.20918191</c:v>
                </c:pt>
                <c:pt idx="14">
                  <c:v>9.82312737</c:v>
                </c:pt>
                <c:pt idx="15">
                  <c:v>10.43707283</c:v>
                </c:pt>
                <c:pt idx="16">
                  <c:v>11.05101829</c:v>
                </c:pt>
                <c:pt idx="17">
                  <c:v>11.66496375</c:v>
                </c:pt>
                <c:pt idx="18">
                  <c:v>12.27890921</c:v>
                </c:pt>
                <c:pt idx="19">
                  <c:v>12.89285467</c:v>
                </c:pt>
                <c:pt idx="20">
                  <c:v>13.50680013</c:v>
                </c:pt>
                <c:pt idx="21">
                  <c:v>14.12074559</c:v>
                </c:pt>
                <c:pt idx="22">
                  <c:v>14.73469105</c:v>
                </c:pt>
                <c:pt idx="23">
                  <c:v>15.34863652</c:v>
                </c:pt>
                <c:pt idx="24">
                  <c:v>15.96258198</c:v>
                </c:pt>
                <c:pt idx="25">
                  <c:v>16.57652744</c:v>
                </c:pt>
                <c:pt idx="26">
                  <c:v>17.1904729</c:v>
                </c:pt>
                <c:pt idx="27">
                  <c:v>More</c:v>
                </c:pt>
              </c:strCache>
            </c:strRef>
          </c:cat>
          <c:val>
            <c:numRef>
              <c:f>Arrival!$M$11:$M$38</c:f>
              <c:numCache>
                <c:formatCode>General</c:formatCode>
                <c:ptCount val="28"/>
                <c:pt idx="0">
                  <c:v>145</c:v>
                </c:pt>
                <c:pt idx="1">
                  <c:v>123</c:v>
                </c:pt>
                <c:pt idx="2">
                  <c:v>87</c:v>
                </c:pt>
                <c:pt idx="3">
                  <c:v>61</c:v>
                </c:pt>
                <c:pt idx="4">
                  <c:v>51</c:v>
                </c:pt>
                <c:pt idx="5">
                  <c:v>39</c:v>
                </c:pt>
                <c:pt idx="6">
                  <c:v>20</c:v>
                </c:pt>
                <c:pt idx="7">
                  <c:v>19</c:v>
                </c:pt>
                <c:pt idx="8">
                  <c:v>14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dLbls/>
        <c:axId val="116542464"/>
        <c:axId val="116569216"/>
      </c:barChart>
      <c:catAx>
        <c:axId val="11654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16569216"/>
        <c:crosses val="autoZero"/>
        <c:auto val="1"/>
        <c:lblAlgn val="ctr"/>
        <c:lblOffset val="100"/>
      </c:catAx>
      <c:valAx>
        <c:axId val="116569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16542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Arrival!$M$9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Arrival!$L$10:$L$38</c:f>
              <c:strCache>
                <c:ptCount val="29"/>
                <c:pt idx="0">
                  <c:v>0.613945463</c:v>
                </c:pt>
                <c:pt idx="1">
                  <c:v>1.227890923</c:v>
                </c:pt>
                <c:pt idx="2">
                  <c:v>1.841836384</c:v>
                </c:pt>
                <c:pt idx="3">
                  <c:v>2.455781844</c:v>
                </c:pt>
                <c:pt idx="4">
                  <c:v>3.069727305</c:v>
                </c:pt>
                <c:pt idx="5">
                  <c:v>3.683672765</c:v>
                </c:pt>
                <c:pt idx="6">
                  <c:v>4.297618226</c:v>
                </c:pt>
                <c:pt idx="7">
                  <c:v>4.911563686</c:v>
                </c:pt>
                <c:pt idx="8">
                  <c:v>5.525509147</c:v>
                </c:pt>
                <c:pt idx="9">
                  <c:v>6.139454607</c:v>
                </c:pt>
                <c:pt idx="10">
                  <c:v>6.753400068</c:v>
                </c:pt>
                <c:pt idx="11">
                  <c:v>7.367345528</c:v>
                </c:pt>
                <c:pt idx="12">
                  <c:v>7.981290989</c:v>
                </c:pt>
                <c:pt idx="13">
                  <c:v>8.595236449</c:v>
                </c:pt>
                <c:pt idx="14">
                  <c:v>9.20918191</c:v>
                </c:pt>
                <c:pt idx="15">
                  <c:v>9.82312737</c:v>
                </c:pt>
                <c:pt idx="16">
                  <c:v>10.43707283</c:v>
                </c:pt>
                <c:pt idx="17">
                  <c:v>11.05101829</c:v>
                </c:pt>
                <c:pt idx="18">
                  <c:v>11.66496375</c:v>
                </c:pt>
                <c:pt idx="19">
                  <c:v>12.27890921</c:v>
                </c:pt>
                <c:pt idx="20">
                  <c:v>12.89285467</c:v>
                </c:pt>
                <c:pt idx="21">
                  <c:v>13.50680013</c:v>
                </c:pt>
                <c:pt idx="22">
                  <c:v>14.12074559</c:v>
                </c:pt>
                <c:pt idx="23">
                  <c:v>14.73469105</c:v>
                </c:pt>
                <c:pt idx="24">
                  <c:v>15.34863652</c:v>
                </c:pt>
                <c:pt idx="25">
                  <c:v>15.96258198</c:v>
                </c:pt>
                <c:pt idx="26">
                  <c:v>16.57652744</c:v>
                </c:pt>
                <c:pt idx="27">
                  <c:v>17.1904729</c:v>
                </c:pt>
                <c:pt idx="28">
                  <c:v>More</c:v>
                </c:pt>
              </c:strCache>
            </c:strRef>
          </c:cat>
          <c:val>
            <c:numRef>
              <c:f>Arrival!$M$10:$M$38</c:f>
              <c:numCache>
                <c:formatCode>General</c:formatCode>
                <c:ptCount val="29"/>
                <c:pt idx="0">
                  <c:v>201</c:v>
                </c:pt>
                <c:pt idx="1">
                  <c:v>145</c:v>
                </c:pt>
                <c:pt idx="2">
                  <c:v>123</c:v>
                </c:pt>
                <c:pt idx="3">
                  <c:v>87</c:v>
                </c:pt>
                <c:pt idx="4">
                  <c:v>61</c:v>
                </c:pt>
                <c:pt idx="5">
                  <c:v>51</c:v>
                </c:pt>
                <c:pt idx="6">
                  <c:v>39</c:v>
                </c:pt>
                <c:pt idx="7">
                  <c:v>20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</c:ser>
        <c:dLbls/>
        <c:axId val="118253056"/>
        <c:axId val="118254592"/>
      </c:barChart>
      <c:catAx>
        <c:axId val="118253056"/>
        <c:scaling>
          <c:orientation val="minMax"/>
        </c:scaling>
        <c:axPos val="b"/>
        <c:tickLblPos val="nextTo"/>
        <c:crossAx val="118254592"/>
        <c:crosses val="autoZero"/>
        <c:auto val="1"/>
        <c:lblAlgn val="ctr"/>
        <c:lblOffset val="100"/>
      </c:catAx>
      <c:valAx>
        <c:axId val="118254592"/>
        <c:scaling>
          <c:orientation val="minMax"/>
        </c:scaling>
        <c:axPos val="l"/>
        <c:majorGridlines/>
        <c:numFmt formatCode="General" sourceLinked="1"/>
        <c:tickLblPos val="nextTo"/>
        <c:crossAx val="118253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Speed!$F$9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Speed!$E$10:$E$39</c:f>
              <c:strCache>
                <c:ptCount val="30"/>
                <c:pt idx="0">
                  <c:v>6.134782609</c:v>
                </c:pt>
                <c:pt idx="1">
                  <c:v>12.26956522</c:v>
                </c:pt>
                <c:pt idx="2">
                  <c:v>18.40434783</c:v>
                </c:pt>
                <c:pt idx="3">
                  <c:v>24.53913043</c:v>
                </c:pt>
                <c:pt idx="4">
                  <c:v>30.67391304</c:v>
                </c:pt>
                <c:pt idx="5">
                  <c:v>36.80869565</c:v>
                </c:pt>
                <c:pt idx="6">
                  <c:v>42.94347826</c:v>
                </c:pt>
                <c:pt idx="7">
                  <c:v>49.07826087</c:v>
                </c:pt>
                <c:pt idx="8">
                  <c:v>55.21304348</c:v>
                </c:pt>
                <c:pt idx="9">
                  <c:v>61.34782609</c:v>
                </c:pt>
                <c:pt idx="10">
                  <c:v>67.4826087</c:v>
                </c:pt>
                <c:pt idx="11">
                  <c:v>73.6173913</c:v>
                </c:pt>
                <c:pt idx="12">
                  <c:v>79.75217391</c:v>
                </c:pt>
                <c:pt idx="13">
                  <c:v>85.88695652</c:v>
                </c:pt>
                <c:pt idx="14">
                  <c:v>92.02173913</c:v>
                </c:pt>
                <c:pt idx="15">
                  <c:v>98.15652174</c:v>
                </c:pt>
                <c:pt idx="16">
                  <c:v>104.2913043</c:v>
                </c:pt>
                <c:pt idx="17">
                  <c:v>110.426087</c:v>
                </c:pt>
                <c:pt idx="18">
                  <c:v>116.5608696</c:v>
                </c:pt>
                <c:pt idx="19">
                  <c:v>122.6956522</c:v>
                </c:pt>
                <c:pt idx="20">
                  <c:v>128.8304348</c:v>
                </c:pt>
                <c:pt idx="21">
                  <c:v>134.9652174</c:v>
                </c:pt>
                <c:pt idx="22">
                  <c:v>141.1</c:v>
                </c:pt>
                <c:pt idx="23">
                  <c:v>147.2347826</c:v>
                </c:pt>
                <c:pt idx="24">
                  <c:v>153.3695652</c:v>
                </c:pt>
                <c:pt idx="25">
                  <c:v>159.5043478</c:v>
                </c:pt>
                <c:pt idx="26">
                  <c:v>165.6391304</c:v>
                </c:pt>
                <c:pt idx="27">
                  <c:v>171.773913</c:v>
                </c:pt>
                <c:pt idx="28">
                  <c:v>177.9086957</c:v>
                </c:pt>
                <c:pt idx="29">
                  <c:v>More</c:v>
                </c:pt>
              </c:strCache>
            </c:strRef>
          </c:cat>
          <c:val>
            <c:numRef>
              <c:f>Speed!$F$10:$F$39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19</c:v>
                </c:pt>
                <c:pt idx="11">
                  <c:v>28</c:v>
                </c:pt>
                <c:pt idx="12">
                  <c:v>46</c:v>
                </c:pt>
                <c:pt idx="13">
                  <c:v>74</c:v>
                </c:pt>
                <c:pt idx="14">
                  <c:v>83</c:v>
                </c:pt>
                <c:pt idx="15">
                  <c:v>100</c:v>
                </c:pt>
                <c:pt idx="16">
                  <c:v>104</c:v>
                </c:pt>
                <c:pt idx="17">
                  <c:v>77</c:v>
                </c:pt>
                <c:pt idx="18">
                  <c:v>74</c:v>
                </c:pt>
                <c:pt idx="19">
                  <c:v>60</c:v>
                </c:pt>
                <c:pt idx="20">
                  <c:v>49</c:v>
                </c:pt>
                <c:pt idx="21">
                  <c:v>30</c:v>
                </c:pt>
                <c:pt idx="22">
                  <c:v>18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dLbls/>
        <c:axId val="118263168"/>
        <c:axId val="121202176"/>
      </c:barChart>
      <c:catAx>
        <c:axId val="11826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21202176"/>
        <c:crosses val="autoZero"/>
        <c:auto val="1"/>
        <c:lblAlgn val="ctr"/>
        <c:lblOffset val="100"/>
      </c:catAx>
      <c:valAx>
        <c:axId val="121202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82631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Position!$K$2</c:f>
              <c:strCache>
                <c:ptCount val="1"/>
                <c:pt idx="0">
                  <c:v>23</c:v>
                </c:pt>
              </c:strCache>
            </c:strRef>
          </c:tx>
          <c:cat>
            <c:strRef>
              <c:f>Position!$J$3:$J$31</c:f>
              <c:strCache>
                <c:ptCount val="29"/>
                <c:pt idx="0">
                  <c:v>2.818881182</c:v>
                </c:pt>
                <c:pt idx="1">
                  <c:v>4.228321773</c:v>
                </c:pt>
                <c:pt idx="2">
                  <c:v>5.637762364</c:v>
                </c:pt>
                <c:pt idx="3">
                  <c:v>7.047202955</c:v>
                </c:pt>
                <c:pt idx="4">
                  <c:v>8.456643546</c:v>
                </c:pt>
                <c:pt idx="5">
                  <c:v>9.866084137</c:v>
                </c:pt>
                <c:pt idx="6">
                  <c:v>11.27552473</c:v>
                </c:pt>
                <c:pt idx="7">
                  <c:v>12.68496532</c:v>
                </c:pt>
                <c:pt idx="8">
                  <c:v>14.09440591</c:v>
                </c:pt>
                <c:pt idx="9">
                  <c:v>15.5038465</c:v>
                </c:pt>
                <c:pt idx="10">
                  <c:v>16.91328709</c:v>
                </c:pt>
                <c:pt idx="11">
                  <c:v>18.32272768</c:v>
                </c:pt>
                <c:pt idx="12">
                  <c:v>19.73216827</c:v>
                </c:pt>
                <c:pt idx="13">
                  <c:v>21.14160887</c:v>
                </c:pt>
                <c:pt idx="14">
                  <c:v>22.55104946</c:v>
                </c:pt>
                <c:pt idx="15">
                  <c:v>23.96049005</c:v>
                </c:pt>
                <c:pt idx="16">
                  <c:v>25.36993064</c:v>
                </c:pt>
                <c:pt idx="17">
                  <c:v>26.77937123</c:v>
                </c:pt>
                <c:pt idx="18">
                  <c:v>28.18881182</c:v>
                </c:pt>
                <c:pt idx="19">
                  <c:v>29.59825241</c:v>
                </c:pt>
                <c:pt idx="20">
                  <c:v>31.007693</c:v>
                </c:pt>
                <c:pt idx="21">
                  <c:v>32.41713359</c:v>
                </c:pt>
                <c:pt idx="22">
                  <c:v>33.82657418</c:v>
                </c:pt>
                <c:pt idx="23">
                  <c:v>35.23601478</c:v>
                </c:pt>
                <c:pt idx="24">
                  <c:v>36.64545537</c:v>
                </c:pt>
                <c:pt idx="25">
                  <c:v>38.05489596</c:v>
                </c:pt>
                <c:pt idx="26">
                  <c:v>39.46433655</c:v>
                </c:pt>
                <c:pt idx="27">
                  <c:v>40.87377714</c:v>
                </c:pt>
                <c:pt idx="28">
                  <c:v>More</c:v>
                </c:pt>
              </c:strCache>
            </c:strRef>
          </c:cat>
          <c:val>
            <c:numRef>
              <c:f>Position!$K$3:$K$31</c:f>
              <c:numCache>
                <c:formatCode>General</c:formatCode>
                <c:ptCount val="29"/>
                <c:pt idx="0">
                  <c:v>29</c:v>
                </c:pt>
                <c:pt idx="1">
                  <c:v>24</c:v>
                </c:pt>
                <c:pt idx="2">
                  <c:v>26</c:v>
                </c:pt>
                <c:pt idx="3">
                  <c:v>46</c:v>
                </c:pt>
                <c:pt idx="4">
                  <c:v>30</c:v>
                </c:pt>
                <c:pt idx="5">
                  <c:v>15</c:v>
                </c:pt>
                <c:pt idx="6">
                  <c:v>22</c:v>
                </c:pt>
                <c:pt idx="7">
                  <c:v>30</c:v>
                </c:pt>
                <c:pt idx="8">
                  <c:v>35</c:v>
                </c:pt>
                <c:pt idx="9">
                  <c:v>28</c:v>
                </c:pt>
                <c:pt idx="10">
                  <c:v>28</c:v>
                </c:pt>
                <c:pt idx="11">
                  <c:v>26</c:v>
                </c:pt>
                <c:pt idx="12">
                  <c:v>25</c:v>
                </c:pt>
                <c:pt idx="13">
                  <c:v>35</c:v>
                </c:pt>
                <c:pt idx="14">
                  <c:v>25</c:v>
                </c:pt>
                <c:pt idx="15">
                  <c:v>28</c:v>
                </c:pt>
                <c:pt idx="16">
                  <c:v>39</c:v>
                </c:pt>
                <c:pt idx="17">
                  <c:v>28</c:v>
                </c:pt>
                <c:pt idx="18">
                  <c:v>21</c:v>
                </c:pt>
                <c:pt idx="19">
                  <c:v>33</c:v>
                </c:pt>
                <c:pt idx="20">
                  <c:v>23</c:v>
                </c:pt>
                <c:pt idx="21">
                  <c:v>23</c:v>
                </c:pt>
                <c:pt idx="22">
                  <c:v>30</c:v>
                </c:pt>
                <c:pt idx="23">
                  <c:v>20</c:v>
                </c:pt>
                <c:pt idx="24">
                  <c:v>36</c:v>
                </c:pt>
                <c:pt idx="25">
                  <c:v>27</c:v>
                </c:pt>
                <c:pt idx="26">
                  <c:v>38</c:v>
                </c:pt>
                <c:pt idx="27">
                  <c:v>7</c:v>
                </c:pt>
                <c:pt idx="28">
                  <c:v>0</c:v>
                </c:pt>
              </c:numCache>
            </c:numRef>
          </c:val>
        </c:ser>
        <c:dLbls/>
        <c:axId val="122944128"/>
        <c:axId val="122958592"/>
      </c:barChart>
      <c:catAx>
        <c:axId val="12294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22958592"/>
        <c:crosses val="autoZero"/>
        <c:auto val="1"/>
        <c:lblAlgn val="ctr"/>
        <c:lblOffset val="100"/>
      </c:catAx>
      <c:valAx>
        <c:axId val="122958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22944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Duration!$K$2</c:f>
              <c:strCache>
                <c:ptCount val="1"/>
                <c:pt idx="0">
                  <c:v>185</c:v>
                </c:pt>
              </c:strCache>
            </c:strRef>
          </c:tx>
          <c:cat>
            <c:strRef>
              <c:f>Duration!$J$3:$J$31</c:f>
              <c:strCache>
                <c:ptCount val="29"/>
                <c:pt idx="0">
                  <c:v>102.4319126</c:v>
                </c:pt>
                <c:pt idx="1">
                  <c:v>153.6478689</c:v>
                </c:pt>
                <c:pt idx="2">
                  <c:v>204.8638252</c:v>
                </c:pt>
                <c:pt idx="3">
                  <c:v>256.0797815</c:v>
                </c:pt>
                <c:pt idx="4">
                  <c:v>307.2957378</c:v>
                </c:pt>
                <c:pt idx="5">
                  <c:v>358.5116941</c:v>
                </c:pt>
                <c:pt idx="6">
                  <c:v>409.7276503</c:v>
                </c:pt>
                <c:pt idx="7">
                  <c:v>460.9436066</c:v>
                </c:pt>
                <c:pt idx="8">
                  <c:v>512.1595629</c:v>
                </c:pt>
                <c:pt idx="9">
                  <c:v>563.3755192</c:v>
                </c:pt>
                <c:pt idx="10">
                  <c:v>614.5914755</c:v>
                </c:pt>
                <c:pt idx="11">
                  <c:v>665.8074318</c:v>
                </c:pt>
                <c:pt idx="12">
                  <c:v>717.0233881</c:v>
                </c:pt>
                <c:pt idx="13">
                  <c:v>768.2393444</c:v>
                </c:pt>
                <c:pt idx="14">
                  <c:v>819.4553007</c:v>
                </c:pt>
                <c:pt idx="15">
                  <c:v>870.671257</c:v>
                </c:pt>
                <c:pt idx="16">
                  <c:v>921.8872133</c:v>
                </c:pt>
                <c:pt idx="17">
                  <c:v>973.1031696</c:v>
                </c:pt>
                <c:pt idx="18">
                  <c:v>1024.319126</c:v>
                </c:pt>
                <c:pt idx="19">
                  <c:v>1075.535082</c:v>
                </c:pt>
                <c:pt idx="20">
                  <c:v>1126.751038</c:v>
                </c:pt>
                <c:pt idx="21">
                  <c:v>1177.966995</c:v>
                </c:pt>
                <c:pt idx="22">
                  <c:v>1229.182951</c:v>
                </c:pt>
                <c:pt idx="23">
                  <c:v>1280.398907</c:v>
                </c:pt>
                <c:pt idx="24">
                  <c:v>1331.614864</c:v>
                </c:pt>
                <c:pt idx="25">
                  <c:v>1382.83082</c:v>
                </c:pt>
                <c:pt idx="26">
                  <c:v>1434.046776</c:v>
                </c:pt>
                <c:pt idx="27">
                  <c:v>1485.262733</c:v>
                </c:pt>
                <c:pt idx="28">
                  <c:v>More</c:v>
                </c:pt>
              </c:strCache>
            </c:strRef>
          </c:cat>
          <c:val>
            <c:numRef>
              <c:f>Duration!$K$3:$K$31</c:f>
              <c:numCache>
                <c:formatCode>General</c:formatCode>
                <c:ptCount val="29"/>
                <c:pt idx="0">
                  <c:v>131</c:v>
                </c:pt>
                <c:pt idx="1">
                  <c:v>100</c:v>
                </c:pt>
                <c:pt idx="2">
                  <c:v>74</c:v>
                </c:pt>
                <c:pt idx="3">
                  <c:v>67</c:v>
                </c:pt>
                <c:pt idx="4">
                  <c:v>61</c:v>
                </c:pt>
                <c:pt idx="5">
                  <c:v>37</c:v>
                </c:pt>
                <c:pt idx="6">
                  <c:v>33</c:v>
                </c:pt>
                <c:pt idx="7">
                  <c:v>26</c:v>
                </c:pt>
                <c:pt idx="8">
                  <c:v>23</c:v>
                </c:pt>
                <c:pt idx="9">
                  <c:v>13</c:v>
                </c:pt>
                <c:pt idx="10">
                  <c:v>15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</c:ser>
        <c:dLbls/>
        <c:axId val="123221888"/>
        <c:axId val="123224064"/>
      </c:barChart>
      <c:catAx>
        <c:axId val="12322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23224064"/>
        <c:crosses val="autoZero"/>
        <c:auto val="1"/>
        <c:lblAlgn val="ctr"/>
        <c:lblOffset val="100"/>
      </c:catAx>
      <c:valAx>
        <c:axId val="123224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3221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114</xdr:row>
      <xdr:rowOff>185737</xdr:rowOff>
    </xdr:from>
    <xdr:to>
      <xdr:col>19</xdr:col>
      <xdr:colOff>238125</xdr:colOff>
      <xdr:row>124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11</xdr:row>
      <xdr:rowOff>90487</xdr:rowOff>
    </xdr:from>
    <xdr:to>
      <xdr:col>7</xdr:col>
      <xdr:colOff>1057275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119062</xdr:rowOff>
    </xdr:from>
    <xdr:to>
      <xdr:col>15</xdr:col>
      <xdr:colOff>400050</xdr:colOff>
      <xdr:row>12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504824</xdr:colOff>
      <xdr:row>15</xdr:row>
      <xdr:rowOff>161924</xdr:rowOff>
    </xdr:from>
    <xdr:ext cx="2143126" cy="311496"/>
    <xdr:sp macro="" textlink="">
      <xdr:nvSpPr>
        <xdr:cNvPr id="4" name="TextBox 3"/>
        <xdr:cNvSpPr txBox="1"/>
      </xdr:nvSpPr>
      <xdr:spPr>
        <a:xfrm>
          <a:off x="7191374" y="3038474"/>
          <a:ext cx="2143126" cy="311496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Looks like Normal!</a:t>
          </a:r>
        </a:p>
      </xdr:txBody>
    </xdr:sp>
    <xdr:clientData/>
  </xdr:oneCellAnchor>
  <xdr:oneCellAnchor>
    <xdr:from>
      <xdr:col>26</xdr:col>
      <xdr:colOff>38100</xdr:colOff>
      <xdr:row>33</xdr:row>
      <xdr:rowOff>133350</xdr:rowOff>
    </xdr:from>
    <xdr:ext cx="2084417" cy="342786"/>
    <xdr:sp macro="" textlink="">
      <xdr:nvSpPr>
        <xdr:cNvPr id="5" name="TextBox 4"/>
        <xdr:cNvSpPr txBox="1"/>
      </xdr:nvSpPr>
      <xdr:spPr>
        <a:xfrm>
          <a:off x="17868900" y="6438900"/>
          <a:ext cx="2084417" cy="34278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bg1"/>
              </a:solidFill>
            </a:rPr>
            <a:t>H0</a:t>
          </a:r>
          <a:r>
            <a:rPr lang="en-US" sz="1600" b="1" baseline="0">
              <a:solidFill>
                <a:schemeClr val="bg1"/>
              </a:solidFill>
            </a:rPr>
            <a:t> Cannot be rejected</a:t>
          </a:r>
          <a:endParaRPr lang="en-US" sz="1600" b="1">
            <a:solidFill>
              <a:schemeClr val="bg1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47625</xdr:rowOff>
    </xdr:from>
    <xdr:to>
      <xdr:col>5</xdr:col>
      <xdr:colOff>904875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34</xdr:row>
      <xdr:rowOff>95250</xdr:rowOff>
    </xdr:from>
    <xdr:to>
      <xdr:col>19</xdr:col>
      <xdr:colOff>700459</xdr:colOff>
      <xdr:row>36</xdr:row>
      <xdr:rowOff>61752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744325" y="6600825"/>
          <a:ext cx="2091109" cy="347502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2143126" cy="311496"/>
    <xdr:sp macro="" textlink="">
      <xdr:nvSpPr>
        <xdr:cNvPr id="4" name="TextBox 3"/>
        <xdr:cNvSpPr txBox="1"/>
      </xdr:nvSpPr>
      <xdr:spPr>
        <a:xfrm>
          <a:off x="1828800" y="4591050"/>
          <a:ext cx="2143126" cy="311496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Looks like Uniform!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10</xdr:row>
      <xdr:rowOff>71437</xdr:rowOff>
    </xdr:from>
    <xdr:to>
      <xdr:col>5</xdr:col>
      <xdr:colOff>523875</xdr:colOff>
      <xdr:row>21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</xdr:colOff>
      <xdr:row>24</xdr:row>
      <xdr:rowOff>95250</xdr:rowOff>
    </xdr:from>
    <xdr:ext cx="2143126" cy="311496"/>
    <xdr:sp macro="" textlink="">
      <xdr:nvSpPr>
        <xdr:cNvPr id="3" name="TextBox 2"/>
        <xdr:cNvSpPr txBox="1"/>
      </xdr:nvSpPr>
      <xdr:spPr>
        <a:xfrm>
          <a:off x="1876425" y="4686300"/>
          <a:ext cx="2143126" cy="311496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solidFill>
                <a:schemeClr val="bg1"/>
              </a:solidFill>
            </a:rPr>
            <a:t>Looks like Exponential!</a:t>
          </a:r>
        </a:p>
      </xdr:txBody>
    </xdr:sp>
    <xdr:clientData/>
  </xdr:oneCellAnchor>
  <xdr:twoCellAnchor editAs="oneCell">
    <xdr:from>
      <xdr:col>17</xdr:col>
      <xdr:colOff>466725</xdr:colOff>
      <xdr:row>34</xdr:row>
      <xdr:rowOff>19050</xdr:rowOff>
    </xdr:from>
    <xdr:to>
      <xdr:col>20</xdr:col>
      <xdr:colOff>414709</xdr:colOff>
      <xdr:row>35</xdr:row>
      <xdr:rowOff>176052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39700" y="6515100"/>
          <a:ext cx="2091109" cy="3475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802" totalsRowCount="1">
  <autoFilter ref="A1:D801"/>
  <tableColumns count="4">
    <tableColumn id="1" name="#"/>
    <tableColumn id="2" name="Clock" dataDxfId="39" totalsRowDxfId="38"/>
    <tableColumn id="3" name="Arrival Time" totalsRowLabel="mean (x)"/>
    <tableColumn id="4" name="Interarrival Time" totalsRowFunction="average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id="12" name="Table113" displayName="Table113" ref="A1:B802" totalsRowCount="1">
  <autoFilter ref="A1:B801"/>
  <tableColumns count="2">
    <tableColumn id="1" name="#" totalsRowLabel="mean (x)"/>
    <tableColumn id="3" name="Speed" totalsRowFunction="average" dataDxfId="25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13" name="Table214" displayName="Table214" ref="E6:F7" headerRowCount="0">
  <tableColumns count="2">
    <tableColumn id="1" name="Column1"/>
    <tableColumn id="2" name="Column2">
      <calculatedColumnFormula>(MAX(#REF!)-MIN(#REF!))/#REF!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H1:I30" totalsRowShown="0">
  <autoFilter ref="H1:I30"/>
  <tableColumns count="2">
    <tableColumn id="1" name="#"/>
    <tableColumn id="2" name="bin">
      <calculatedColumnFormula>I1+intervalWidthSpeed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5" name="Table15" displayName="Table15" ref="E9:F39" totalsRowShown="0" headerRowDxfId="24" headerRowBorderDxfId="23" tableBorderDxfId="22">
  <autoFilter ref="E9:F39"/>
  <tableColumns count="2">
    <tableColumn id="1" name="Bin" dataDxfId="21"/>
    <tableColumn id="2" name="Frequency" dataDxfId="20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R1:S803" totalsRowShown="0">
  <autoFilter ref="R1:S803"/>
  <tableColumns count="2">
    <tableColumn id="1" name="Speed"/>
    <tableColumn id="2" name="S^2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U2:V9" headerRowCount="0" totalsRowShown="0">
  <tableColumns count="2">
    <tableColumn id="1" name="Column1"/>
    <tableColumn id="2" name="Column2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X1:AC32" totalsRowShown="0">
  <autoFilter ref="X1:AC32"/>
  <tableColumns count="6">
    <tableColumn id="1" name="#"/>
    <tableColumn id="2" name="F(x)"/>
    <tableColumn id="3" name="x"/>
    <tableColumn id="4" name="Observed"/>
    <tableColumn id="5" name="Expected"/>
    <tableColumn id="6" name="(Oi-Ei)^2/Ei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20" name="Table11321" displayName="Table11321" ref="A1:B802" totalsRowCount="1">
  <autoFilter ref="A1:B801"/>
  <tableColumns count="2">
    <tableColumn id="1" name="#"/>
    <tableColumn id="3" name="Position" totalsRowFunction="average" dataDxfId="19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id="21" name="Table21422" displayName="Table21422" ref="D6:E9" headerRowCount="0">
  <tableColumns count="2">
    <tableColumn id="1" name="Column1"/>
    <tableColumn id="2" name="Column2">
      <calculatedColumnFormula>(MAX(#REF!)-MIN(#REF!))/#REF!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22" name="Table22" displayName="Table22" ref="G1:H30" totalsRowShown="0">
  <autoFilter ref="G1:H30"/>
  <tableColumns count="2">
    <tableColumn id="1" name="#"/>
    <tableColumn id="2" name="bin">
      <calculatedColumnFormula>1.409440591+H1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9:G10" headerRowCount="0">
  <tableColumns count="2">
    <tableColumn id="1" name="Column1"/>
    <tableColumn id="2" name="Column2">
      <calculatedColumnFormula>(MAX(C1:C800)-MIN(C1:C800))/J2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3" name="Table23" displayName="Table23" ref="J1:K31" totalsRowShown="0" headerRowDxfId="18" headerRowBorderDxfId="17" tableBorderDxfId="16">
  <autoFilter ref="J1:K31"/>
  <tableColumns count="2">
    <tableColumn id="1" name="Bin" dataDxfId="15"/>
    <tableColumn id="2" name="Frequency" dataDxfId="1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M1:N5" totalsRowShown="0">
  <autoFilter ref="M1:N5"/>
  <tableColumns count="2">
    <tableColumn id="1" name="Column1"/>
    <tableColumn id="2" name="Column2"/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P1:U33" totalsRowShown="0">
  <autoFilter ref="P1:U33"/>
  <tableColumns count="6">
    <tableColumn id="1" name="#"/>
    <tableColumn id="2" name="F(x)"/>
    <tableColumn id="3" name="x"/>
    <tableColumn id="4" name="Observed"/>
    <tableColumn id="5" name="Expected"/>
    <tableColumn id="6" name="(Oi-Ei)^2/Ei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6" name="Table2142227" displayName="Table2142227" ref="D6:E9" headerRowCount="0">
  <tableColumns count="2">
    <tableColumn id="1" name="Column1"/>
    <tableColumn id="2" name="Column2">
      <calculatedColumnFormula>(MAX(#REF!)-MIN(#REF!))/#REF!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7" name="Table27" displayName="Table27" ref="A1:B802" totalsRowShown="0">
  <autoFilter ref="A1:B802"/>
  <tableColumns count="2">
    <tableColumn id="1" name="#"/>
    <tableColumn id="2" name="Duration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8" name="Table28" displayName="Table28" ref="G1:H30" totalsRowShown="0">
  <autoFilter ref="G1:H30"/>
  <tableColumns count="2">
    <tableColumn id="1" name="#"/>
    <tableColumn id="2" name="bin">
      <calculatedColumnFormula>H1+intervalWidthDuration</calculatedColumnFormula>
    </tableColumn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29" name="Table29" displayName="Table29" ref="J1:K31" totalsRowShown="0" headerRowDxfId="13" headerRowBorderDxfId="12" tableBorderDxfId="11">
  <autoFilter ref="J1:K31"/>
  <tableColumns count="2">
    <tableColumn id="1" name="Bin" dataDxfId="10"/>
    <tableColumn id="2" name="Frequency" dataDxfId="9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30" name="Table30" displayName="Table30" ref="M2:N5" headerRowCount="0" totalsRowShown="0">
  <tableColumns count="2">
    <tableColumn id="1" name="Column1"/>
    <tableColumn id="2" name="Column2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31" name="Table31" displayName="Table31" ref="P1:U32" totalsRowShown="0">
  <autoFilter ref="P1:U32"/>
  <tableColumns count="6">
    <tableColumn id="1" name="#"/>
    <tableColumn id="2" name="F(x)" dataDxfId="8"/>
    <tableColumn id="3" name="x"/>
    <tableColumn id="4" name="Observed"/>
    <tableColumn id="5" name="Expected"/>
    <tableColumn id="6" name="(Oi-Ei)^2/Ei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9" name="Table9" displayName="Table9" ref="A1:D101" totalsRowShown="0" headerRowDxfId="7" headerRowBorderDxfId="6" tableBorderDxfId="5" totalsRowBorderDxfId="4">
  <autoFilter ref="A1:D101"/>
  <tableColumns count="4">
    <tableColumn id="1" name="df" dataDxfId="3"/>
    <tableColumn id="2" name="P = 0.05 " dataDxfId="2"/>
    <tableColumn id="3" name="P = 0.01 " dataDxfId="1"/>
    <tableColumn id="4" name="P = 0.001 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1:J30" totalsRowShown="0">
  <autoFilter ref="I1:J30"/>
  <tableColumns count="2">
    <tableColumn id="1" name="Interval number"/>
    <tableColumn id="2" name="bin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1:M6" headerRowCount="0" totalsRowShown="0">
  <tableColumns count="2">
    <tableColumn id="1" name="Column1"/>
    <tableColumn id="2" name="Column2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U1:X17" totalsRowShown="0">
  <autoFilter ref="U1:X17"/>
  <tableColumns count="4">
    <tableColumn id="1" name="#"/>
    <tableColumn id="2" name="Observed (Merged)"/>
    <tableColumn id="3" name="Expected (Merged)"/>
    <tableColumn id="4" name="(Oi-Ei)^2/Ei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O2:O31" headerRowCount="0" totalsRowShown="0" headerRowDxfId="37" dataDxfId="36">
  <tableColumns count="1">
    <tableColumn id="1" name="#" dataDxfId="3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P2:Q31" headerRowCount="0" totalsRowShown="0" headerRowDxfId="34" dataDxfId="33">
  <tableColumns count="2">
    <tableColumn id="1" name="F(x)" dataDxfId="32">
      <calculatedColumnFormula>P2+probability_of_each_interval</calculatedColumnFormula>
    </tableColumn>
    <tableColumn id="2" name="x" dataDxfId="3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L9:M38" totalsRowShown="0" headerRowDxfId="30" headerRowBorderDxfId="29" tableBorderDxfId="28">
  <autoFilter ref="L9:M38"/>
  <tableColumns count="2">
    <tableColumn id="1" name="Bin" dataDxfId="27"/>
    <tableColumn id="2" name="Frequency" dataDxfId="2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R1:S31" totalsRowShown="0">
  <autoFilter ref="R1:S31"/>
  <tableColumns count="2">
    <tableColumn id="1" name="Observed"/>
    <tableColumn id="2" name="Expected"/>
  </tableColumns>
  <tableStyleInfo name="TableStyleLight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drawing" Target="../drawings/drawing4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02"/>
  <sheetViews>
    <sheetView workbookViewId="0">
      <selection activeCell="Q3" sqref="Q3"/>
    </sheetView>
  </sheetViews>
  <sheetFormatPr defaultRowHeight="15"/>
  <cols>
    <col min="3" max="3" width="13.85546875" customWidth="1"/>
    <col min="4" max="4" width="19.7109375" customWidth="1"/>
    <col min="5" max="5" width="11" customWidth="1"/>
    <col min="6" max="6" width="17.7109375" customWidth="1"/>
    <col min="7" max="7" width="15.28515625" customWidth="1"/>
    <col min="8" max="8" width="20.140625" customWidth="1"/>
    <col min="9" max="9" width="7.42578125" customWidth="1"/>
    <col min="10" max="10" width="20.5703125" customWidth="1"/>
    <col min="11" max="11" width="20.140625" customWidth="1"/>
    <col min="12" max="12" width="14.85546875" customWidth="1"/>
    <col min="13" max="13" width="12.42578125" customWidth="1"/>
    <col min="14" max="14" width="12.28515625" customWidth="1"/>
    <col min="18" max="18" width="11.7109375" customWidth="1"/>
    <col min="19" max="19" width="11.28515625" customWidth="1"/>
    <col min="21" max="21" width="10.85546875" customWidth="1"/>
    <col min="22" max="22" width="15.28515625" customWidth="1"/>
    <col min="23" max="23" width="13.28515625" customWidth="1"/>
    <col min="24" max="24" width="14.140625" customWidth="1"/>
  </cols>
  <sheetData>
    <row r="1" spans="1:24">
      <c r="A1" t="s">
        <v>0</v>
      </c>
      <c r="B1" t="s">
        <v>1</v>
      </c>
      <c r="C1" t="s">
        <v>2</v>
      </c>
      <c r="D1" t="s">
        <v>7</v>
      </c>
      <c r="I1" t="s">
        <v>12</v>
      </c>
      <c r="J1" t="s">
        <v>8</v>
      </c>
      <c r="L1" t="s">
        <v>16</v>
      </c>
      <c r="M1">
        <f>D802</f>
        <v>2.08420125</v>
      </c>
      <c r="O1" t="s">
        <v>0</v>
      </c>
      <c r="P1" t="s">
        <v>14</v>
      </c>
      <c r="Q1" t="s">
        <v>15</v>
      </c>
      <c r="R1" t="s">
        <v>20</v>
      </c>
      <c r="S1" t="s">
        <v>22</v>
      </c>
      <c r="U1" t="s">
        <v>0</v>
      </c>
      <c r="V1" t="s">
        <v>24</v>
      </c>
      <c r="W1" t="s">
        <v>25</v>
      </c>
      <c r="X1" t="s">
        <v>23</v>
      </c>
    </row>
    <row r="2" spans="1:24">
      <c r="A2">
        <v>1</v>
      </c>
      <c r="B2" s="1">
        <v>0.50003472222222223</v>
      </c>
      <c r="C2">
        <v>3.7959999999999998</v>
      </c>
      <c r="D2">
        <v>3.7959999999999998</v>
      </c>
      <c r="I2">
        <v>1</v>
      </c>
      <c r="J2">
        <v>0</v>
      </c>
      <c r="L2" t="s">
        <v>17</v>
      </c>
      <c r="M2">
        <f>1/D802</f>
        <v>0.47980011527197769</v>
      </c>
      <c r="O2" s="18">
        <v>1</v>
      </c>
      <c r="P2" s="18">
        <f ca="1">P2+probability_of_each_interval</f>
        <v>0</v>
      </c>
      <c r="Q2" s="18">
        <f t="shared" ref="Q2:Q30" ca="1" si="0">-(LN(1-P2)/lambda)</f>
        <v>0</v>
      </c>
      <c r="R2">
        <f ca="1">COUNTIF(InterArrivalRange,"&lt;"&amp;Q2)</f>
        <v>0</v>
      </c>
      <c r="S2">
        <f t="shared" ref="S2:S30" si="1">expected_value</f>
        <v>27.586206896551722</v>
      </c>
      <c r="U2">
        <v>1</v>
      </c>
      <c r="V2">
        <f ca="1">R2+R3</f>
        <v>47</v>
      </c>
      <c r="W2">
        <f t="shared" ref="W2:W15" si="2">expected_value*2</f>
        <v>55.172413793103445</v>
      </c>
      <c r="X2">
        <f ca="1">(V2-W2)^2 / W2</f>
        <v>1.2105387931034475</v>
      </c>
    </row>
    <row r="3" spans="1:24">
      <c r="A3">
        <v>2</v>
      </c>
      <c r="B3" s="1">
        <v>0.50004629629629627</v>
      </c>
      <c r="C3">
        <v>4.5119999999999996</v>
      </c>
      <c r="D3">
        <f>C3-C2</f>
        <v>0.71599999999999975</v>
      </c>
      <c r="I3">
        <v>2</v>
      </c>
      <c r="J3">
        <v>0.61394546299999997</v>
      </c>
      <c r="L3" t="s">
        <v>18</v>
      </c>
      <c r="M3">
        <v>29</v>
      </c>
      <c r="O3" s="18">
        <v>2</v>
      </c>
      <c r="P3" s="18">
        <f t="shared" ref="P3:P31" ca="1" si="3">P2+probability_of_each_interval</f>
        <v>3.4482758620689655E-2</v>
      </c>
      <c r="Q3" s="18">
        <f t="shared" ca="1" si="0"/>
        <v>7.3137372614798829E-2</v>
      </c>
      <c r="R3">
        <f t="shared" ref="R3:R30" ca="1" si="4">COUNTIF(InterArrivalRange,"&lt;"&amp;Q4)-COUNTIF(InterArrivalRange,"&lt;"&amp;Q3)</f>
        <v>22</v>
      </c>
      <c r="S3">
        <f t="shared" si="1"/>
        <v>27.586206896551722</v>
      </c>
      <c r="U3">
        <v>2</v>
      </c>
      <c r="V3">
        <f ca="1">R4+R5</f>
        <v>56</v>
      </c>
      <c r="W3">
        <f t="shared" si="2"/>
        <v>55.172413793103445</v>
      </c>
      <c r="X3">
        <f t="shared" ref="X3:X15" ca="1" si="5">(V3-W3)^2 / W3</f>
        <v>1.2413793103448379E-2</v>
      </c>
    </row>
    <row r="4" spans="1:24" ht="15.75" thickBot="1">
      <c r="A4">
        <v>3</v>
      </c>
      <c r="B4" s="1">
        <v>0.50006944444444446</v>
      </c>
      <c r="C4">
        <v>6.4109999999999996</v>
      </c>
      <c r="D4">
        <f>C4-C3</f>
        <v>1.899</v>
      </c>
      <c r="I4">
        <v>3</v>
      </c>
      <c r="J4">
        <f>J3+0.61394546</f>
        <v>1.2278909229999999</v>
      </c>
      <c r="L4" t="s">
        <v>19</v>
      </c>
      <c r="M4">
        <f>1/29</f>
        <v>3.4482758620689655E-2</v>
      </c>
      <c r="O4" s="18">
        <v>3</v>
      </c>
      <c r="P4" s="18">
        <f t="shared" ca="1" si="3"/>
        <v>6.8965517241379309E-2</v>
      </c>
      <c r="Q4" s="18">
        <f t="shared" ca="1" si="0"/>
        <v>0.14893486205529155</v>
      </c>
      <c r="R4">
        <f t="shared" ca="1" si="4"/>
        <v>31</v>
      </c>
      <c r="S4">
        <f t="shared" si="1"/>
        <v>27.586206896551722</v>
      </c>
      <c r="U4">
        <v>3</v>
      </c>
      <c r="V4">
        <f ca="1">R6+R7</f>
        <v>57</v>
      </c>
      <c r="W4">
        <f t="shared" si="2"/>
        <v>55.172413793103445</v>
      </c>
      <c r="X4">
        <f t="shared" ca="1" si="5"/>
        <v>6.0538793103448507E-2</v>
      </c>
    </row>
    <row r="5" spans="1:24">
      <c r="A5">
        <v>4</v>
      </c>
      <c r="B5" s="1">
        <v>0.50006944444444446</v>
      </c>
      <c r="C5">
        <v>6.875</v>
      </c>
      <c r="D5">
        <f t="shared" ref="D5:D68" si="6">C5-C4</f>
        <v>0.46400000000000041</v>
      </c>
      <c r="F5" s="22" t="s">
        <v>6</v>
      </c>
      <c r="G5" s="23"/>
      <c r="I5">
        <v>4</v>
      </c>
      <c r="J5">
        <f>J4+0.613945461</f>
        <v>1.841836384</v>
      </c>
      <c r="L5" t="s">
        <v>21</v>
      </c>
      <c r="M5">
        <f>COUNT(D2:D801)/29</f>
        <v>27.586206896551722</v>
      </c>
      <c r="O5" s="18">
        <v>4</v>
      </c>
      <c r="P5" s="18">
        <f t="shared" ca="1" si="3"/>
        <v>0.10344827586206896</v>
      </c>
      <c r="Q5" s="18">
        <f t="shared" ca="1" si="0"/>
        <v>0.22759330081255122</v>
      </c>
      <c r="R5">
        <f t="shared" ca="1" si="4"/>
        <v>25</v>
      </c>
      <c r="S5">
        <f t="shared" si="1"/>
        <v>27.586206896551722</v>
      </c>
      <c r="U5">
        <v>4</v>
      </c>
      <c r="V5">
        <f ca="1">R8+R9</f>
        <v>59</v>
      </c>
      <c r="W5">
        <f t="shared" si="2"/>
        <v>55.172413793103445</v>
      </c>
      <c r="X5">
        <f t="shared" ca="1" si="5"/>
        <v>0.26553879310344874</v>
      </c>
    </row>
    <row r="6" spans="1:24">
      <c r="A6">
        <v>5</v>
      </c>
      <c r="B6" s="1">
        <v>0.50008101851851849</v>
      </c>
      <c r="C6">
        <v>7.2839999999999998</v>
      </c>
      <c r="D6">
        <f t="shared" si="6"/>
        <v>0.40899999999999981</v>
      </c>
      <c r="F6" s="24"/>
      <c r="G6" s="25"/>
      <c r="I6">
        <v>5</v>
      </c>
      <c r="J6">
        <f t="shared" ref="J6" si="7">J5+0.61394546</f>
        <v>2.4557818440000001</v>
      </c>
      <c r="L6" t="s">
        <v>26</v>
      </c>
      <c r="M6">
        <f>29-1-1</f>
        <v>27</v>
      </c>
      <c r="O6" s="18">
        <v>5</v>
      </c>
      <c r="P6" s="18">
        <f t="shared" ca="1" si="3"/>
        <v>0.13793103448275862</v>
      </c>
      <c r="Q6" s="18">
        <f t="shared" ca="1" si="0"/>
        <v>0.30933716019251167</v>
      </c>
      <c r="R6">
        <f t="shared" ca="1" si="4"/>
        <v>32</v>
      </c>
      <c r="S6">
        <f t="shared" si="1"/>
        <v>27.586206896551722</v>
      </c>
      <c r="U6">
        <v>5</v>
      </c>
      <c r="V6">
        <f ca="1">R11+R10</f>
        <v>64</v>
      </c>
      <c r="W6">
        <f t="shared" si="2"/>
        <v>55.172413793103445</v>
      </c>
      <c r="X6">
        <f t="shared" ca="1" si="5"/>
        <v>1.4124137931034495</v>
      </c>
    </row>
    <row r="7" spans="1:24" ht="15.75" thickBot="1">
      <c r="A7">
        <v>6</v>
      </c>
      <c r="B7" s="1">
        <v>0.50008101851851849</v>
      </c>
      <c r="C7">
        <v>7.29</v>
      </c>
      <c r="D7">
        <f t="shared" si="6"/>
        <v>6.0000000000002274E-3</v>
      </c>
      <c r="F7" s="26"/>
      <c r="G7" s="27"/>
      <c r="I7">
        <v>6</v>
      </c>
      <c r="J7">
        <f t="shared" ref="J7" si="8">J6+0.613945461</f>
        <v>3.0697273050000002</v>
      </c>
      <c r="L7" s="16"/>
      <c r="O7" s="18">
        <v>6</v>
      </c>
      <c r="P7" s="18">
        <f t="shared" ca="1" si="3"/>
        <v>0.17241379310344829</v>
      </c>
      <c r="Q7" s="18">
        <f t="shared" ca="1" si="0"/>
        <v>0.39441841219912049</v>
      </c>
      <c r="R7">
        <f t="shared" ca="1" si="4"/>
        <v>25</v>
      </c>
      <c r="S7">
        <f t="shared" si="1"/>
        <v>27.586206896551722</v>
      </c>
      <c r="U7">
        <v>6</v>
      </c>
      <c r="V7">
        <f ca="1">R13+R12</f>
        <v>35</v>
      </c>
      <c r="W7">
        <f t="shared" si="2"/>
        <v>55.172413793103445</v>
      </c>
      <c r="X7">
        <f t="shared" ca="1" si="5"/>
        <v>7.3755387931034466</v>
      </c>
    </row>
    <row r="8" spans="1:24">
      <c r="A8">
        <v>7</v>
      </c>
      <c r="B8" s="1">
        <v>0.50011574074074072</v>
      </c>
      <c r="C8">
        <v>10.654999999999999</v>
      </c>
      <c r="D8">
        <f t="shared" si="6"/>
        <v>3.3649999999999993</v>
      </c>
      <c r="I8">
        <v>7</v>
      </c>
      <c r="J8">
        <f t="shared" ref="J8" si="9">J7+0.61394546</f>
        <v>3.6836727650000003</v>
      </c>
      <c r="L8" s="16"/>
      <c r="O8" s="18">
        <v>7</v>
      </c>
      <c r="P8" s="18">
        <f t="shared" ca="1" si="3"/>
        <v>0.20689655172413796</v>
      </c>
      <c r="Q8" s="18">
        <f t="shared" ca="1" si="0"/>
        <v>0.48312121377029288</v>
      </c>
      <c r="R8">
        <f t="shared" ca="1" si="4"/>
        <v>30</v>
      </c>
      <c r="S8">
        <f t="shared" si="1"/>
        <v>27.586206896551722</v>
      </c>
      <c r="U8">
        <v>7</v>
      </c>
      <c r="V8">
        <f ca="1">R15+R14</f>
        <v>59</v>
      </c>
      <c r="W8">
        <f t="shared" si="2"/>
        <v>55.172413793103445</v>
      </c>
      <c r="X8">
        <f t="shared" ca="1" si="5"/>
        <v>0.26553879310344874</v>
      </c>
    </row>
    <row r="9" spans="1:24">
      <c r="A9">
        <v>8</v>
      </c>
      <c r="B9" s="1">
        <v>0.5001620370370371</v>
      </c>
      <c r="C9">
        <v>14.372</v>
      </c>
      <c r="D9">
        <f t="shared" si="6"/>
        <v>3.7170000000000005</v>
      </c>
      <c r="F9" t="s">
        <v>3</v>
      </c>
      <c r="G9">
        <f>SQRT(COUNT(D2:D801))</f>
        <v>28.284271247461902</v>
      </c>
      <c r="I9">
        <v>8</v>
      </c>
      <c r="J9">
        <f t="shared" ref="J9" si="10">J8+0.613945461</f>
        <v>4.297618226</v>
      </c>
      <c r="L9" s="6" t="s">
        <v>35</v>
      </c>
      <c r="M9" s="6" t="s">
        <v>10</v>
      </c>
      <c r="O9" s="18">
        <v>8</v>
      </c>
      <c r="P9" s="18">
        <f t="shared" ca="1" si="3"/>
        <v>0.24137931034482762</v>
      </c>
      <c r="Q9" s="18">
        <f t="shared" ca="1" si="0"/>
        <v>0.57576763288512822</v>
      </c>
      <c r="R9">
        <f t="shared" ca="1" si="4"/>
        <v>29</v>
      </c>
      <c r="S9">
        <f t="shared" si="1"/>
        <v>27.586206896551722</v>
      </c>
      <c r="U9">
        <v>8</v>
      </c>
      <c r="V9">
        <f ca="1">R17+R16</f>
        <v>63</v>
      </c>
      <c r="W9">
        <f t="shared" si="2"/>
        <v>55.172413793103445</v>
      </c>
      <c r="X9">
        <f t="shared" ca="1" si="5"/>
        <v>1.1105387931034494</v>
      </c>
    </row>
    <row r="10" spans="1:24">
      <c r="A10">
        <v>9</v>
      </c>
      <c r="B10" s="1">
        <v>0.50018518518518518</v>
      </c>
      <c r="C10">
        <v>16.792999999999999</v>
      </c>
      <c r="D10">
        <f t="shared" si="6"/>
        <v>2.4209999999999994</v>
      </c>
      <c r="F10" t="s">
        <v>4</v>
      </c>
      <c r="G10">
        <f>(MAX(D2:D801)-MIN(D2:D801))/G9</f>
        <v>0.61394546276521622</v>
      </c>
      <c r="I10">
        <v>9</v>
      </c>
      <c r="J10">
        <f t="shared" ref="J10" si="11">J9+0.61394546</f>
        <v>4.911563686</v>
      </c>
      <c r="L10" s="4">
        <v>0.61394546299999997</v>
      </c>
      <c r="M10" s="5">
        <v>201</v>
      </c>
      <c r="O10" s="18">
        <v>9</v>
      </c>
      <c r="P10" s="18">
        <f t="shared" ca="1" si="3"/>
        <v>0.27586206896551729</v>
      </c>
      <c r="Q10" s="18">
        <f t="shared" ca="1" si="0"/>
        <v>0.67272470762139158</v>
      </c>
      <c r="R10">
        <f t="shared" ca="1" si="4"/>
        <v>28</v>
      </c>
      <c r="S10">
        <f t="shared" si="1"/>
        <v>27.586206896551722</v>
      </c>
      <c r="U10">
        <v>9</v>
      </c>
      <c r="V10">
        <f ca="1">R19+R18</f>
        <v>58</v>
      </c>
      <c r="W10">
        <f t="shared" si="2"/>
        <v>55.172413793103445</v>
      </c>
      <c r="X10">
        <f t="shared" ca="1" si="5"/>
        <v>0.14491379310344862</v>
      </c>
    </row>
    <row r="11" spans="1:24">
      <c r="A11">
        <v>10</v>
      </c>
      <c r="B11" s="1">
        <v>0.50020833333333337</v>
      </c>
      <c r="C11">
        <v>18.661000000000001</v>
      </c>
      <c r="D11">
        <f t="shared" si="6"/>
        <v>1.8680000000000021</v>
      </c>
      <c r="I11">
        <v>10</v>
      </c>
      <c r="J11">
        <f t="shared" ref="J11" si="12">J10+0.613945461</f>
        <v>5.5255091470000002</v>
      </c>
      <c r="L11" s="4">
        <v>1.2278909229999999</v>
      </c>
      <c r="M11" s="5">
        <v>145</v>
      </c>
      <c r="O11" s="18">
        <v>10</v>
      </c>
      <c r="P11" s="18">
        <f t="shared" ca="1" si="3"/>
        <v>0.31034482758620696</v>
      </c>
      <c r="Q11" s="18">
        <f t="shared" ca="1" si="0"/>
        <v>0.77441322877102692</v>
      </c>
      <c r="R11">
        <f t="shared" ca="1" si="4"/>
        <v>36</v>
      </c>
      <c r="S11">
        <f t="shared" si="1"/>
        <v>27.586206896551722</v>
      </c>
      <c r="U11">
        <v>10</v>
      </c>
      <c r="V11">
        <f ca="1">R21+R20</f>
        <v>56</v>
      </c>
      <c r="W11">
        <f t="shared" si="2"/>
        <v>55.172413793103445</v>
      </c>
      <c r="X11">
        <f t="shared" ca="1" si="5"/>
        <v>1.2413793103448379E-2</v>
      </c>
    </row>
    <row r="12" spans="1:24">
      <c r="A12">
        <v>11</v>
      </c>
      <c r="B12" s="1">
        <v>0.50023148148148155</v>
      </c>
      <c r="C12">
        <v>20.195</v>
      </c>
      <c r="D12">
        <f t="shared" si="6"/>
        <v>1.5339999999999989</v>
      </c>
      <c r="I12">
        <v>11</v>
      </c>
      <c r="J12">
        <f t="shared" ref="J12" si="13">J11+0.61394546</f>
        <v>6.1394546070000002</v>
      </c>
      <c r="L12" s="4">
        <v>1.841836384</v>
      </c>
      <c r="M12" s="5">
        <v>123</v>
      </c>
      <c r="O12" s="18">
        <v>11</v>
      </c>
      <c r="P12" s="18">
        <f t="shared" ca="1" si="3"/>
        <v>0.34482758620689663</v>
      </c>
      <c r="Q12" s="18">
        <f t="shared" ca="1" si="0"/>
        <v>0.88131877705017758</v>
      </c>
      <c r="R12">
        <f t="shared" ca="1" si="4"/>
        <v>21</v>
      </c>
      <c r="S12">
        <f t="shared" si="1"/>
        <v>27.586206896551722</v>
      </c>
      <c r="U12">
        <v>11</v>
      </c>
      <c r="V12">
        <f ca="1">R23+R22</f>
        <v>56</v>
      </c>
      <c r="W12">
        <f t="shared" si="2"/>
        <v>55.172413793103445</v>
      </c>
      <c r="X12">
        <f t="shared" ca="1" si="5"/>
        <v>1.2413793103448379E-2</v>
      </c>
    </row>
    <row r="13" spans="1:24">
      <c r="A13">
        <v>12</v>
      </c>
      <c r="B13" s="1">
        <v>0.50023148148148155</v>
      </c>
      <c r="C13">
        <v>20.672000000000001</v>
      </c>
      <c r="D13">
        <f t="shared" si="6"/>
        <v>0.47700000000000031</v>
      </c>
      <c r="I13">
        <v>12</v>
      </c>
      <c r="J13">
        <f t="shared" ref="J13" si="14">J12+0.613945461</f>
        <v>6.7534000680000004</v>
      </c>
      <c r="L13" s="4">
        <v>2.4557818440000001</v>
      </c>
      <c r="M13" s="5">
        <v>87</v>
      </c>
      <c r="O13" s="18">
        <v>12</v>
      </c>
      <c r="P13" s="18">
        <f t="shared" ca="1" si="3"/>
        <v>0.3793103448275863</v>
      </c>
      <c r="Q13" s="18">
        <f t="shared" ca="1" si="0"/>
        <v>0.99400574720571311</v>
      </c>
      <c r="R13">
        <f t="shared" ca="1" si="4"/>
        <v>14</v>
      </c>
      <c r="S13">
        <f t="shared" si="1"/>
        <v>27.586206896551722</v>
      </c>
      <c r="U13">
        <v>12</v>
      </c>
      <c r="V13">
        <f ca="1">R25+R24</f>
        <v>58</v>
      </c>
      <c r="W13">
        <f t="shared" si="2"/>
        <v>55.172413793103445</v>
      </c>
      <c r="X13">
        <f t="shared" ca="1" si="5"/>
        <v>0.14491379310344862</v>
      </c>
    </row>
    <row r="14" spans="1:24">
      <c r="A14">
        <v>13</v>
      </c>
      <c r="B14" s="1">
        <v>0.50024305555555559</v>
      </c>
      <c r="C14">
        <v>21.291</v>
      </c>
      <c r="D14">
        <f t="shared" si="6"/>
        <v>0.61899999999999977</v>
      </c>
      <c r="I14">
        <v>13</v>
      </c>
      <c r="J14">
        <f t="shared" ref="J14" si="15">J13+0.61394546</f>
        <v>7.3673455280000004</v>
      </c>
      <c r="L14" s="4">
        <v>3.0697273050000002</v>
      </c>
      <c r="M14" s="5">
        <v>61</v>
      </c>
      <c r="O14" s="18">
        <v>13</v>
      </c>
      <c r="P14" s="18">
        <f t="shared" ca="1" si="3"/>
        <v>0.41379310344827597</v>
      </c>
      <c r="Q14" s="18">
        <f t="shared" ca="1" si="0"/>
        <v>1.1131353847789516</v>
      </c>
      <c r="R14">
        <f t="shared" ca="1" si="4"/>
        <v>29</v>
      </c>
      <c r="S14">
        <f t="shared" si="1"/>
        <v>27.586206896551722</v>
      </c>
      <c r="U14">
        <v>13</v>
      </c>
      <c r="V14">
        <f ca="1">R27+R26</f>
        <v>57</v>
      </c>
      <c r="W14">
        <f t="shared" si="2"/>
        <v>55.172413793103445</v>
      </c>
      <c r="X14">
        <f t="shared" ca="1" si="5"/>
        <v>6.0538793103448507E-2</v>
      </c>
    </row>
    <row r="15" spans="1:24">
      <c r="A15">
        <v>14</v>
      </c>
      <c r="B15" s="1">
        <v>0.50026620370370367</v>
      </c>
      <c r="C15">
        <v>23.658000000000001</v>
      </c>
      <c r="D15">
        <f t="shared" si="6"/>
        <v>2.3670000000000009</v>
      </c>
      <c r="I15">
        <v>14</v>
      </c>
      <c r="J15">
        <f t="shared" ref="J15" si="16">J14+0.613945461</f>
        <v>7.9812909890000006</v>
      </c>
      <c r="L15" s="4">
        <v>3.6836727650000003</v>
      </c>
      <c r="M15" s="5">
        <v>51</v>
      </c>
      <c r="O15" s="18">
        <v>14</v>
      </c>
      <c r="P15" s="18">
        <f t="shared" ca="1" si="3"/>
        <v>0.44827586206896564</v>
      </c>
      <c r="Q15" s="18">
        <f t="shared" ca="1" si="0"/>
        <v>1.2394892973495422</v>
      </c>
      <c r="R15">
        <f t="shared" ca="1" si="4"/>
        <v>30</v>
      </c>
      <c r="S15">
        <f t="shared" si="1"/>
        <v>27.586206896551722</v>
      </c>
      <c r="U15">
        <v>14</v>
      </c>
      <c r="V15">
        <f ca="1">R29+R28+R30</f>
        <v>75</v>
      </c>
      <c r="W15">
        <f t="shared" si="2"/>
        <v>55.172413793103445</v>
      </c>
      <c r="X15">
        <f t="shared" ca="1" si="5"/>
        <v>7.1255387931034511</v>
      </c>
    </row>
    <row r="16" spans="1:24">
      <c r="A16">
        <v>15</v>
      </c>
      <c r="B16" s="1">
        <v>0.50028935185185186</v>
      </c>
      <c r="C16">
        <v>25.445</v>
      </c>
      <c r="D16">
        <f t="shared" si="6"/>
        <v>1.786999999999999</v>
      </c>
      <c r="I16">
        <v>15</v>
      </c>
      <c r="J16">
        <f t="shared" ref="J16" si="17">J15+0.61394546</f>
        <v>8.5952364490000015</v>
      </c>
      <c r="L16" s="4">
        <v>4.297618226</v>
      </c>
      <c r="M16" s="5">
        <v>39</v>
      </c>
      <c r="O16" s="18">
        <v>15</v>
      </c>
      <c r="P16" s="18">
        <f t="shared" ca="1" si="3"/>
        <v>0.4827586206896553</v>
      </c>
      <c r="Q16" s="18">
        <f t="shared" ca="1" si="0"/>
        <v>1.3740005637776194</v>
      </c>
      <c r="R16">
        <f t="shared" ca="1" si="4"/>
        <v>28</v>
      </c>
      <c r="S16">
        <f t="shared" si="1"/>
        <v>27.586206896551722</v>
      </c>
      <c r="U16" s="2" t="s">
        <v>5</v>
      </c>
      <c r="V16" s="2">
        <f ca="1">SUM(V2:V15)</f>
        <v>800</v>
      </c>
      <c r="W16" s="2" t="s">
        <v>31</v>
      </c>
      <c r="X16" s="2">
        <f ca="1">SUM(X2:X15)</f>
        <v>19.213793103448282</v>
      </c>
    </row>
    <row r="17" spans="1:24">
      <c r="A17">
        <v>16</v>
      </c>
      <c r="B17" s="1">
        <v>0.5003009259259259</v>
      </c>
      <c r="C17">
        <v>26.074999999999999</v>
      </c>
      <c r="D17">
        <f t="shared" si="6"/>
        <v>0.62999999999999901</v>
      </c>
      <c r="I17">
        <v>16</v>
      </c>
      <c r="J17">
        <f t="shared" ref="J17" si="18">J16+0.613945461</f>
        <v>9.2091819100000016</v>
      </c>
      <c r="L17" s="4">
        <v>4.911563686</v>
      </c>
      <c r="M17" s="5">
        <v>20</v>
      </c>
      <c r="O17" s="18">
        <v>16</v>
      </c>
      <c r="P17" s="18">
        <f t="shared" ca="1" si="3"/>
        <v>0.51724137931034497</v>
      </c>
      <c r="Q17" s="18">
        <f t="shared" ca="1" si="0"/>
        <v>1.5177955927718134</v>
      </c>
      <c r="R17">
        <f t="shared" ca="1" si="4"/>
        <v>35</v>
      </c>
      <c r="S17">
        <f t="shared" si="1"/>
        <v>27.586206896551722</v>
      </c>
      <c r="W17" s="2" t="s">
        <v>32</v>
      </c>
      <c r="X17" s="2">
        <v>40.11</v>
      </c>
    </row>
    <row r="18" spans="1:24">
      <c r="A18">
        <v>17</v>
      </c>
      <c r="B18" s="1">
        <v>0.5003009259259259</v>
      </c>
      <c r="C18">
        <v>26.177</v>
      </c>
      <c r="D18">
        <f t="shared" si="6"/>
        <v>0.10200000000000031</v>
      </c>
      <c r="I18">
        <v>17</v>
      </c>
      <c r="J18">
        <f t="shared" ref="J18" si="19">J17+0.61394546</f>
        <v>9.8231273700000017</v>
      </c>
      <c r="L18" s="4">
        <v>5.5255091470000002</v>
      </c>
      <c r="M18" s="5">
        <v>19</v>
      </c>
      <c r="O18" s="18">
        <v>17</v>
      </c>
      <c r="P18" s="18">
        <f t="shared" ca="1" si="3"/>
        <v>0.55172413793103459</v>
      </c>
      <c r="Q18" s="18">
        <f t="shared" ca="1" si="0"/>
        <v>1.6722515209695654</v>
      </c>
      <c r="R18">
        <f t="shared" ca="1" si="4"/>
        <v>28</v>
      </c>
      <c r="S18">
        <f t="shared" si="1"/>
        <v>27.586206896551722</v>
      </c>
    </row>
    <row r="19" spans="1:24">
      <c r="A19">
        <v>18</v>
      </c>
      <c r="B19" s="1">
        <v>0.50032407407407409</v>
      </c>
      <c r="C19">
        <v>28.143000000000001</v>
      </c>
      <c r="D19">
        <f t="shared" si="6"/>
        <v>1.9660000000000011</v>
      </c>
      <c r="I19">
        <v>18</v>
      </c>
      <c r="J19">
        <f t="shared" ref="J19" si="20">J18+0.613945461</f>
        <v>10.437072831000002</v>
      </c>
      <c r="L19" s="4">
        <v>6.1394546070000002</v>
      </c>
      <c r="M19" s="5">
        <v>14</v>
      </c>
      <c r="O19" s="18">
        <v>18</v>
      </c>
      <c r="P19" s="18">
        <f t="shared" ca="1" si="3"/>
        <v>0.5862068965517242</v>
      </c>
      <c r="Q19" s="18">
        <f t="shared" ca="1" si="0"/>
        <v>1.8390766323561345</v>
      </c>
      <c r="R19">
        <f t="shared" ca="1" si="4"/>
        <v>30</v>
      </c>
      <c r="S19">
        <f t="shared" si="1"/>
        <v>27.586206896551722</v>
      </c>
      <c r="V19" s="17" t="s">
        <v>33</v>
      </c>
      <c r="W19" s="17" t="s">
        <v>34</v>
      </c>
      <c r="X19" s="17"/>
    </row>
    <row r="20" spans="1:24">
      <c r="A20">
        <v>19</v>
      </c>
      <c r="B20" s="1">
        <v>0.50037037037037035</v>
      </c>
      <c r="C20">
        <v>32.320999999999998</v>
      </c>
      <c r="D20">
        <f t="shared" si="6"/>
        <v>4.1779999999999973</v>
      </c>
      <c r="I20">
        <v>19</v>
      </c>
      <c r="J20">
        <f t="shared" ref="J20" si="21">J19+0.61394546</f>
        <v>11.051018291000002</v>
      </c>
      <c r="L20" s="4">
        <v>6.7534000680000004</v>
      </c>
      <c r="M20" s="5">
        <v>10</v>
      </c>
      <c r="O20" s="18">
        <v>19</v>
      </c>
      <c r="P20" s="18">
        <f t="shared" ca="1" si="3"/>
        <v>0.62068965517241381</v>
      </c>
      <c r="Q20" s="18">
        <f t="shared" ca="1" si="0"/>
        <v>2.0204258530421422</v>
      </c>
      <c r="R20">
        <f t="shared" ca="1" si="4"/>
        <v>27</v>
      </c>
      <c r="S20">
        <f t="shared" si="1"/>
        <v>27.586206896551722</v>
      </c>
    </row>
    <row r="21" spans="1:24">
      <c r="A21">
        <v>20</v>
      </c>
      <c r="B21" s="1">
        <v>0.5003819444444445</v>
      </c>
      <c r="C21">
        <v>33.104999999999997</v>
      </c>
      <c r="D21">
        <f t="shared" si="6"/>
        <v>0.78399999999999892</v>
      </c>
      <c r="G21" s="3"/>
      <c r="I21">
        <v>20</v>
      </c>
      <c r="J21">
        <f t="shared" ref="J21" si="22">J20+0.613945461</f>
        <v>11.664963752000002</v>
      </c>
      <c r="L21" s="4">
        <v>7.3673455280000004</v>
      </c>
      <c r="M21" s="5">
        <v>7</v>
      </c>
      <c r="O21" s="18">
        <v>20</v>
      </c>
      <c r="P21" s="18">
        <f t="shared" ca="1" si="3"/>
        <v>0.65517241379310343</v>
      </c>
      <c r="Q21" s="18">
        <f t="shared" ca="1" si="0"/>
        <v>2.2190714489280401</v>
      </c>
      <c r="R21">
        <f t="shared" ca="1" si="4"/>
        <v>29</v>
      </c>
      <c r="S21">
        <f t="shared" si="1"/>
        <v>27.586206896551722</v>
      </c>
    </row>
    <row r="22" spans="1:24">
      <c r="A22">
        <v>21</v>
      </c>
      <c r="B22" s="1">
        <v>0.50039351851851854</v>
      </c>
      <c r="C22">
        <v>34.244999999999997</v>
      </c>
      <c r="D22">
        <f t="shared" si="6"/>
        <v>1.1400000000000006</v>
      </c>
      <c r="H22" s="3"/>
      <c r="I22">
        <v>21</v>
      </c>
      <c r="J22">
        <f t="shared" ref="J22" si="23">J21+0.61394546</f>
        <v>12.278909212000002</v>
      </c>
      <c r="L22" s="4">
        <v>7.9812909890000006</v>
      </c>
      <c r="M22" s="5">
        <v>7</v>
      </c>
      <c r="O22" s="18">
        <v>21</v>
      </c>
      <c r="P22" s="18">
        <f t="shared" ca="1" si="3"/>
        <v>0.68965517241379304</v>
      </c>
      <c r="Q22" s="18">
        <f t="shared" ca="1" si="0"/>
        <v>2.4386639673627259</v>
      </c>
      <c r="R22">
        <f t="shared" ca="1" si="4"/>
        <v>28</v>
      </c>
      <c r="S22">
        <f t="shared" si="1"/>
        <v>27.586206896551722</v>
      </c>
    </row>
    <row r="23" spans="1:24">
      <c r="A23">
        <v>22</v>
      </c>
      <c r="B23" s="1">
        <v>0.50043981481481481</v>
      </c>
      <c r="C23">
        <v>38.893999999999998</v>
      </c>
      <c r="D23">
        <f t="shared" si="6"/>
        <v>4.6490000000000009</v>
      </c>
      <c r="I23">
        <v>22</v>
      </c>
      <c r="J23">
        <f t="shared" ref="J23" si="24">J22+0.613945461</f>
        <v>12.892854673000002</v>
      </c>
      <c r="L23" s="4">
        <v>8.5952364490000015</v>
      </c>
      <c r="M23" s="5">
        <v>3</v>
      </c>
      <c r="O23" s="18">
        <v>22</v>
      </c>
      <c r="P23" s="18">
        <f t="shared" ca="1" si="3"/>
        <v>0.72413793103448265</v>
      </c>
      <c r="Q23" s="18">
        <f t="shared" ca="1" si="0"/>
        <v>2.6841475175065548</v>
      </c>
      <c r="R23">
        <f t="shared" ca="1" si="4"/>
        <v>28</v>
      </c>
      <c r="S23">
        <f t="shared" si="1"/>
        <v>27.586206896551722</v>
      </c>
    </row>
    <row r="24" spans="1:24">
      <c r="A24">
        <v>23</v>
      </c>
      <c r="B24" s="1">
        <v>0.50047453703703704</v>
      </c>
      <c r="C24">
        <v>41.441000000000003</v>
      </c>
      <c r="D24">
        <f t="shared" si="6"/>
        <v>2.5470000000000041</v>
      </c>
      <c r="I24">
        <v>23</v>
      </c>
      <c r="J24">
        <f t="shared" ref="J24" si="25">J23+0.61394546</f>
        <v>13.506800133000002</v>
      </c>
      <c r="L24" s="4">
        <v>9.2091819100000016</v>
      </c>
      <c r="M24" s="5">
        <v>1</v>
      </c>
      <c r="O24" s="18">
        <v>23</v>
      </c>
      <c r="P24" s="18">
        <f t="shared" ca="1" si="3"/>
        <v>0.75862068965517226</v>
      </c>
      <c r="Q24" s="18">
        <f t="shared" ca="1" si="0"/>
        <v>2.9624538129288247</v>
      </c>
      <c r="R24">
        <f t="shared" ca="1" si="4"/>
        <v>28</v>
      </c>
      <c r="S24">
        <f t="shared" si="1"/>
        <v>27.586206896551722</v>
      </c>
    </row>
    <row r="25" spans="1:24">
      <c r="A25">
        <v>24</v>
      </c>
      <c r="B25" s="1">
        <v>0.50047453703703704</v>
      </c>
      <c r="C25">
        <v>41.575000000000003</v>
      </c>
      <c r="D25">
        <f t="shared" si="6"/>
        <v>0.13400000000000034</v>
      </c>
      <c r="F25" t="s">
        <v>11</v>
      </c>
      <c r="I25">
        <v>24</v>
      </c>
      <c r="J25">
        <f t="shared" ref="J25" si="26">J24+0.613945461</f>
        <v>14.120745594000002</v>
      </c>
      <c r="L25" s="4">
        <v>9.8231273700000017</v>
      </c>
      <c r="M25" s="5">
        <v>1</v>
      </c>
      <c r="O25" s="18">
        <v>24</v>
      </c>
      <c r="P25" s="18">
        <f t="shared" ca="1" si="3"/>
        <v>0.79310344827586188</v>
      </c>
      <c r="Q25" s="18">
        <f t="shared" ca="1" si="0"/>
        <v>3.2837348525131458</v>
      </c>
      <c r="R25">
        <f t="shared" ca="1" si="4"/>
        <v>30</v>
      </c>
      <c r="S25">
        <f t="shared" si="1"/>
        <v>27.586206896551722</v>
      </c>
    </row>
    <row r="26" spans="1:24">
      <c r="A26">
        <v>25</v>
      </c>
      <c r="B26" s="1">
        <v>0.50047453703703704</v>
      </c>
      <c r="C26">
        <v>41.901000000000003</v>
      </c>
      <c r="D26">
        <f t="shared" si="6"/>
        <v>0.32600000000000051</v>
      </c>
      <c r="I26">
        <v>25</v>
      </c>
      <c r="J26">
        <f t="shared" ref="J26" si="27">J25+0.61394546</f>
        <v>14.734691054000002</v>
      </c>
      <c r="L26" s="4">
        <v>10.437072831000002</v>
      </c>
      <c r="M26" s="5">
        <v>4</v>
      </c>
      <c r="O26" s="18">
        <v>25</v>
      </c>
      <c r="P26" s="18">
        <f t="shared" ca="1" si="3"/>
        <v>0.82758620689655149</v>
      </c>
      <c r="Q26" s="18">
        <f t="shared" ca="1" si="0"/>
        <v>3.6637296690850514</v>
      </c>
      <c r="R26">
        <f t="shared" ca="1" si="4"/>
        <v>29</v>
      </c>
      <c r="S26">
        <f t="shared" si="1"/>
        <v>27.586206896551722</v>
      </c>
    </row>
    <row r="27" spans="1:24">
      <c r="A27">
        <v>26</v>
      </c>
      <c r="B27" s="1">
        <v>0.50053240740740745</v>
      </c>
      <c r="C27">
        <v>46.06</v>
      </c>
      <c r="D27">
        <f t="shared" si="6"/>
        <v>4.1589999999999989</v>
      </c>
      <c r="I27">
        <v>26</v>
      </c>
      <c r="J27">
        <f t="shared" ref="J27" si="28">J26+0.613945461</f>
        <v>15.348636515000003</v>
      </c>
      <c r="L27" s="4">
        <v>11.051018291000002</v>
      </c>
      <c r="M27" s="5">
        <v>1</v>
      </c>
      <c r="O27" s="18">
        <v>26</v>
      </c>
      <c r="P27" s="18">
        <f t="shared" ca="1" si="3"/>
        <v>0.8620689655172411</v>
      </c>
      <c r="Q27" s="18">
        <f t="shared" ca="1" si="0"/>
        <v>4.1288057376635647</v>
      </c>
      <c r="R27">
        <f t="shared" ca="1" si="4"/>
        <v>28</v>
      </c>
      <c r="S27">
        <f t="shared" si="1"/>
        <v>27.586206896551722</v>
      </c>
    </row>
    <row r="28" spans="1:24">
      <c r="A28">
        <v>27</v>
      </c>
      <c r="B28" s="1">
        <v>0.50053240740740745</v>
      </c>
      <c r="C28">
        <v>46.54</v>
      </c>
      <c r="D28">
        <f t="shared" si="6"/>
        <v>0.47999999999999687</v>
      </c>
      <c r="I28">
        <v>27</v>
      </c>
      <c r="J28">
        <f t="shared" ref="J28" si="29">J27+0.61394546</f>
        <v>15.962581975000003</v>
      </c>
      <c r="L28" s="4">
        <v>11.664963752000002</v>
      </c>
      <c r="M28" s="5">
        <v>1</v>
      </c>
      <c r="O28" s="18">
        <v>27</v>
      </c>
      <c r="P28" s="18">
        <f t="shared" ca="1" si="3"/>
        <v>0.89655172413793072</v>
      </c>
      <c r="Q28" s="18">
        <f t="shared" ca="1" si="0"/>
        <v>4.7283930726701557</v>
      </c>
      <c r="R28">
        <f t="shared" ca="1" si="4"/>
        <v>21</v>
      </c>
      <c r="S28">
        <f t="shared" si="1"/>
        <v>27.586206896551722</v>
      </c>
    </row>
    <row r="29" spans="1:24">
      <c r="A29">
        <v>28</v>
      </c>
      <c r="B29" s="1">
        <v>0.50061342592592595</v>
      </c>
      <c r="C29">
        <v>53.63</v>
      </c>
      <c r="D29">
        <f t="shared" si="6"/>
        <v>7.0900000000000034</v>
      </c>
      <c r="I29">
        <v>28</v>
      </c>
      <c r="J29">
        <f t="shared" ref="J29" si="30">J28+0.613945461</f>
        <v>16.576527436000003</v>
      </c>
      <c r="L29" s="4">
        <v>12.278909212000002</v>
      </c>
      <c r="M29" s="5">
        <v>2</v>
      </c>
      <c r="O29" s="18">
        <v>28</v>
      </c>
      <c r="P29" s="18">
        <f t="shared" ca="1" si="3"/>
        <v>0.93103448275862033</v>
      </c>
      <c r="Q29" s="18">
        <f t="shared" ca="1" si="0"/>
        <v>5.5734639578205716</v>
      </c>
      <c r="R29">
        <f t="shared" ca="1" si="4"/>
        <v>28</v>
      </c>
      <c r="S29">
        <f t="shared" si="1"/>
        <v>27.586206896551722</v>
      </c>
    </row>
    <row r="30" spans="1:24">
      <c r="A30">
        <v>29</v>
      </c>
      <c r="B30" s="1">
        <v>0.50061342592592595</v>
      </c>
      <c r="C30">
        <v>53.807000000000002</v>
      </c>
      <c r="D30">
        <f t="shared" si="6"/>
        <v>0.1769999999999996</v>
      </c>
      <c r="I30">
        <v>29</v>
      </c>
      <c r="J30">
        <f t="shared" ref="J30" si="31">J29+0.61394546</f>
        <v>17.190472896000003</v>
      </c>
      <c r="L30" s="4">
        <v>12.892854673000002</v>
      </c>
      <c r="M30" s="5">
        <v>0</v>
      </c>
      <c r="O30" s="18">
        <v>29</v>
      </c>
      <c r="P30" s="18">
        <f t="shared" ca="1" si="3"/>
        <v>0.96551724137930994</v>
      </c>
      <c r="Q30" s="18">
        <f t="shared" ca="1" si="0"/>
        <v>7.0181221779775722</v>
      </c>
      <c r="R30">
        <f t="shared" ca="1" si="4"/>
        <v>26</v>
      </c>
      <c r="S30">
        <f t="shared" si="1"/>
        <v>27.586206896551722</v>
      </c>
    </row>
    <row r="31" spans="1:24">
      <c r="A31">
        <v>30</v>
      </c>
      <c r="B31" s="1">
        <v>0.50062499999999999</v>
      </c>
      <c r="C31">
        <v>54.366</v>
      </c>
      <c r="D31">
        <f t="shared" si="6"/>
        <v>0.5589999999999975</v>
      </c>
      <c r="L31" s="4">
        <v>13.506800133000002</v>
      </c>
      <c r="M31" s="5">
        <v>2</v>
      </c>
      <c r="O31" s="18">
        <v>30</v>
      </c>
      <c r="P31" s="18">
        <f t="shared" ca="1" si="3"/>
        <v>0.99999999999999956</v>
      </c>
      <c r="Q31" s="18">
        <f ca="1">-LN(1-P31)/lambda</f>
        <v>73.677569228007712</v>
      </c>
      <c r="R31">
        <f ca="1">SUM(R2:R30)</f>
        <v>800</v>
      </c>
    </row>
    <row r="32" spans="1:24">
      <c r="A32">
        <v>31</v>
      </c>
      <c r="B32" s="1">
        <v>0.50063657407407403</v>
      </c>
      <c r="C32">
        <v>55.701999999999998</v>
      </c>
      <c r="D32">
        <f t="shared" si="6"/>
        <v>1.3359999999999985</v>
      </c>
      <c r="L32" s="4">
        <v>14.120745594000002</v>
      </c>
      <c r="M32" s="5">
        <v>0</v>
      </c>
    </row>
    <row r="33" spans="1:13">
      <c r="A33">
        <v>32</v>
      </c>
      <c r="B33" s="1">
        <v>0.50067129629629636</v>
      </c>
      <c r="C33">
        <v>58.924999999999997</v>
      </c>
      <c r="D33">
        <f t="shared" si="6"/>
        <v>3.222999999999999</v>
      </c>
      <c r="L33" s="4">
        <v>14.734691054000002</v>
      </c>
      <c r="M33" s="5">
        <v>0</v>
      </c>
    </row>
    <row r="34" spans="1:13">
      <c r="A34">
        <v>33</v>
      </c>
      <c r="B34" s="1">
        <v>0.50067129629629636</v>
      </c>
      <c r="C34">
        <v>58.93</v>
      </c>
      <c r="D34">
        <f t="shared" si="6"/>
        <v>5.000000000002558E-3</v>
      </c>
      <c r="L34" s="4">
        <v>15.348636515000003</v>
      </c>
      <c r="M34" s="5">
        <v>0</v>
      </c>
    </row>
    <row r="35" spans="1:13">
      <c r="A35">
        <v>34</v>
      </c>
      <c r="B35" s="1">
        <v>0.5006828703703704</v>
      </c>
      <c r="C35">
        <v>59.593000000000004</v>
      </c>
      <c r="D35">
        <f t="shared" si="6"/>
        <v>0.66300000000000381</v>
      </c>
      <c r="L35" s="4">
        <v>15.962581975000003</v>
      </c>
      <c r="M35" s="5">
        <v>0</v>
      </c>
    </row>
    <row r="36" spans="1:13">
      <c r="A36">
        <v>35</v>
      </c>
      <c r="B36" s="1">
        <v>0.5006828703703704</v>
      </c>
      <c r="C36">
        <v>59.747999999999998</v>
      </c>
      <c r="D36">
        <f t="shared" si="6"/>
        <v>0.15499999999999403</v>
      </c>
      <c r="L36" s="4">
        <v>16.576527436000003</v>
      </c>
      <c r="M36" s="5">
        <v>0</v>
      </c>
    </row>
    <row r="37" spans="1:13">
      <c r="A37">
        <v>36</v>
      </c>
      <c r="B37" s="1">
        <v>0.50069444444444444</v>
      </c>
      <c r="C37">
        <v>60.091999999999999</v>
      </c>
      <c r="D37">
        <f t="shared" si="6"/>
        <v>0.34400000000000119</v>
      </c>
      <c r="L37" s="4">
        <v>17.190472896000003</v>
      </c>
      <c r="M37" s="5">
        <v>0</v>
      </c>
    </row>
    <row r="38" spans="1:13">
      <c r="A38">
        <v>37</v>
      </c>
      <c r="B38" s="1">
        <v>0.50071759259259252</v>
      </c>
      <c r="C38">
        <v>62.523000000000003</v>
      </c>
      <c r="D38">
        <f t="shared" si="6"/>
        <v>2.4310000000000045</v>
      </c>
      <c r="L38" s="5" t="s">
        <v>9</v>
      </c>
      <c r="M38" s="5">
        <v>1</v>
      </c>
    </row>
    <row r="39" spans="1:13">
      <c r="A39">
        <v>38</v>
      </c>
      <c r="B39" s="1">
        <v>0.50072916666666667</v>
      </c>
      <c r="C39">
        <v>63.868000000000002</v>
      </c>
      <c r="D39">
        <f t="shared" si="6"/>
        <v>1.3449999999999989</v>
      </c>
    </row>
    <row r="40" spans="1:13">
      <c r="A40">
        <v>39</v>
      </c>
      <c r="B40" s="1">
        <v>0.50075231481481486</v>
      </c>
      <c r="C40">
        <v>65.977999999999994</v>
      </c>
      <c r="D40">
        <f t="shared" si="6"/>
        <v>2.1099999999999923</v>
      </c>
    </row>
    <row r="41" spans="1:13">
      <c r="A41">
        <v>40</v>
      </c>
      <c r="B41" s="1">
        <v>0.5007638888888889</v>
      </c>
      <c r="C41">
        <v>66.201999999999998</v>
      </c>
      <c r="D41">
        <f t="shared" si="6"/>
        <v>0.22400000000000375</v>
      </c>
    </row>
    <row r="42" spans="1:13">
      <c r="A42">
        <v>41</v>
      </c>
      <c r="B42" s="1">
        <v>0.50082175925925931</v>
      </c>
      <c r="C42">
        <v>71.052000000000007</v>
      </c>
      <c r="D42">
        <f t="shared" si="6"/>
        <v>4.8500000000000085</v>
      </c>
    </row>
    <row r="43" spans="1:13">
      <c r="A43">
        <v>42</v>
      </c>
      <c r="B43" s="1">
        <v>0.50082175925925931</v>
      </c>
      <c r="C43">
        <v>71.912000000000006</v>
      </c>
      <c r="D43">
        <f t="shared" si="6"/>
        <v>0.85999999999999943</v>
      </c>
    </row>
    <row r="44" spans="1:13">
      <c r="A44">
        <v>43</v>
      </c>
      <c r="B44" s="1">
        <v>0.50084490740740739</v>
      </c>
      <c r="C44">
        <v>73.528999999999996</v>
      </c>
      <c r="D44">
        <f t="shared" si="6"/>
        <v>1.6169999999999902</v>
      </c>
    </row>
    <row r="45" spans="1:13">
      <c r="A45">
        <v>44</v>
      </c>
      <c r="B45" s="1">
        <v>0.50085648148148143</v>
      </c>
      <c r="C45">
        <v>74.873999999999995</v>
      </c>
      <c r="D45">
        <f t="shared" si="6"/>
        <v>1.3449999999999989</v>
      </c>
    </row>
    <row r="46" spans="1:13">
      <c r="A46">
        <v>45</v>
      </c>
      <c r="B46" s="1">
        <v>0.50086805555555558</v>
      </c>
      <c r="C46">
        <v>75.917000000000002</v>
      </c>
      <c r="D46">
        <f t="shared" si="6"/>
        <v>1.0430000000000064</v>
      </c>
    </row>
    <row r="47" spans="1:13">
      <c r="A47">
        <v>46</v>
      </c>
      <c r="B47" s="1">
        <v>0.50086805555555558</v>
      </c>
      <c r="C47">
        <v>75.977000000000004</v>
      </c>
      <c r="D47">
        <f t="shared" si="6"/>
        <v>6.0000000000002274E-2</v>
      </c>
    </row>
    <row r="48" spans="1:13">
      <c r="A48">
        <v>47</v>
      </c>
      <c r="B48" s="1">
        <v>0.50089120370370377</v>
      </c>
      <c r="C48">
        <v>77.658000000000001</v>
      </c>
      <c r="D48">
        <f t="shared" si="6"/>
        <v>1.6809999999999974</v>
      </c>
    </row>
    <row r="49" spans="1:4">
      <c r="A49">
        <v>48</v>
      </c>
      <c r="B49" s="1">
        <v>0.50089120370370377</v>
      </c>
      <c r="C49">
        <v>77.793000000000006</v>
      </c>
      <c r="D49">
        <f t="shared" si="6"/>
        <v>0.13500000000000512</v>
      </c>
    </row>
    <row r="50" spans="1:4">
      <c r="A50">
        <v>49</v>
      </c>
      <c r="B50" s="1">
        <v>0.50091435185185185</v>
      </c>
      <c r="C50">
        <v>79.650999999999996</v>
      </c>
      <c r="D50">
        <f t="shared" si="6"/>
        <v>1.8579999999999899</v>
      </c>
    </row>
    <row r="51" spans="1:4">
      <c r="A51">
        <v>50</v>
      </c>
      <c r="B51" s="1">
        <v>0.50092592592592589</v>
      </c>
      <c r="C51">
        <v>80.373999999999995</v>
      </c>
      <c r="D51">
        <f t="shared" si="6"/>
        <v>0.72299999999999898</v>
      </c>
    </row>
    <row r="52" spans="1:4">
      <c r="A52">
        <v>51</v>
      </c>
      <c r="B52" s="1">
        <v>0.50093750000000004</v>
      </c>
      <c r="C52">
        <v>81.882999999999996</v>
      </c>
      <c r="D52">
        <f t="shared" si="6"/>
        <v>1.5090000000000003</v>
      </c>
    </row>
    <row r="53" spans="1:4">
      <c r="A53">
        <v>52</v>
      </c>
      <c r="B53" s="1">
        <v>0.50097222222222226</v>
      </c>
      <c r="C53">
        <v>84.134</v>
      </c>
      <c r="D53">
        <f t="shared" si="6"/>
        <v>2.2510000000000048</v>
      </c>
    </row>
    <row r="54" spans="1:4">
      <c r="A54">
        <v>53</v>
      </c>
      <c r="B54" s="1">
        <v>0.50104166666666672</v>
      </c>
      <c r="C54">
        <v>90.891000000000005</v>
      </c>
      <c r="D54">
        <f t="shared" si="6"/>
        <v>6.757000000000005</v>
      </c>
    </row>
    <row r="55" spans="1:4">
      <c r="A55">
        <v>54</v>
      </c>
      <c r="B55" s="1">
        <v>0.5010648148148148</v>
      </c>
      <c r="C55">
        <v>92.521000000000001</v>
      </c>
      <c r="D55">
        <f t="shared" si="6"/>
        <v>1.6299999999999955</v>
      </c>
    </row>
    <row r="56" spans="1:4">
      <c r="A56">
        <v>55</v>
      </c>
      <c r="B56" s="1">
        <v>0.50107638888888884</v>
      </c>
      <c r="C56">
        <v>93.251000000000005</v>
      </c>
      <c r="D56">
        <f t="shared" si="6"/>
        <v>0.73000000000000398</v>
      </c>
    </row>
    <row r="57" spans="1:4">
      <c r="A57">
        <v>56</v>
      </c>
      <c r="B57" s="1">
        <v>0.50108796296296299</v>
      </c>
      <c r="C57">
        <v>94.813000000000002</v>
      </c>
      <c r="D57">
        <f t="shared" si="6"/>
        <v>1.5619999999999976</v>
      </c>
    </row>
    <row r="58" spans="1:4">
      <c r="A58">
        <v>57</v>
      </c>
      <c r="B58" s="1">
        <v>0.50109953703703702</v>
      </c>
      <c r="C58">
        <v>95.302000000000007</v>
      </c>
      <c r="D58">
        <f t="shared" si="6"/>
        <v>0.48900000000000432</v>
      </c>
    </row>
    <row r="59" spans="1:4">
      <c r="A59">
        <v>58</v>
      </c>
      <c r="B59" s="1">
        <v>0.50112268518518521</v>
      </c>
      <c r="C59">
        <v>97.281999999999996</v>
      </c>
      <c r="D59">
        <f t="shared" si="6"/>
        <v>1.9799999999999898</v>
      </c>
    </row>
    <row r="60" spans="1:4">
      <c r="A60">
        <v>59</v>
      </c>
      <c r="B60" s="1">
        <v>0.50114583333333329</v>
      </c>
      <c r="C60">
        <v>99.772999999999996</v>
      </c>
      <c r="D60">
        <f t="shared" si="6"/>
        <v>2.4909999999999997</v>
      </c>
    </row>
    <row r="61" spans="1:4">
      <c r="A61">
        <v>60</v>
      </c>
      <c r="B61" s="1">
        <v>0.50115740740740744</v>
      </c>
      <c r="C61">
        <v>100.67</v>
      </c>
      <c r="D61">
        <f t="shared" si="6"/>
        <v>0.89700000000000557</v>
      </c>
    </row>
    <row r="62" spans="1:4">
      <c r="A62">
        <v>61</v>
      </c>
      <c r="B62" s="1">
        <v>0.50118055555555563</v>
      </c>
      <c r="C62">
        <v>102.111</v>
      </c>
      <c r="D62">
        <f t="shared" si="6"/>
        <v>1.4410000000000025</v>
      </c>
    </row>
    <row r="63" spans="1:4">
      <c r="A63">
        <v>62</v>
      </c>
      <c r="B63" s="1">
        <v>0.50118055555555563</v>
      </c>
      <c r="C63">
        <v>102.66800000000001</v>
      </c>
      <c r="D63">
        <f t="shared" si="6"/>
        <v>0.55700000000000216</v>
      </c>
    </row>
    <row r="64" spans="1:4">
      <c r="A64">
        <v>63</v>
      </c>
      <c r="B64" s="1">
        <v>0.50122685185185178</v>
      </c>
      <c r="C64">
        <v>106.965</v>
      </c>
      <c r="D64">
        <f t="shared" si="6"/>
        <v>4.296999999999997</v>
      </c>
    </row>
    <row r="65" spans="1:4">
      <c r="A65">
        <v>64</v>
      </c>
      <c r="B65" s="1">
        <v>0.50123842592592593</v>
      </c>
      <c r="C65">
        <v>107.306</v>
      </c>
      <c r="D65">
        <f t="shared" si="6"/>
        <v>0.34099999999999397</v>
      </c>
    </row>
    <row r="66" spans="1:4">
      <c r="A66">
        <v>65</v>
      </c>
      <c r="B66" s="1">
        <v>0.50123842592592593</v>
      </c>
      <c r="C66">
        <v>107.738</v>
      </c>
      <c r="D66">
        <f t="shared" si="6"/>
        <v>0.43200000000000216</v>
      </c>
    </row>
    <row r="67" spans="1:4">
      <c r="A67">
        <v>66</v>
      </c>
      <c r="B67" s="1">
        <v>0.50124999999999997</v>
      </c>
      <c r="C67">
        <v>108.038</v>
      </c>
      <c r="D67">
        <f t="shared" si="6"/>
        <v>0.29999999999999716</v>
      </c>
    </row>
    <row r="68" spans="1:4">
      <c r="A68">
        <v>67</v>
      </c>
      <c r="B68" s="1">
        <v>0.50126157407407412</v>
      </c>
      <c r="C68">
        <v>109.592</v>
      </c>
      <c r="D68">
        <f t="shared" si="6"/>
        <v>1.554000000000002</v>
      </c>
    </row>
    <row r="69" spans="1:4">
      <c r="A69">
        <v>68</v>
      </c>
      <c r="B69" s="1">
        <v>0.50130787037037039</v>
      </c>
      <c r="C69">
        <v>113.614</v>
      </c>
      <c r="D69">
        <f t="shared" ref="D69:D132" si="32">C69-C68</f>
        <v>4.0220000000000056</v>
      </c>
    </row>
    <row r="70" spans="1:4">
      <c r="A70">
        <v>69</v>
      </c>
      <c r="B70" s="1">
        <v>0.50135416666666666</v>
      </c>
      <c r="C70">
        <v>117.44</v>
      </c>
      <c r="D70">
        <f t="shared" si="32"/>
        <v>3.8259999999999934</v>
      </c>
    </row>
    <row r="71" spans="1:4">
      <c r="A71">
        <v>70</v>
      </c>
      <c r="B71" s="1">
        <v>0.5013657407407407</v>
      </c>
      <c r="C71">
        <v>118.56399999999999</v>
      </c>
      <c r="D71">
        <f t="shared" si="32"/>
        <v>1.1239999999999952</v>
      </c>
    </row>
    <row r="72" spans="1:4">
      <c r="A72">
        <v>71</v>
      </c>
      <c r="B72" s="1">
        <v>0.50137731481481485</v>
      </c>
      <c r="C72">
        <v>119.959</v>
      </c>
      <c r="D72">
        <f t="shared" si="32"/>
        <v>1.3950000000000102</v>
      </c>
    </row>
    <row r="73" spans="1:4">
      <c r="A73">
        <v>72</v>
      </c>
      <c r="B73" s="1">
        <v>0.50138888888888888</v>
      </c>
      <c r="C73">
        <v>120.907</v>
      </c>
      <c r="D73">
        <f t="shared" si="32"/>
        <v>0.94799999999999329</v>
      </c>
    </row>
    <row r="74" spans="1:4">
      <c r="A74">
        <v>73</v>
      </c>
      <c r="B74" s="1">
        <v>0.50145833333333334</v>
      </c>
      <c r="C74">
        <v>126.337</v>
      </c>
      <c r="D74">
        <f t="shared" si="32"/>
        <v>5.4300000000000068</v>
      </c>
    </row>
    <row r="75" spans="1:4">
      <c r="A75">
        <v>74</v>
      </c>
      <c r="B75" s="1">
        <v>0.50146990740740738</v>
      </c>
      <c r="C75">
        <v>127.702</v>
      </c>
      <c r="D75">
        <f t="shared" si="32"/>
        <v>1.3649999999999949</v>
      </c>
    </row>
    <row r="76" spans="1:4">
      <c r="A76">
        <v>75</v>
      </c>
      <c r="B76" s="1">
        <v>0.50149305555555557</v>
      </c>
      <c r="C76">
        <v>129.803</v>
      </c>
      <c r="D76">
        <f t="shared" si="32"/>
        <v>2.1009999999999991</v>
      </c>
    </row>
    <row r="77" spans="1:4">
      <c r="A77">
        <v>76</v>
      </c>
      <c r="B77" s="1">
        <v>0.50150462962962961</v>
      </c>
      <c r="C77">
        <v>130.191</v>
      </c>
      <c r="D77">
        <f t="shared" si="32"/>
        <v>0.38800000000000523</v>
      </c>
    </row>
    <row r="78" spans="1:4">
      <c r="A78">
        <v>77</v>
      </c>
      <c r="B78" s="1">
        <v>0.50150462962962961</v>
      </c>
      <c r="C78">
        <v>130.316</v>
      </c>
      <c r="D78">
        <f t="shared" si="32"/>
        <v>0.125</v>
      </c>
    </row>
    <row r="79" spans="1:4">
      <c r="A79">
        <v>78</v>
      </c>
      <c r="B79" s="1">
        <v>0.50152777777777779</v>
      </c>
      <c r="C79">
        <v>132.285</v>
      </c>
      <c r="D79">
        <f t="shared" si="32"/>
        <v>1.9689999999999941</v>
      </c>
    </row>
    <row r="80" spans="1:4">
      <c r="A80">
        <v>79</v>
      </c>
      <c r="B80" s="1">
        <v>0.50153935185185183</v>
      </c>
      <c r="C80">
        <v>133.25700000000001</v>
      </c>
      <c r="D80">
        <f t="shared" si="32"/>
        <v>0.97200000000000841</v>
      </c>
    </row>
    <row r="81" spans="1:4">
      <c r="A81">
        <v>80</v>
      </c>
      <c r="B81" s="1">
        <v>0.50159722222222225</v>
      </c>
      <c r="C81">
        <v>138.77500000000001</v>
      </c>
      <c r="D81">
        <f t="shared" si="32"/>
        <v>5.5180000000000007</v>
      </c>
    </row>
    <row r="82" spans="1:4">
      <c r="A82">
        <v>81</v>
      </c>
      <c r="B82" s="1">
        <v>0.50163194444444448</v>
      </c>
      <c r="C82">
        <v>141.262</v>
      </c>
      <c r="D82">
        <f t="shared" si="32"/>
        <v>2.4869999999999948</v>
      </c>
    </row>
    <row r="83" spans="1:4">
      <c r="A83">
        <v>82</v>
      </c>
      <c r="B83" s="1">
        <v>0.50166666666666659</v>
      </c>
      <c r="C83">
        <v>144.49199999999999</v>
      </c>
      <c r="D83">
        <f t="shared" si="32"/>
        <v>3.2299999999999898</v>
      </c>
    </row>
    <row r="84" spans="1:4">
      <c r="A84">
        <v>83</v>
      </c>
      <c r="B84" s="1">
        <v>0.50167824074074074</v>
      </c>
      <c r="C84">
        <v>145.613</v>
      </c>
      <c r="D84">
        <f t="shared" si="32"/>
        <v>1.1210000000000093</v>
      </c>
    </row>
    <row r="85" spans="1:4">
      <c r="A85">
        <v>84</v>
      </c>
      <c r="B85" s="1">
        <v>0.50168981481481478</v>
      </c>
      <c r="C85">
        <v>146.27099999999999</v>
      </c>
      <c r="D85">
        <f t="shared" si="32"/>
        <v>0.65799999999998704</v>
      </c>
    </row>
    <row r="86" spans="1:4">
      <c r="A86">
        <v>85</v>
      </c>
      <c r="B86" s="1">
        <v>0.50172453703703701</v>
      </c>
      <c r="C86">
        <v>149.70599999999999</v>
      </c>
      <c r="D86">
        <f t="shared" si="32"/>
        <v>3.4350000000000023</v>
      </c>
    </row>
    <row r="87" spans="1:4">
      <c r="A87">
        <v>86</v>
      </c>
      <c r="B87" s="1">
        <v>0.50173611111111105</v>
      </c>
      <c r="C87">
        <v>150.49700000000001</v>
      </c>
      <c r="D87">
        <f t="shared" si="32"/>
        <v>0.79100000000002524</v>
      </c>
    </row>
    <row r="88" spans="1:4">
      <c r="A88">
        <v>87</v>
      </c>
      <c r="B88" s="1">
        <v>0.50175925925925924</v>
      </c>
      <c r="C88">
        <v>152.31800000000001</v>
      </c>
      <c r="D88">
        <f t="shared" si="32"/>
        <v>1.820999999999998</v>
      </c>
    </row>
    <row r="89" spans="1:4">
      <c r="A89">
        <v>88</v>
      </c>
      <c r="B89" s="1">
        <v>0.50177083333333339</v>
      </c>
      <c r="C89">
        <v>153.875</v>
      </c>
      <c r="D89">
        <f t="shared" si="32"/>
        <v>1.5569999999999879</v>
      </c>
    </row>
    <row r="90" spans="1:4">
      <c r="A90">
        <v>89</v>
      </c>
      <c r="B90" s="1">
        <v>0.50178240740740743</v>
      </c>
      <c r="C90">
        <v>154.34700000000001</v>
      </c>
      <c r="D90">
        <f t="shared" si="32"/>
        <v>0.47200000000000841</v>
      </c>
    </row>
    <row r="91" spans="1:4">
      <c r="A91">
        <v>90</v>
      </c>
      <c r="B91" s="1">
        <v>0.5018055555555555</v>
      </c>
      <c r="C91">
        <v>156.857</v>
      </c>
      <c r="D91">
        <f t="shared" si="32"/>
        <v>2.5099999999999909</v>
      </c>
    </row>
    <row r="92" spans="1:4">
      <c r="A92">
        <v>91</v>
      </c>
      <c r="B92" s="1">
        <v>0.50186342592592592</v>
      </c>
      <c r="C92">
        <v>161.26400000000001</v>
      </c>
      <c r="D92">
        <f t="shared" si="32"/>
        <v>4.4070000000000107</v>
      </c>
    </row>
    <row r="93" spans="1:4">
      <c r="A93">
        <v>92</v>
      </c>
      <c r="B93" s="1">
        <v>0.50188657407407411</v>
      </c>
      <c r="C93">
        <v>163.55799999999999</v>
      </c>
      <c r="D93">
        <f t="shared" si="32"/>
        <v>2.2939999999999827</v>
      </c>
    </row>
    <row r="94" spans="1:4">
      <c r="A94">
        <v>93</v>
      </c>
      <c r="B94" s="1">
        <v>0.50190972222222219</v>
      </c>
      <c r="C94">
        <v>165.726</v>
      </c>
      <c r="D94">
        <f t="shared" si="32"/>
        <v>2.1680000000000064</v>
      </c>
    </row>
    <row r="95" spans="1:4">
      <c r="A95">
        <v>94</v>
      </c>
      <c r="B95" s="1">
        <v>0.5019675925925926</v>
      </c>
      <c r="C95">
        <v>170.99799999999999</v>
      </c>
      <c r="D95">
        <f t="shared" si="32"/>
        <v>5.2719999999999914</v>
      </c>
    </row>
    <row r="96" spans="1:4">
      <c r="A96">
        <v>95</v>
      </c>
      <c r="B96" s="1">
        <v>0.50206018518518525</v>
      </c>
      <c r="C96">
        <v>178.929</v>
      </c>
      <c r="D96">
        <f t="shared" si="32"/>
        <v>7.9310000000000116</v>
      </c>
    </row>
    <row r="97" spans="1:4">
      <c r="A97">
        <v>96</v>
      </c>
      <c r="B97" s="1">
        <v>0.50208333333333333</v>
      </c>
      <c r="C97">
        <v>180.71199999999999</v>
      </c>
      <c r="D97">
        <f t="shared" si="32"/>
        <v>1.782999999999987</v>
      </c>
    </row>
    <row r="98" spans="1:4">
      <c r="A98">
        <v>97</v>
      </c>
      <c r="B98" s="1">
        <v>0.50211805555555555</v>
      </c>
      <c r="C98">
        <v>183.15899999999999</v>
      </c>
      <c r="D98">
        <f t="shared" si="32"/>
        <v>2.4470000000000027</v>
      </c>
    </row>
    <row r="99" spans="1:4">
      <c r="A99">
        <v>98</v>
      </c>
      <c r="B99" s="1">
        <v>0.50211805555555555</v>
      </c>
      <c r="C99">
        <v>183.578</v>
      </c>
      <c r="D99">
        <f t="shared" si="32"/>
        <v>0.41900000000001114</v>
      </c>
    </row>
    <row r="100" spans="1:4">
      <c r="A100">
        <v>99</v>
      </c>
      <c r="B100" s="1">
        <v>0.50216435185185182</v>
      </c>
      <c r="C100">
        <v>187.61500000000001</v>
      </c>
      <c r="D100">
        <f t="shared" si="32"/>
        <v>4.0370000000000061</v>
      </c>
    </row>
    <row r="101" spans="1:4">
      <c r="A101">
        <v>100</v>
      </c>
      <c r="B101" s="1">
        <v>0.50218750000000001</v>
      </c>
      <c r="C101">
        <v>189.965</v>
      </c>
      <c r="D101">
        <f t="shared" si="32"/>
        <v>2.3499999999999943</v>
      </c>
    </row>
    <row r="102" spans="1:4">
      <c r="A102">
        <v>101</v>
      </c>
      <c r="B102" s="1">
        <v>0.50219907407407405</v>
      </c>
      <c r="C102">
        <v>190.048</v>
      </c>
      <c r="D102">
        <f t="shared" si="32"/>
        <v>8.2999999999998408E-2</v>
      </c>
    </row>
    <row r="103" spans="1:4">
      <c r="A103">
        <v>102</v>
      </c>
      <c r="B103" s="1">
        <v>0.50223379629629628</v>
      </c>
      <c r="C103">
        <v>193.12700000000001</v>
      </c>
      <c r="D103">
        <f t="shared" si="32"/>
        <v>3.0790000000000077</v>
      </c>
    </row>
    <row r="104" spans="1:4">
      <c r="A104">
        <v>103</v>
      </c>
      <c r="B104" s="1">
        <v>0.50223379629629628</v>
      </c>
      <c r="C104">
        <v>193.22800000000001</v>
      </c>
      <c r="D104">
        <f t="shared" si="32"/>
        <v>0.10099999999999909</v>
      </c>
    </row>
    <row r="105" spans="1:4">
      <c r="A105">
        <v>104</v>
      </c>
      <c r="B105" s="1">
        <v>0.50224537037037031</v>
      </c>
      <c r="C105">
        <v>194.148</v>
      </c>
      <c r="D105">
        <f t="shared" si="32"/>
        <v>0.91999999999998749</v>
      </c>
    </row>
    <row r="106" spans="1:4">
      <c r="A106">
        <v>105</v>
      </c>
      <c r="B106" s="1">
        <v>0.5022685185185185</v>
      </c>
      <c r="C106">
        <v>196.66</v>
      </c>
      <c r="D106">
        <f t="shared" si="32"/>
        <v>2.5120000000000005</v>
      </c>
    </row>
    <row r="107" spans="1:4">
      <c r="A107">
        <v>106</v>
      </c>
      <c r="B107" s="1">
        <v>0.50230324074074073</v>
      </c>
      <c r="C107">
        <v>199.62299999999999</v>
      </c>
      <c r="D107">
        <f t="shared" si="32"/>
        <v>2.9629999999999939</v>
      </c>
    </row>
    <row r="108" spans="1:4">
      <c r="A108">
        <v>107</v>
      </c>
      <c r="B108" s="1">
        <v>0.50231481481481477</v>
      </c>
      <c r="C108">
        <v>200.29</v>
      </c>
      <c r="D108">
        <f t="shared" si="32"/>
        <v>0.66700000000000159</v>
      </c>
    </row>
    <row r="109" spans="1:4">
      <c r="A109">
        <v>108</v>
      </c>
      <c r="B109" s="1">
        <v>0.50234953703703711</v>
      </c>
      <c r="C109">
        <v>203.69200000000001</v>
      </c>
      <c r="D109">
        <f t="shared" si="32"/>
        <v>3.4020000000000152</v>
      </c>
    </row>
    <row r="110" spans="1:4">
      <c r="A110">
        <v>109</v>
      </c>
      <c r="B110" s="1">
        <v>0.50241898148148145</v>
      </c>
      <c r="C110">
        <v>209.749</v>
      </c>
      <c r="D110">
        <f t="shared" si="32"/>
        <v>6.0569999999999879</v>
      </c>
    </row>
    <row r="111" spans="1:4">
      <c r="A111">
        <v>110</v>
      </c>
      <c r="B111" s="1">
        <v>0.5024305555555556</v>
      </c>
      <c r="C111">
        <v>210.11099999999999</v>
      </c>
      <c r="D111">
        <f t="shared" si="32"/>
        <v>0.36199999999999477</v>
      </c>
    </row>
    <row r="112" spans="1:4">
      <c r="A112">
        <v>111</v>
      </c>
      <c r="B112" s="1">
        <v>0.50244212962962964</v>
      </c>
      <c r="C112">
        <v>211.459</v>
      </c>
      <c r="D112">
        <f t="shared" si="32"/>
        <v>1.3480000000000132</v>
      </c>
    </row>
    <row r="113" spans="1:4">
      <c r="A113">
        <v>112</v>
      </c>
      <c r="B113" s="1">
        <v>0.50250000000000006</v>
      </c>
      <c r="C113">
        <v>216.58199999999999</v>
      </c>
      <c r="D113">
        <f t="shared" si="32"/>
        <v>5.1229999999999905</v>
      </c>
    </row>
    <row r="114" spans="1:4">
      <c r="A114">
        <v>113</v>
      </c>
      <c r="B114" s="1">
        <v>0.50252314814814814</v>
      </c>
      <c r="C114">
        <v>218.846</v>
      </c>
      <c r="D114">
        <f t="shared" si="32"/>
        <v>2.26400000000001</v>
      </c>
    </row>
    <row r="115" spans="1:4">
      <c r="A115">
        <v>114</v>
      </c>
      <c r="B115" s="1">
        <v>0.50253472222222217</v>
      </c>
      <c r="C115">
        <v>219.07300000000001</v>
      </c>
      <c r="D115">
        <f t="shared" si="32"/>
        <v>0.22700000000000387</v>
      </c>
    </row>
    <row r="116" spans="1:4">
      <c r="A116">
        <v>115</v>
      </c>
      <c r="B116" s="1">
        <v>0.50261574074074067</v>
      </c>
      <c r="C116">
        <v>226.35900000000001</v>
      </c>
      <c r="D116">
        <f t="shared" si="32"/>
        <v>7.2860000000000014</v>
      </c>
    </row>
    <row r="117" spans="1:4">
      <c r="A117">
        <v>116</v>
      </c>
      <c r="B117" s="1">
        <v>0.50262731481481482</v>
      </c>
      <c r="C117">
        <v>227.297</v>
      </c>
      <c r="D117">
        <f t="shared" si="32"/>
        <v>0.93799999999998818</v>
      </c>
    </row>
    <row r="118" spans="1:4">
      <c r="A118">
        <v>117</v>
      </c>
      <c r="B118" s="1">
        <v>0.50263888888888886</v>
      </c>
      <c r="C118">
        <v>228.67099999999999</v>
      </c>
      <c r="D118">
        <f t="shared" si="32"/>
        <v>1.3739999999999952</v>
      </c>
    </row>
    <row r="119" spans="1:4">
      <c r="A119">
        <v>118</v>
      </c>
      <c r="B119" s="1">
        <v>0.50266203703703705</v>
      </c>
      <c r="C119">
        <v>230.72</v>
      </c>
      <c r="D119">
        <f t="shared" si="32"/>
        <v>2.0490000000000066</v>
      </c>
    </row>
    <row r="120" spans="1:4">
      <c r="A120">
        <v>119</v>
      </c>
      <c r="B120" s="1">
        <v>0.50268518518518512</v>
      </c>
      <c r="C120">
        <v>232.72</v>
      </c>
      <c r="D120">
        <f t="shared" si="32"/>
        <v>2</v>
      </c>
    </row>
    <row r="121" spans="1:4">
      <c r="A121">
        <v>120</v>
      </c>
      <c r="B121" s="1">
        <v>0.50270833333333331</v>
      </c>
      <c r="C121">
        <v>234.512</v>
      </c>
      <c r="D121">
        <f t="shared" si="32"/>
        <v>1.7920000000000016</v>
      </c>
    </row>
    <row r="122" spans="1:4">
      <c r="A122">
        <v>121</v>
      </c>
      <c r="B122" s="1">
        <v>0.50277777777777777</v>
      </c>
      <c r="C122">
        <v>240.97499999999999</v>
      </c>
      <c r="D122">
        <f t="shared" si="32"/>
        <v>6.4629999999999939</v>
      </c>
    </row>
    <row r="123" spans="1:4">
      <c r="A123">
        <v>122</v>
      </c>
      <c r="B123" s="1">
        <v>0.50278935185185192</v>
      </c>
      <c r="C123">
        <v>241.047</v>
      </c>
      <c r="D123">
        <f t="shared" si="32"/>
        <v>7.2000000000002728E-2</v>
      </c>
    </row>
    <row r="124" spans="1:4">
      <c r="A124">
        <v>123</v>
      </c>
      <c r="B124" s="1">
        <v>0.50278935185185192</v>
      </c>
      <c r="C124">
        <v>241.82</v>
      </c>
      <c r="D124">
        <f t="shared" si="32"/>
        <v>0.77299999999999613</v>
      </c>
    </row>
    <row r="125" spans="1:4">
      <c r="A125">
        <v>124</v>
      </c>
      <c r="B125" s="1">
        <v>0.50280092592592596</v>
      </c>
      <c r="C125">
        <v>242.06700000000001</v>
      </c>
      <c r="D125">
        <f t="shared" si="32"/>
        <v>0.2470000000000141</v>
      </c>
    </row>
    <row r="126" spans="1:4">
      <c r="A126">
        <v>125</v>
      </c>
      <c r="B126" s="1">
        <v>0.5028125</v>
      </c>
      <c r="C126">
        <v>243.904</v>
      </c>
      <c r="D126">
        <f t="shared" si="32"/>
        <v>1.8369999999999891</v>
      </c>
    </row>
    <row r="127" spans="1:4">
      <c r="A127">
        <v>126</v>
      </c>
      <c r="B127" s="1">
        <v>0.50282407407407403</v>
      </c>
      <c r="C127">
        <v>244.339</v>
      </c>
      <c r="D127">
        <f t="shared" si="32"/>
        <v>0.43500000000000227</v>
      </c>
    </row>
    <row r="128" spans="1:4">
      <c r="A128">
        <v>127</v>
      </c>
      <c r="B128" s="1">
        <v>0.50295138888888891</v>
      </c>
      <c r="C128">
        <v>255.23500000000001</v>
      </c>
      <c r="D128">
        <f t="shared" si="32"/>
        <v>10.896000000000015</v>
      </c>
    </row>
    <row r="129" spans="1:4">
      <c r="A129">
        <v>128</v>
      </c>
      <c r="B129" s="1">
        <v>0.50299768518518517</v>
      </c>
      <c r="C129">
        <v>259.95699999999999</v>
      </c>
      <c r="D129">
        <f t="shared" si="32"/>
        <v>4.72199999999998</v>
      </c>
    </row>
    <row r="130" spans="1:4">
      <c r="A130">
        <v>129</v>
      </c>
      <c r="B130" s="1">
        <v>0.50300925925925932</v>
      </c>
      <c r="C130">
        <v>260.56900000000002</v>
      </c>
      <c r="D130">
        <f t="shared" si="32"/>
        <v>0.61200000000002319</v>
      </c>
    </row>
    <row r="131" spans="1:4">
      <c r="A131">
        <v>130</v>
      </c>
      <c r="B131" s="1">
        <v>0.50302083333333336</v>
      </c>
      <c r="C131">
        <v>261.791</v>
      </c>
      <c r="D131">
        <f t="shared" si="32"/>
        <v>1.22199999999998</v>
      </c>
    </row>
    <row r="132" spans="1:4">
      <c r="A132">
        <v>131</v>
      </c>
      <c r="B132" s="1">
        <v>0.50305555555555559</v>
      </c>
      <c r="C132">
        <v>264.17099999999999</v>
      </c>
      <c r="D132">
        <f t="shared" si="32"/>
        <v>2.3799999999999955</v>
      </c>
    </row>
    <row r="133" spans="1:4">
      <c r="A133">
        <v>132</v>
      </c>
      <c r="B133" s="1">
        <v>0.50306712962962963</v>
      </c>
      <c r="C133">
        <v>265.60199999999998</v>
      </c>
      <c r="D133">
        <f t="shared" ref="D133:D196" si="33">C133-C132</f>
        <v>1.4309999999999832</v>
      </c>
    </row>
    <row r="134" spans="1:4">
      <c r="A134">
        <v>133</v>
      </c>
      <c r="B134" s="1">
        <v>0.50310185185185186</v>
      </c>
      <c r="C134">
        <v>268.84100000000001</v>
      </c>
      <c r="D134">
        <f t="shared" si="33"/>
        <v>3.2390000000000327</v>
      </c>
    </row>
    <row r="135" spans="1:4">
      <c r="A135">
        <v>134</v>
      </c>
      <c r="B135" s="1">
        <v>0.50310185185185186</v>
      </c>
      <c r="C135">
        <v>268.97399999999999</v>
      </c>
      <c r="D135">
        <f t="shared" si="33"/>
        <v>0.13299999999998136</v>
      </c>
    </row>
    <row r="136" spans="1:4">
      <c r="A136">
        <v>135</v>
      </c>
      <c r="B136" s="1">
        <v>0.50314814814814812</v>
      </c>
      <c r="C136">
        <v>272.291</v>
      </c>
      <c r="D136">
        <f t="shared" si="33"/>
        <v>3.3170000000000073</v>
      </c>
    </row>
    <row r="137" spans="1:4">
      <c r="A137">
        <v>136</v>
      </c>
      <c r="B137" s="1">
        <v>0.50315972222222227</v>
      </c>
      <c r="C137">
        <v>273.04500000000002</v>
      </c>
      <c r="D137">
        <f t="shared" si="33"/>
        <v>0.7540000000000191</v>
      </c>
    </row>
    <row r="138" spans="1:4">
      <c r="A138">
        <v>137</v>
      </c>
      <c r="B138" s="1">
        <v>0.50315972222222227</v>
      </c>
      <c r="C138">
        <v>273.541</v>
      </c>
      <c r="D138">
        <f t="shared" si="33"/>
        <v>0.4959999999999809</v>
      </c>
    </row>
    <row r="139" spans="1:4">
      <c r="A139">
        <v>138</v>
      </c>
      <c r="B139" s="1">
        <v>0.50320601851851854</v>
      </c>
      <c r="C139">
        <v>277.39</v>
      </c>
      <c r="D139">
        <f t="shared" si="33"/>
        <v>3.8489999999999895</v>
      </c>
    </row>
    <row r="140" spans="1:4">
      <c r="A140">
        <v>139</v>
      </c>
      <c r="B140" s="1">
        <v>0.50321759259259258</v>
      </c>
      <c r="C140">
        <v>278.59399999999999</v>
      </c>
      <c r="D140">
        <f t="shared" si="33"/>
        <v>1.2040000000000077</v>
      </c>
    </row>
    <row r="141" spans="1:4">
      <c r="A141">
        <v>140</v>
      </c>
      <c r="B141" s="1">
        <v>0.50331018518518522</v>
      </c>
      <c r="C141">
        <v>286.798</v>
      </c>
      <c r="D141">
        <f t="shared" si="33"/>
        <v>8.2040000000000077</v>
      </c>
    </row>
    <row r="142" spans="1:4">
      <c r="A142">
        <v>141</v>
      </c>
      <c r="B142" s="1">
        <v>0.50335648148148149</v>
      </c>
      <c r="C142">
        <v>290.06200000000001</v>
      </c>
      <c r="D142">
        <f t="shared" si="33"/>
        <v>3.26400000000001</v>
      </c>
    </row>
    <row r="143" spans="1:4">
      <c r="A143">
        <v>142</v>
      </c>
      <c r="B143" s="1">
        <v>0.50335648148148149</v>
      </c>
      <c r="C143">
        <v>290.26799999999997</v>
      </c>
      <c r="D143">
        <f t="shared" si="33"/>
        <v>0.20599999999996044</v>
      </c>
    </row>
    <row r="144" spans="1:4">
      <c r="A144">
        <v>143</v>
      </c>
      <c r="B144" s="1">
        <v>0.50335648148148149</v>
      </c>
      <c r="C144">
        <v>290.48599999999999</v>
      </c>
      <c r="D144">
        <f t="shared" si="33"/>
        <v>0.21800000000001774</v>
      </c>
    </row>
    <row r="145" spans="1:4">
      <c r="A145">
        <v>144</v>
      </c>
      <c r="B145" s="1">
        <v>0.50343749999999998</v>
      </c>
      <c r="C145">
        <v>297.17099999999999</v>
      </c>
      <c r="D145">
        <f t="shared" si="33"/>
        <v>6.6850000000000023</v>
      </c>
    </row>
    <row r="146" spans="1:4">
      <c r="A146">
        <v>145</v>
      </c>
      <c r="B146" s="1">
        <v>0.50347222222222221</v>
      </c>
      <c r="C146">
        <v>300.00900000000001</v>
      </c>
      <c r="D146">
        <f t="shared" si="33"/>
        <v>2.8380000000000223</v>
      </c>
    </row>
    <row r="147" spans="1:4">
      <c r="A147">
        <v>146</v>
      </c>
      <c r="B147" s="1">
        <v>0.50347222222222221</v>
      </c>
      <c r="C147">
        <v>300.26100000000002</v>
      </c>
      <c r="D147">
        <f t="shared" si="33"/>
        <v>0.25200000000000955</v>
      </c>
    </row>
    <row r="148" spans="1:4">
      <c r="A148">
        <v>147</v>
      </c>
      <c r="B148" s="1">
        <v>0.50354166666666667</v>
      </c>
      <c r="C148">
        <v>306.83100000000002</v>
      </c>
      <c r="D148">
        <f t="shared" si="33"/>
        <v>6.5699999999999932</v>
      </c>
    </row>
    <row r="149" spans="1:4">
      <c r="A149">
        <v>148</v>
      </c>
      <c r="B149" s="1">
        <v>0.5035532407407407</v>
      </c>
      <c r="C149">
        <v>307.31200000000001</v>
      </c>
      <c r="D149">
        <f t="shared" si="33"/>
        <v>0.48099999999999454</v>
      </c>
    </row>
    <row r="150" spans="1:4">
      <c r="A150">
        <v>149</v>
      </c>
      <c r="B150" s="1">
        <v>0.5035532407407407</v>
      </c>
      <c r="C150">
        <v>307.82799999999997</v>
      </c>
      <c r="D150">
        <f t="shared" si="33"/>
        <v>0.51599999999996271</v>
      </c>
    </row>
    <row r="151" spans="1:4">
      <c r="A151">
        <v>150</v>
      </c>
      <c r="B151" s="1">
        <v>0.50356481481481474</v>
      </c>
      <c r="C151">
        <v>308.17899999999997</v>
      </c>
      <c r="D151">
        <f t="shared" si="33"/>
        <v>0.35099999999999909</v>
      </c>
    </row>
    <row r="152" spans="1:4">
      <c r="A152">
        <v>151</v>
      </c>
      <c r="B152" s="1">
        <v>0.50358796296296293</v>
      </c>
      <c r="C152">
        <v>310.98500000000001</v>
      </c>
      <c r="D152">
        <f t="shared" si="33"/>
        <v>2.80600000000004</v>
      </c>
    </row>
    <row r="153" spans="1:4">
      <c r="A153">
        <v>152</v>
      </c>
      <c r="B153" s="1">
        <v>0.50361111111111112</v>
      </c>
      <c r="C153">
        <v>312.32600000000002</v>
      </c>
      <c r="D153">
        <f t="shared" si="33"/>
        <v>1.3410000000000082</v>
      </c>
    </row>
    <row r="154" spans="1:4">
      <c r="A154">
        <v>153</v>
      </c>
      <c r="B154" s="1">
        <v>0.50362268518518516</v>
      </c>
      <c r="C154">
        <v>313.84699999999998</v>
      </c>
      <c r="D154">
        <f t="shared" si="33"/>
        <v>1.5209999999999582</v>
      </c>
    </row>
    <row r="155" spans="1:4">
      <c r="A155">
        <v>154</v>
      </c>
      <c r="B155" s="1">
        <v>0.5036342592592592</v>
      </c>
      <c r="C155">
        <v>314.05399999999997</v>
      </c>
      <c r="D155">
        <f t="shared" si="33"/>
        <v>0.20699999999999363</v>
      </c>
    </row>
    <row r="156" spans="1:4">
      <c r="A156">
        <v>155</v>
      </c>
      <c r="B156" s="1">
        <v>0.50370370370370365</v>
      </c>
      <c r="C156">
        <v>320.12099999999998</v>
      </c>
      <c r="D156">
        <f t="shared" si="33"/>
        <v>6.0670000000000073</v>
      </c>
    </row>
    <row r="157" spans="1:4">
      <c r="A157">
        <v>156</v>
      </c>
      <c r="B157" s="1">
        <v>0.50370370370370365</v>
      </c>
      <c r="C157">
        <v>320.96300000000002</v>
      </c>
      <c r="D157">
        <f t="shared" si="33"/>
        <v>0.84200000000004138</v>
      </c>
    </row>
    <row r="158" spans="1:4">
      <c r="A158">
        <v>157</v>
      </c>
      <c r="B158" s="1">
        <v>0.50373842592592599</v>
      </c>
      <c r="C158">
        <v>323.584</v>
      </c>
      <c r="D158">
        <f t="shared" si="33"/>
        <v>2.6209999999999809</v>
      </c>
    </row>
    <row r="159" spans="1:4">
      <c r="A159">
        <v>158</v>
      </c>
      <c r="B159" s="1">
        <v>0.50378472222222226</v>
      </c>
      <c r="C159">
        <v>327.53899999999999</v>
      </c>
      <c r="D159">
        <f t="shared" si="33"/>
        <v>3.9549999999999841</v>
      </c>
    </row>
    <row r="160" spans="1:4">
      <c r="A160">
        <v>159</v>
      </c>
      <c r="B160" s="1">
        <v>0.50380787037037034</v>
      </c>
      <c r="C160">
        <v>329.392</v>
      </c>
      <c r="D160">
        <f t="shared" si="33"/>
        <v>1.8530000000000086</v>
      </c>
    </row>
    <row r="161" spans="1:4">
      <c r="A161">
        <v>160</v>
      </c>
      <c r="B161" s="1">
        <v>0.50381944444444449</v>
      </c>
      <c r="C161">
        <v>330.84800000000001</v>
      </c>
      <c r="D161">
        <f t="shared" si="33"/>
        <v>1.4560000000000173</v>
      </c>
    </row>
    <row r="162" spans="1:4">
      <c r="A162">
        <v>161</v>
      </c>
      <c r="B162" s="1">
        <v>0.50384259259259256</v>
      </c>
      <c r="C162">
        <v>332.15</v>
      </c>
      <c r="D162">
        <f t="shared" si="33"/>
        <v>1.3019999999999641</v>
      </c>
    </row>
    <row r="163" spans="1:4">
      <c r="A163">
        <v>162</v>
      </c>
      <c r="B163" s="1">
        <v>0.50384259259259256</v>
      </c>
      <c r="C163">
        <v>332.173</v>
      </c>
      <c r="D163">
        <f t="shared" si="33"/>
        <v>2.3000000000024556E-2</v>
      </c>
    </row>
    <row r="164" spans="1:4">
      <c r="A164">
        <v>163</v>
      </c>
      <c r="B164" s="1">
        <v>0.50384259259259256</v>
      </c>
      <c r="C164">
        <v>332.428</v>
      </c>
      <c r="D164">
        <f t="shared" si="33"/>
        <v>0.25499999999999545</v>
      </c>
    </row>
    <row r="165" spans="1:4">
      <c r="A165">
        <v>164</v>
      </c>
      <c r="B165" s="1">
        <v>0.50386574074074075</v>
      </c>
      <c r="C165">
        <v>334.62799999999999</v>
      </c>
      <c r="D165">
        <f t="shared" si="33"/>
        <v>2.1999999999999886</v>
      </c>
    </row>
    <row r="166" spans="1:4">
      <c r="A166">
        <v>165</v>
      </c>
      <c r="B166" s="1">
        <v>0.50387731481481479</v>
      </c>
      <c r="C166">
        <v>335.82400000000001</v>
      </c>
      <c r="D166">
        <f t="shared" si="33"/>
        <v>1.1960000000000264</v>
      </c>
    </row>
    <row r="167" spans="1:4">
      <c r="A167">
        <v>166</v>
      </c>
      <c r="B167" s="1">
        <v>0.50390046296296298</v>
      </c>
      <c r="C167">
        <v>337.779</v>
      </c>
      <c r="D167">
        <f t="shared" si="33"/>
        <v>1.9549999999999841</v>
      </c>
    </row>
    <row r="168" spans="1:4">
      <c r="A168">
        <v>167</v>
      </c>
      <c r="B168" s="1">
        <v>0.50392361111111106</v>
      </c>
      <c r="C168">
        <v>339.25799999999998</v>
      </c>
      <c r="D168">
        <f t="shared" si="33"/>
        <v>1.478999999999985</v>
      </c>
    </row>
    <row r="169" spans="1:4">
      <c r="A169">
        <v>168</v>
      </c>
      <c r="B169" s="1">
        <v>0.50393518518518521</v>
      </c>
      <c r="C169">
        <v>340.24</v>
      </c>
      <c r="D169">
        <f t="shared" si="33"/>
        <v>0.98200000000002774</v>
      </c>
    </row>
    <row r="170" spans="1:4">
      <c r="A170">
        <v>169</v>
      </c>
      <c r="B170" s="1">
        <v>0.50393518518518521</v>
      </c>
      <c r="C170">
        <v>340.959</v>
      </c>
      <c r="D170">
        <f t="shared" si="33"/>
        <v>0.71899999999999409</v>
      </c>
    </row>
    <row r="171" spans="1:4">
      <c r="A171">
        <v>170</v>
      </c>
      <c r="B171" s="1">
        <v>0.5039583333333334</v>
      </c>
      <c r="C171">
        <v>342.90899999999999</v>
      </c>
      <c r="D171">
        <f t="shared" si="33"/>
        <v>1.9499999999999886</v>
      </c>
    </row>
    <row r="172" spans="1:4">
      <c r="A172">
        <v>171</v>
      </c>
      <c r="B172" s="1">
        <v>0.50400462962962966</v>
      </c>
      <c r="C172">
        <v>346.10500000000002</v>
      </c>
      <c r="D172">
        <f t="shared" si="33"/>
        <v>3.1960000000000264</v>
      </c>
    </row>
    <row r="173" spans="1:4">
      <c r="A173">
        <v>172</v>
      </c>
      <c r="B173" s="1">
        <v>0.50400462962962966</v>
      </c>
      <c r="C173">
        <v>346.44299999999998</v>
      </c>
      <c r="D173">
        <f t="shared" si="33"/>
        <v>0.33799999999996544</v>
      </c>
    </row>
    <row r="174" spans="1:4">
      <c r="A174">
        <v>173</v>
      </c>
      <c r="B174" s="1">
        <v>0.5040162037037037</v>
      </c>
      <c r="C174">
        <v>347.58499999999998</v>
      </c>
      <c r="D174">
        <f t="shared" si="33"/>
        <v>1.1419999999999959</v>
      </c>
    </row>
    <row r="175" spans="1:4">
      <c r="A175">
        <v>174</v>
      </c>
      <c r="B175" s="1">
        <v>0.50406249999999997</v>
      </c>
      <c r="C175">
        <v>351.91899999999998</v>
      </c>
      <c r="D175">
        <f t="shared" si="33"/>
        <v>4.3340000000000032</v>
      </c>
    </row>
    <row r="176" spans="1:4">
      <c r="A176">
        <v>175</v>
      </c>
      <c r="B176" s="1">
        <v>0.50406249999999997</v>
      </c>
      <c r="C176">
        <v>351.99099999999999</v>
      </c>
      <c r="D176">
        <f t="shared" si="33"/>
        <v>7.2000000000002728E-2</v>
      </c>
    </row>
    <row r="177" spans="1:4">
      <c r="A177">
        <v>176</v>
      </c>
      <c r="B177" s="1">
        <v>0.50407407407407401</v>
      </c>
      <c r="C177">
        <v>352.58</v>
      </c>
      <c r="D177">
        <f t="shared" si="33"/>
        <v>0.58899999999999864</v>
      </c>
    </row>
    <row r="178" spans="1:4">
      <c r="A178">
        <v>177</v>
      </c>
      <c r="B178" s="1">
        <v>0.50408564814814816</v>
      </c>
      <c r="C178">
        <v>353.83600000000001</v>
      </c>
      <c r="D178">
        <f t="shared" si="33"/>
        <v>1.2560000000000286</v>
      </c>
    </row>
    <row r="179" spans="1:4">
      <c r="A179">
        <v>178</v>
      </c>
      <c r="B179" s="1">
        <v>0.50413194444444442</v>
      </c>
      <c r="C179">
        <v>357.58</v>
      </c>
      <c r="D179">
        <f t="shared" si="33"/>
        <v>3.7439999999999714</v>
      </c>
    </row>
    <row r="180" spans="1:4">
      <c r="A180">
        <v>179</v>
      </c>
      <c r="B180" s="1">
        <v>0.50413194444444442</v>
      </c>
      <c r="C180">
        <v>357.88</v>
      </c>
      <c r="D180">
        <f t="shared" si="33"/>
        <v>0.30000000000001137</v>
      </c>
    </row>
    <row r="181" spans="1:4">
      <c r="A181">
        <v>180</v>
      </c>
      <c r="B181" s="1">
        <v>0.50418981481481484</v>
      </c>
      <c r="C181">
        <v>362.43099999999998</v>
      </c>
      <c r="D181">
        <f t="shared" si="33"/>
        <v>4.5509999999999877</v>
      </c>
    </row>
    <row r="182" spans="1:4">
      <c r="A182">
        <v>181</v>
      </c>
      <c r="B182" s="1">
        <v>0.50420138888888888</v>
      </c>
      <c r="C182">
        <v>363.85300000000001</v>
      </c>
      <c r="D182">
        <f t="shared" si="33"/>
        <v>1.4220000000000255</v>
      </c>
    </row>
    <row r="183" spans="1:4">
      <c r="A183">
        <v>182</v>
      </c>
      <c r="B183" s="1">
        <v>0.50427083333333333</v>
      </c>
      <c r="C183">
        <v>369.952</v>
      </c>
      <c r="D183">
        <f t="shared" si="33"/>
        <v>6.0989999999999895</v>
      </c>
    </row>
    <row r="184" spans="1:4">
      <c r="A184">
        <v>183</v>
      </c>
      <c r="B184" s="1">
        <v>0.50432870370370375</v>
      </c>
      <c r="C184">
        <v>374.24</v>
      </c>
      <c r="D184">
        <f t="shared" si="33"/>
        <v>4.2880000000000109</v>
      </c>
    </row>
    <row r="185" spans="1:4">
      <c r="A185">
        <v>184</v>
      </c>
      <c r="B185" s="1">
        <v>0.50434027777777779</v>
      </c>
      <c r="C185">
        <v>375.95</v>
      </c>
      <c r="D185">
        <f t="shared" si="33"/>
        <v>1.7099999999999795</v>
      </c>
    </row>
    <row r="186" spans="1:4">
      <c r="A186">
        <v>185</v>
      </c>
      <c r="B186" s="1">
        <v>0.50443287037037032</v>
      </c>
      <c r="C186">
        <v>383.53</v>
      </c>
      <c r="D186">
        <f t="shared" si="33"/>
        <v>7.5799999999999841</v>
      </c>
    </row>
    <row r="187" spans="1:4">
      <c r="A187">
        <v>186</v>
      </c>
      <c r="B187" s="1">
        <v>0.50443287037037032</v>
      </c>
      <c r="C187">
        <v>383.9</v>
      </c>
      <c r="D187">
        <f t="shared" si="33"/>
        <v>0.37000000000000455</v>
      </c>
    </row>
    <row r="188" spans="1:4">
      <c r="A188">
        <v>187</v>
      </c>
      <c r="B188" s="1">
        <v>0.50444444444444447</v>
      </c>
      <c r="C188">
        <v>384.07799999999997</v>
      </c>
      <c r="D188">
        <f t="shared" si="33"/>
        <v>0.17799999999999727</v>
      </c>
    </row>
    <row r="189" spans="1:4">
      <c r="A189">
        <v>188</v>
      </c>
      <c r="B189" s="1">
        <v>0.50444444444444447</v>
      </c>
      <c r="C189">
        <v>384.8</v>
      </c>
      <c r="D189">
        <f t="shared" si="33"/>
        <v>0.72200000000003683</v>
      </c>
    </row>
    <row r="190" spans="1:4">
      <c r="A190">
        <v>189</v>
      </c>
      <c r="B190" s="1">
        <v>0.5044791666666667</v>
      </c>
      <c r="C190">
        <v>387.52300000000002</v>
      </c>
      <c r="D190">
        <f t="shared" si="33"/>
        <v>2.7230000000000132</v>
      </c>
    </row>
    <row r="191" spans="1:4">
      <c r="A191">
        <v>190</v>
      </c>
      <c r="B191" s="1">
        <v>0.50451388888888882</v>
      </c>
      <c r="C191">
        <v>390.57</v>
      </c>
      <c r="D191">
        <f t="shared" si="33"/>
        <v>3.0469999999999686</v>
      </c>
    </row>
    <row r="192" spans="1:4">
      <c r="A192">
        <v>191</v>
      </c>
      <c r="B192" s="1">
        <v>0.50453703703703701</v>
      </c>
      <c r="C192">
        <v>392.64800000000002</v>
      </c>
      <c r="D192">
        <f t="shared" si="33"/>
        <v>2.0780000000000314</v>
      </c>
    </row>
    <row r="193" spans="1:4">
      <c r="A193">
        <v>192</v>
      </c>
      <c r="B193" s="1">
        <v>0.50456018518518519</v>
      </c>
      <c r="C193">
        <v>394.88</v>
      </c>
      <c r="D193">
        <f t="shared" si="33"/>
        <v>2.2319999999999709</v>
      </c>
    </row>
    <row r="194" spans="1:4">
      <c r="A194">
        <v>193</v>
      </c>
      <c r="B194" s="1">
        <v>0.50456018518518519</v>
      </c>
      <c r="C194">
        <v>394.94499999999999</v>
      </c>
      <c r="D194">
        <f t="shared" si="33"/>
        <v>6.4999999999997726E-2</v>
      </c>
    </row>
    <row r="195" spans="1:4">
      <c r="A195">
        <v>194</v>
      </c>
      <c r="B195" s="1">
        <v>0.50457175925925923</v>
      </c>
      <c r="C195">
        <v>395.04700000000003</v>
      </c>
      <c r="D195">
        <f t="shared" si="33"/>
        <v>0.10200000000003229</v>
      </c>
    </row>
    <row r="196" spans="1:4">
      <c r="A196">
        <v>195</v>
      </c>
      <c r="B196" s="1">
        <v>0.50457175925925923</v>
      </c>
      <c r="C196">
        <v>395.27300000000002</v>
      </c>
      <c r="D196">
        <f t="shared" si="33"/>
        <v>0.22599999999999909</v>
      </c>
    </row>
    <row r="197" spans="1:4">
      <c r="A197">
        <v>196</v>
      </c>
      <c r="B197" s="1">
        <v>0.50459490740740742</v>
      </c>
      <c r="C197">
        <v>397.411</v>
      </c>
      <c r="D197">
        <f t="shared" ref="D197:D260" si="34">C197-C196</f>
        <v>2.1379999999999768</v>
      </c>
    </row>
    <row r="198" spans="1:4">
      <c r="A198">
        <v>197</v>
      </c>
      <c r="B198" s="1">
        <v>0.50460648148148146</v>
      </c>
      <c r="C198">
        <v>398.73200000000003</v>
      </c>
      <c r="D198">
        <f t="shared" si="34"/>
        <v>1.3210000000000264</v>
      </c>
    </row>
    <row r="199" spans="1:4">
      <c r="A199">
        <v>198</v>
      </c>
      <c r="B199" s="1">
        <v>0.50464120370370369</v>
      </c>
      <c r="C199">
        <v>401.3</v>
      </c>
      <c r="D199">
        <f t="shared" si="34"/>
        <v>2.5679999999999836</v>
      </c>
    </row>
    <row r="200" spans="1:4">
      <c r="A200">
        <v>199</v>
      </c>
      <c r="B200" s="1">
        <v>0.50464120370370369</v>
      </c>
      <c r="C200">
        <v>401.988</v>
      </c>
      <c r="D200">
        <f t="shared" si="34"/>
        <v>0.68799999999998818</v>
      </c>
    </row>
    <row r="201" spans="1:4">
      <c r="A201">
        <v>200</v>
      </c>
      <c r="B201" s="1">
        <v>0.50468750000000007</v>
      </c>
      <c r="C201">
        <v>405.97800000000001</v>
      </c>
      <c r="D201">
        <f t="shared" si="34"/>
        <v>3.9900000000000091</v>
      </c>
    </row>
    <row r="202" spans="1:4">
      <c r="A202">
        <v>201</v>
      </c>
      <c r="B202" s="1">
        <v>0.50469907407407411</v>
      </c>
      <c r="C202">
        <v>406.786</v>
      </c>
      <c r="D202">
        <f t="shared" si="34"/>
        <v>0.80799999999999272</v>
      </c>
    </row>
    <row r="203" spans="1:4">
      <c r="A203">
        <v>202</v>
      </c>
      <c r="B203" s="1">
        <v>0.50471064814814814</v>
      </c>
      <c r="C203">
        <v>407.22899999999998</v>
      </c>
      <c r="D203">
        <f t="shared" si="34"/>
        <v>0.44299999999998363</v>
      </c>
    </row>
    <row r="204" spans="1:4">
      <c r="A204">
        <v>203</v>
      </c>
      <c r="B204" s="1">
        <v>0.50472222222222218</v>
      </c>
      <c r="C204">
        <v>408.48</v>
      </c>
      <c r="D204">
        <f t="shared" si="34"/>
        <v>1.2510000000000332</v>
      </c>
    </row>
    <row r="205" spans="1:4">
      <c r="A205">
        <v>204</v>
      </c>
      <c r="B205" s="1">
        <v>0.50473379629629633</v>
      </c>
      <c r="C205">
        <v>409.35899999999998</v>
      </c>
      <c r="D205">
        <f t="shared" si="34"/>
        <v>0.87899999999996226</v>
      </c>
    </row>
    <row r="206" spans="1:4">
      <c r="A206">
        <v>205</v>
      </c>
      <c r="B206" s="1">
        <v>0.50475694444444441</v>
      </c>
      <c r="C206">
        <v>411.16399999999999</v>
      </c>
      <c r="D206">
        <f t="shared" si="34"/>
        <v>1.8050000000000068</v>
      </c>
    </row>
    <row r="207" spans="1:4">
      <c r="A207">
        <v>206</v>
      </c>
      <c r="B207" s="1">
        <v>0.50487268518518513</v>
      </c>
      <c r="C207">
        <v>421.31299999999999</v>
      </c>
      <c r="D207">
        <f t="shared" si="34"/>
        <v>10.149000000000001</v>
      </c>
    </row>
    <row r="208" spans="1:4">
      <c r="A208">
        <v>207</v>
      </c>
      <c r="B208" s="1">
        <v>0.50487268518518513</v>
      </c>
      <c r="C208">
        <v>421.935</v>
      </c>
      <c r="D208">
        <f t="shared" si="34"/>
        <v>0.6220000000000141</v>
      </c>
    </row>
    <row r="209" spans="1:4">
      <c r="A209">
        <v>208</v>
      </c>
      <c r="B209" s="1">
        <v>0.50488425925925928</v>
      </c>
      <c r="C209">
        <v>422.767</v>
      </c>
      <c r="D209">
        <f t="shared" si="34"/>
        <v>0.83199999999999363</v>
      </c>
    </row>
    <row r="210" spans="1:4">
      <c r="A210">
        <v>209</v>
      </c>
      <c r="B210" s="1">
        <v>0.50490740740740747</v>
      </c>
      <c r="C210">
        <v>424.78300000000002</v>
      </c>
      <c r="D210">
        <f t="shared" si="34"/>
        <v>2.0160000000000196</v>
      </c>
    </row>
    <row r="211" spans="1:4">
      <c r="A211">
        <v>210</v>
      </c>
      <c r="B211" s="1">
        <v>0.50491898148148151</v>
      </c>
      <c r="C211">
        <v>425.74700000000001</v>
      </c>
      <c r="D211">
        <f t="shared" si="34"/>
        <v>0.96399999999999864</v>
      </c>
    </row>
    <row r="212" spans="1:4">
      <c r="A212">
        <v>211</v>
      </c>
      <c r="B212" s="1">
        <v>0.50494212962962959</v>
      </c>
      <c r="C212">
        <v>427.08600000000001</v>
      </c>
      <c r="D212">
        <f t="shared" si="34"/>
        <v>1.3389999999999986</v>
      </c>
    </row>
    <row r="213" spans="1:4">
      <c r="A213">
        <v>212</v>
      </c>
      <c r="B213" s="1">
        <v>0.505</v>
      </c>
      <c r="C213">
        <v>432.49799999999999</v>
      </c>
      <c r="D213">
        <f t="shared" si="34"/>
        <v>5.4119999999999777</v>
      </c>
    </row>
    <row r="214" spans="1:4">
      <c r="A214">
        <v>213</v>
      </c>
      <c r="B214" s="1">
        <v>0.50501157407407404</v>
      </c>
      <c r="C214">
        <v>433.45699999999999</v>
      </c>
      <c r="D214">
        <f t="shared" si="34"/>
        <v>0.95900000000000318</v>
      </c>
    </row>
    <row r="215" spans="1:4">
      <c r="A215">
        <v>214</v>
      </c>
      <c r="B215" s="1">
        <v>0.50502314814814808</v>
      </c>
      <c r="C215">
        <v>434.54700000000003</v>
      </c>
      <c r="D215">
        <f t="shared" si="34"/>
        <v>1.0900000000000318</v>
      </c>
    </row>
    <row r="216" spans="1:4">
      <c r="A216">
        <v>215</v>
      </c>
      <c r="B216" s="1">
        <v>0.50504629629629627</v>
      </c>
      <c r="C216">
        <v>436.04</v>
      </c>
      <c r="D216">
        <f t="shared" si="34"/>
        <v>1.492999999999995</v>
      </c>
    </row>
    <row r="217" spans="1:4">
      <c r="A217">
        <v>216</v>
      </c>
      <c r="B217" s="1">
        <v>0.5050810185185185</v>
      </c>
      <c r="C217">
        <v>439.101</v>
      </c>
      <c r="D217">
        <f t="shared" si="34"/>
        <v>3.0609999999999786</v>
      </c>
    </row>
    <row r="218" spans="1:4">
      <c r="A218">
        <v>217</v>
      </c>
      <c r="B218" s="1">
        <v>0.50511574074074073</v>
      </c>
      <c r="C218">
        <v>442.62599999999998</v>
      </c>
      <c r="D218">
        <f t="shared" si="34"/>
        <v>3.5249999999999773</v>
      </c>
    </row>
    <row r="219" spans="1:4">
      <c r="A219">
        <v>218</v>
      </c>
      <c r="B219" s="1">
        <v>0.50511574074074073</v>
      </c>
      <c r="C219">
        <v>442.98599999999999</v>
      </c>
      <c r="D219">
        <f t="shared" si="34"/>
        <v>0.36000000000001364</v>
      </c>
    </row>
    <row r="220" spans="1:4">
      <c r="A220">
        <v>219</v>
      </c>
      <c r="B220" s="1">
        <v>0.50512731481481488</v>
      </c>
      <c r="C220">
        <v>443.22</v>
      </c>
      <c r="D220">
        <f t="shared" si="34"/>
        <v>0.23400000000003729</v>
      </c>
    </row>
    <row r="221" spans="1:4">
      <c r="A221">
        <v>220</v>
      </c>
      <c r="B221" s="1">
        <v>0.50515046296296295</v>
      </c>
      <c r="C221">
        <v>445.60899999999998</v>
      </c>
      <c r="D221">
        <f t="shared" si="34"/>
        <v>2.3889999999999532</v>
      </c>
    </row>
    <row r="222" spans="1:4">
      <c r="A222">
        <v>221</v>
      </c>
      <c r="B222" s="1">
        <v>0.50516203703703699</v>
      </c>
      <c r="C222">
        <v>446.464</v>
      </c>
      <c r="D222">
        <f t="shared" si="34"/>
        <v>0.85500000000001819</v>
      </c>
    </row>
    <row r="223" spans="1:4">
      <c r="A223">
        <v>222</v>
      </c>
      <c r="B223" s="1">
        <v>0.50518518518518518</v>
      </c>
      <c r="C223">
        <v>448.983</v>
      </c>
      <c r="D223">
        <f t="shared" si="34"/>
        <v>2.5190000000000055</v>
      </c>
    </row>
    <row r="224" spans="1:4">
      <c r="A224">
        <v>223</v>
      </c>
      <c r="B224" s="1">
        <v>0.50520833333333337</v>
      </c>
      <c r="C224">
        <v>450.71</v>
      </c>
      <c r="D224">
        <f t="shared" si="34"/>
        <v>1.7269999999999754</v>
      </c>
    </row>
    <row r="225" spans="1:4">
      <c r="A225">
        <v>224</v>
      </c>
      <c r="B225" s="1">
        <v>0.50521990740740741</v>
      </c>
      <c r="C225">
        <v>451.827</v>
      </c>
      <c r="D225">
        <f t="shared" si="34"/>
        <v>1.1170000000000186</v>
      </c>
    </row>
    <row r="226" spans="1:4">
      <c r="A226">
        <v>225</v>
      </c>
      <c r="B226" s="1">
        <v>0.50524305555555549</v>
      </c>
      <c r="C226">
        <v>453.714</v>
      </c>
      <c r="D226">
        <f t="shared" si="34"/>
        <v>1.8870000000000005</v>
      </c>
    </row>
    <row r="227" spans="1:4">
      <c r="A227">
        <v>226</v>
      </c>
      <c r="B227" s="1">
        <v>0.50527777777777783</v>
      </c>
      <c r="C227">
        <v>456.35899999999998</v>
      </c>
      <c r="D227">
        <f t="shared" si="34"/>
        <v>2.6449999999999818</v>
      </c>
    </row>
    <row r="228" spans="1:4">
      <c r="A228">
        <v>227</v>
      </c>
      <c r="B228" s="1">
        <v>0.5053009259259259</v>
      </c>
      <c r="C228">
        <v>458.57799999999997</v>
      </c>
      <c r="D228">
        <f t="shared" si="34"/>
        <v>2.2189999999999941</v>
      </c>
    </row>
    <row r="229" spans="1:4">
      <c r="A229">
        <v>228</v>
      </c>
      <c r="B229" s="1">
        <v>0.50532407407407409</v>
      </c>
      <c r="C229">
        <v>460.30700000000002</v>
      </c>
      <c r="D229">
        <f t="shared" si="34"/>
        <v>1.7290000000000418</v>
      </c>
    </row>
    <row r="230" spans="1:4">
      <c r="A230">
        <v>229</v>
      </c>
      <c r="B230" s="1">
        <v>0.50535879629629632</v>
      </c>
      <c r="C230">
        <v>463.01799999999997</v>
      </c>
      <c r="D230">
        <f t="shared" si="34"/>
        <v>2.7109999999999559</v>
      </c>
    </row>
    <row r="231" spans="1:4">
      <c r="A231">
        <v>230</v>
      </c>
      <c r="B231" s="1">
        <v>0.50535879629629632</v>
      </c>
      <c r="C231">
        <v>463.815</v>
      </c>
      <c r="D231">
        <f t="shared" si="34"/>
        <v>0.79700000000002547</v>
      </c>
    </row>
    <row r="232" spans="1:4">
      <c r="A232">
        <v>231</v>
      </c>
      <c r="B232" s="1">
        <v>0.5053819444444444</v>
      </c>
      <c r="C232">
        <v>465.08199999999999</v>
      </c>
      <c r="D232">
        <f t="shared" si="34"/>
        <v>1.2669999999999959</v>
      </c>
    </row>
    <row r="233" spans="1:4">
      <c r="A233">
        <v>232</v>
      </c>
      <c r="B233" s="1">
        <v>0.5053819444444444</v>
      </c>
      <c r="C233">
        <v>465.14499999999998</v>
      </c>
      <c r="D233">
        <f t="shared" si="34"/>
        <v>6.2999999999988177E-2</v>
      </c>
    </row>
    <row r="234" spans="1:4">
      <c r="A234">
        <v>233</v>
      </c>
      <c r="B234" s="1">
        <v>0.50539351851851855</v>
      </c>
      <c r="C234">
        <v>466.83499999999998</v>
      </c>
      <c r="D234">
        <f t="shared" si="34"/>
        <v>1.6899999999999977</v>
      </c>
    </row>
    <row r="235" spans="1:4">
      <c r="A235">
        <v>234</v>
      </c>
      <c r="B235" s="1">
        <v>0.50542824074074078</v>
      </c>
      <c r="C235">
        <v>469.31299999999999</v>
      </c>
      <c r="D235">
        <f t="shared" si="34"/>
        <v>2.4780000000000086</v>
      </c>
    </row>
    <row r="236" spans="1:4">
      <c r="A236">
        <v>235</v>
      </c>
      <c r="B236" s="1">
        <v>0.50545138888888885</v>
      </c>
      <c r="C236">
        <v>471.79199999999997</v>
      </c>
      <c r="D236">
        <f t="shared" si="34"/>
        <v>2.478999999999985</v>
      </c>
    </row>
    <row r="237" spans="1:4">
      <c r="A237">
        <v>236</v>
      </c>
      <c r="B237" s="1">
        <v>0.50547453703703704</v>
      </c>
      <c r="C237">
        <v>473.30200000000002</v>
      </c>
      <c r="D237">
        <f t="shared" si="34"/>
        <v>1.5100000000000477</v>
      </c>
    </row>
    <row r="238" spans="1:4">
      <c r="A238">
        <v>237</v>
      </c>
      <c r="B238" s="1">
        <v>0.50548611111111108</v>
      </c>
      <c r="C238">
        <v>474.95100000000002</v>
      </c>
      <c r="D238">
        <f t="shared" si="34"/>
        <v>1.6490000000000009</v>
      </c>
    </row>
    <row r="239" spans="1:4">
      <c r="A239">
        <v>238</v>
      </c>
      <c r="B239" s="1">
        <v>0.50550925925925927</v>
      </c>
      <c r="C239">
        <v>476.94299999999998</v>
      </c>
      <c r="D239">
        <f t="shared" si="34"/>
        <v>1.9919999999999618</v>
      </c>
    </row>
    <row r="240" spans="1:4">
      <c r="A240">
        <v>239</v>
      </c>
      <c r="B240" s="1">
        <v>0.50552083333333331</v>
      </c>
      <c r="C240">
        <v>477.60300000000001</v>
      </c>
      <c r="D240">
        <f t="shared" si="34"/>
        <v>0.66000000000002501</v>
      </c>
    </row>
    <row r="241" spans="1:4">
      <c r="A241">
        <v>240</v>
      </c>
      <c r="B241" s="1">
        <v>0.5056018518518518</v>
      </c>
      <c r="C241">
        <v>484.56299999999999</v>
      </c>
      <c r="D241">
        <f t="shared" si="34"/>
        <v>6.9599999999999795</v>
      </c>
    </row>
    <row r="242" spans="1:4">
      <c r="A242">
        <v>241</v>
      </c>
      <c r="B242" s="1">
        <v>0.50561342592592595</v>
      </c>
      <c r="C242">
        <v>485.08199999999999</v>
      </c>
      <c r="D242">
        <f t="shared" si="34"/>
        <v>0.51900000000000546</v>
      </c>
    </row>
    <row r="243" spans="1:4">
      <c r="A243">
        <v>242</v>
      </c>
      <c r="B243" s="1">
        <v>0.50562499999999999</v>
      </c>
      <c r="C243">
        <v>486.93700000000001</v>
      </c>
      <c r="D243">
        <f t="shared" si="34"/>
        <v>1.8550000000000182</v>
      </c>
    </row>
    <row r="244" spans="1:4">
      <c r="A244">
        <v>243</v>
      </c>
      <c r="B244" s="1">
        <v>0.50563657407407414</v>
      </c>
      <c r="C244">
        <v>487.59800000000001</v>
      </c>
      <c r="D244">
        <f t="shared" si="34"/>
        <v>0.66100000000000136</v>
      </c>
    </row>
    <row r="245" spans="1:4">
      <c r="A245">
        <v>244</v>
      </c>
      <c r="B245" s="1">
        <v>0.50565972222222222</v>
      </c>
      <c r="C245">
        <v>489.238</v>
      </c>
      <c r="D245">
        <f t="shared" si="34"/>
        <v>1.6399999999999864</v>
      </c>
    </row>
    <row r="246" spans="1:4">
      <c r="A246">
        <v>245</v>
      </c>
      <c r="B246" s="1">
        <v>0.50567129629629626</v>
      </c>
      <c r="C246">
        <v>490.46800000000002</v>
      </c>
      <c r="D246">
        <f t="shared" si="34"/>
        <v>1.2300000000000182</v>
      </c>
    </row>
    <row r="247" spans="1:4">
      <c r="A247">
        <v>246</v>
      </c>
      <c r="B247" s="1">
        <v>0.5057638888888889</v>
      </c>
      <c r="C247">
        <v>498.47899999999998</v>
      </c>
      <c r="D247">
        <f t="shared" si="34"/>
        <v>8.0109999999999673</v>
      </c>
    </row>
    <row r="248" spans="1:4">
      <c r="A248">
        <v>247</v>
      </c>
      <c r="B248" s="1">
        <v>0.50578703703703709</v>
      </c>
      <c r="C248">
        <v>500.05099999999999</v>
      </c>
      <c r="D248">
        <f t="shared" si="34"/>
        <v>1.5720000000000027</v>
      </c>
    </row>
    <row r="249" spans="1:4">
      <c r="A249">
        <v>248</v>
      </c>
      <c r="B249" s="1">
        <v>0.50579861111111113</v>
      </c>
      <c r="C249">
        <v>501.15699999999998</v>
      </c>
      <c r="D249">
        <f t="shared" si="34"/>
        <v>1.1059999999999945</v>
      </c>
    </row>
    <row r="250" spans="1:4">
      <c r="A250">
        <v>249</v>
      </c>
      <c r="B250" s="1">
        <v>0.50581018518518517</v>
      </c>
      <c r="C250">
        <v>502.02499999999998</v>
      </c>
      <c r="D250">
        <f t="shared" si="34"/>
        <v>0.867999999999995</v>
      </c>
    </row>
    <row r="251" spans="1:4">
      <c r="A251">
        <v>250</v>
      </c>
      <c r="B251" s="1">
        <v>0.50581018518518517</v>
      </c>
      <c r="C251">
        <v>502.75400000000002</v>
      </c>
      <c r="D251">
        <f t="shared" si="34"/>
        <v>0.72900000000004184</v>
      </c>
    </row>
    <row r="252" spans="1:4">
      <c r="A252">
        <v>251</v>
      </c>
      <c r="B252" s="1">
        <v>0.50592592592592589</v>
      </c>
      <c r="C252">
        <v>512.00599999999997</v>
      </c>
      <c r="D252">
        <f t="shared" si="34"/>
        <v>9.2519999999999527</v>
      </c>
    </row>
    <row r="253" spans="1:4">
      <c r="A253">
        <v>252</v>
      </c>
      <c r="B253" s="1">
        <v>0.50592592592592589</v>
      </c>
      <c r="C253">
        <v>512.57500000000005</v>
      </c>
      <c r="D253">
        <f t="shared" si="34"/>
        <v>0.56900000000007367</v>
      </c>
    </row>
    <row r="254" spans="1:4">
      <c r="A254">
        <v>253</v>
      </c>
      <c r="B254" s="1">
        <v>0.50596064814814812</v>
      </c>
      <c r="C254">
        <v>515.19299999999998</v>
      </c>
      <c r="D254">
        <f t="shared" si="34"/>
        <v>2.6179999999999382</v>
      </c>
    </row>
    <row r="255" spans="1:4">
      <c r="A255">
        <v>254</v>
      </c>
      <c r="B255" s="1">
        <v>0.50601851851851853</v>
      </c>
      <c r="C255">
        <v>520.95299999999997</v>
      </c>
      <c r="D255">
        <f t="shared" si="34"/>
        <v>5.7599999999999909</v>
      </c>
    </row>
    <row r="256" spans="1:4">
      <c r="A256">
        <v>255</v>
      </c>
      <c r="B256" s="1">
        <v>0.50605324074074076</v>
      </c>
      <c r="C256">
        <v>523.19600000000003</v>
      </c>
      <c r="D256">
        <f t="shared" si="34"/>
        <v>2.2430000000000518</v>
      </c>
    </row>
    <row r="257" spans="1:4">
      <c r="A257">
        <v>256</v>
      </c>
      <c r="B257" s="1">
        <v>0.5060648148148148</v>
      </c>
      <c r="C257">
        <v>524.13800000000003</v>
      </c>
      <c r="D257">
        <f t="shared" si="34"/>
        <v>0.94200000000000728</v>
      </c>
    </row>
    <row r="258" spans="1:4">
      <c r="A258">
        <v>257</v>
      </c>
      <c r="B258" s="1">
        <v>0.50607638888888895</v>
      </c>
      <c r="C258">
        <v>525.95500000000004</v>
      </c>
      <c r="D258">
        <f t="shared" si="34"/>
        <v>1.8170000000000073</v>
      </c>
    </row>
    <row r="259" spans="1:4">
      <c r="A259">
        <v>258</v>
      </c>
      <c r="B259" s="1">
        <v>0.50611111111111107</v>
      </c>
      <c r="C259">
        <v>528.91099999999994</v>
      </c>
      <c r="D259">
        <f t="shared" si="34"/>
        <v>2.9559999999999036</v>
      </c>
    </row>
    <row r="260" spans="1:4">
      <c r="A260">
        <v>259</v>
      </c>
      <c r="B260" s="1">
        <v>0.50615740740740744</v>
      </c>
      <c r="C260">
        <v>532.02800000000002</v>
      </c>
      <c r="D260">
        <f t="shared" si="34"/>
        <v>3.1170000000000755</v>
      </c>
    </row>
    <row r="261" spans="1:4">
      <c r="A261">
        <v>260</v>
      </c>
      <c r="B261" s="1">
        <v>0.50615740740740744</v>
      </c>
      <c r="C261">
        <v>532.822</v>
      </c>
      <c r="D261">
        <f t="shared" ref="D261:D324" si="35">C261-C260</f>
        <v>0.79399999999998272</v>
      </c>
    </row>
    <row r="262" spans="1:4">
      <c r="A262">
        <v>261</v>
      </c>
      <c r="B262" s="1">
        <v>0.50616898148148148</v>
      </c>
      <c r="C262">
        <v>533.56899999999996</v>
      </c>
      <c r="D262">
        <f t="shared" si="35"/>
        <v>0.74699999999995725</v>
      </c>
    </row>
    <row r="263" spans="1:4">
      <c r="A263">
        <v>262</v>
      </c>
      <c r="B263" s="1">
        <v>0.50619212962962956</v>
      </c>
      <c r="C263">
        <v>535.77499999999998</v>
      </c>
      <c r="D263">
        <f t="shared" si="35"/>
        <v>2.2060000000000173</v>
      </c>
    </row>
    <row r="264" spans="1:4">
      <c r="A264">
        <v>263</v>
      </c>
      <c r="B264" s="1">
        <v>0.50620370370370371</v>
      </c>
      <c r="C264">
        <v>536.49699999999996</v>
      </c>
      <c r="D264">
        <f t="shared" si="35"/>
        <v>0.72199999999997999</v>
      </c>
    </row>
    <row r="265" spans="1:4">
      <c r="A265">
        <v>264</v>
      </c>
      <c r="B265" s="1">
        <v>0.50624999999999998</v>
      </c>
      <c r="C265">
        <v>540.35400000000004</v>
      </c>
      <c r="D265">
        <f t="shared" si="35"/>
        <v>3.8570000000000846</v>
      </c>
    </row>
    <row r="266" spans="1:4">
      <c r="A266">
        <v>265</v>
      </c>
      <c r="B266" s="1">
        <v>0.50626157407407402</v>
      </c>
      <c r="C266">
        <v>541.03599999999994</v>
      </c>
      <c r="D266">
        <f t="shared" si="35"/>
        <v>0.68199999999990268</v>
      </c>
    </row>
    <row r="267" spans="1:4">
      <c r="A267">
        <v>266</v>
      </c>
      <c r="B267" s="1">
        <v>0.50629629629629636</v>
      </c>
      <c r="C267">
        <v>544.42399999999998</v>
      </c>
      <c r="D267">
        <f t="shared" si="35"/>
        <v>3.3880000000000337</v>
      </c>
    </row>
    <row r="268" spans="1:4">
      <c r="A268">
        <v>267</v>
      </c>
      <c r="B268" s="1">
        <v>0.50630787037037039</v>
      </c>
      <c r="C268">
        <v>545.02700000000004</v>
      </c>
      <c r="D268">
        <f t="shared" si="35"/>
        <v>0.60300000000006548</v>
      </c>
    </row>
    <row r="269" spans="1:4">
      <c r="A269">
        <v>268</v>
      </c>
      <c r="B269" s="1">
        <v>0.50633101851851847</v>
      </c>
      <c r="C269">
        <v>547.29899999999998</v>
      </c>
      <c r="D269">
        <f t="shared" si="35"/>
        <v>2.2719999999999345</v>
      </c>
    </row>
    <row r="270" spans="1:4">
      <c r="A270">
        <v>269</v>
      </c>
      <c r="B270" s="1">
        <v>0.50634259259259262</v>
      </c>
      <c r="C270">
        <v>548.63300000000004</v>
      </c>
      <c r="D270">
        <f t="shared" si="35"/>
        <v>1.33400000000006</v>
      </c>
    </row>
    <row r="271" spans="1:4">
      <c r="A271">
        <v>270</v>
      </c>
      <c r="B271" s="1">
        <v>0.50635416666666666</v>
      </c>
      <c r="C271">
        <v>549.178</v>
      </c>
      <c r="D271">
        <f t="shared" si="35"/>
        <v>0.54499999999995907</v>
      </c>
    </row>
    <row r="272" spans="1:4">
      <c r="A272">
        <v>271</v>
      </c>
      <c r="B272" s="1">
        <v>0.50635416666666666</v>
      </c>
      <c r="C272">
        <v>549.45899999999995</v>
      </c>
      <c r="D272">
        <f t="shared" si="35"/>
        <v>0.28099999999994907</v>
      </c>
    </row>
    <row r="273" spans="1:4">
      <c r="A273">
        <v>272</v>
      </c>
      <c r="B273" s="1">
        <v>0.50637731481481485</v>
      </c>
      <c r="C273">
        <v>551.83600000000001</v>
      </c>
      <c r="D273">
        <f t="shared" si="35"/>
        <v>2.3770000000000664</v>
      </c>
    </row>
    <row r="274" spans="1:4">
      <c r="A274">
        <v>273</v>
      </c>
      <c r="B274" s="1">
        <v>0.50643518518518515</v>
      </c>
      <c r="C274">
        <v>556.51599999999996</v>
      </c>
      <c r="D274">
        <f t="shared" si="35"/>
        <v>4.67999999999995</v>
      </c>
    </row>
    <row r="275" spans="1:4">
      <c r="A275">
        <v>274</v>
      </c>
      <c r="B275" s="1">
        <v>0.50645833333333334</v>
      </c>
      <c r="C275">
        <v>558.54499999999996</v>
      </c>
      <c r="D275">
        <f t="shared" si="35"/>
        <v>2.0289999999999964</v>
      </c>
    </row>
    <row r="276" spans="1:4">
      <c r="A276">
        <v>275</v>
      </c>
      <c r="B276" s="1">
        <v>0.50650462962962961</v>
      </c>
      <c r="C276">
        <v>562.69200000000001</v>
      </c>
      <c r="D276">
        <f t="shared" si="35"/>
        <v>4.1470000000000482</v>
      </c>
    </row>
    <row r="277" spans="1:4">
      <c r="A277">
        <v>276</v>
      </c>
      <c r="B277" s="1">
        <v>0.50655092592592588</v>
      </c>
      <c r="C277">
        <v>566.048</v>
      </c>
      <c r="D277">
        <f t="shared" si="35"/>
        <v>3.3559999999999945</v>
      </c>
    </row>
    <row r="278" spans="1:4">
      <c r="A278">
        <v>277</v>
      </c>
      <c r="B278" s="1">
        <v>0.50657407407407407</v>
      </c>
      <c r="C278">
        <v>568.54899999999998</v>
      </c>
      <c r="D278">
        <f t="shared" si="35"/>
        <v>2.5009999999999764</v>
      </c>
    </row>
    <row r="279" spans="1:4">
      <c r="A279">
        <v>278</v>
      </c>
      <c r="B279" s="1">
        <v>0.50658564814814822</v>
      </c>
      <c r="C279">
        <v>569.92999999999995</v>
      </c>
      <c r="D279">
        <f t="shared" si="35"/>
        <v>1.3809999999999718</v>
      </c>
    </row>
    <row r="280" spans="1:4">
      <c r="A280">
        <v>279</v>
      </c>
      <c r="B280" s="1">
        <v>0.50662037037037033</v>
      </c>
      <c r="C280">
        <v>572.12900000000002</v>
      </c>
      <c r="D280">
        <f t="shared" si="35"/>
        <v>2.1990000000000691</v>
      </c>
    </row>
    <row r="281" spans="1:4">
      <c r="A281">
        <v>280</v>
      </c>
      <c r="B281" s="1">
        <v>0.50664351851851852</v>
      </c>
      <c r="C281">
        <v>574.702</v>
      </c>
      <c r="D281">
        <f t="shared" si="35"/>
        <v>2.5729999999999791</v>
      </c>
    </row>
    <row r="282" spans="1:4">
      <c r="A282">
        <v>281</v>
      </c>
      <c r="B282" s="1">
        <v>0.50666666666666671</v>
      </c>
      <c r="C282">
        <v>576.28200000000004</v>
      </c>
      <c r="D282">
        <f t="shared" si="35"/>
        <v>1.5800000000000409</v>
      </c>
    </row>
    <row r="283" spans="1:4">
      <c r="A283">
        <v>282</v>
      </c>
      <c r="B283" s="1">
        <v>0.50667824074074075</v>
      </c>
      <c r="C283">
        <v>577.69799999999998</v>
      </c>
      <c r="D283">
        <f t="shared" si="35"/>
        <v>1.41599999999994</v>
      </c>
    </row>
    <row r="284" spans="1:4">
      <c r="A284">
        <v>283</v>
      </c>
      <c r="B284" s="1">
        <v>0.50670138888888883</v>
      </c>
      <c r="C284">
        <v>579.04999999999995</v>
      </c>
      <c r="D284">
        <f t="shared" si="35"/>
        <v>1.3519999999999754</v>
      </c>
    </row>
    <row r="285" spans="1:4">
      <c r="A285">
        <v>284</v>
      </c>
      <c r="B285" s="1">
        <v>0.50672453703703701</v>
      </c>
      <c r="C285">
        <v>581.48400000000004</v>
      </c>
      <c r="D285">
        <f t="shared" si="35"/>
        <v>2.4340000000000828</v>
      </c>
    </row>
    <row r="286" spans="1:4">
      <c r="A286">
        <v>285</v>
      </c>
      <c r="B286" s="1">
        <v>0.50675925925925924</v>
      </c>
      <c r="C286">
        <v>584.47199999999998</v>
      </c>
      <c r="D286">
        <f t="shared" si="35"/>
        <v>2.9879999999999427</v>
      </c>
    </row>
    <row r="287" spans="1:4">
      <c r="A287">
        <v>286</v>
      </c>
      <c r="B287" s="1">
        <v>0.50678240740740743</v>
      </c>
      <c r="C287">
        <v>586.46799999999996</v>
      </c>
      <c r="D287">
        <f t="shared" si="35"/>
        <v>1.9959999999999809</v>
      </c>
    </row>
    <row r="288" spans="1:4">
      <c r="A288">
        <v>287</v>
      </c>
      <c r="B288" s="1">
        <v>0.50687499999999996</v>
      </c>
      <c r="C288">
        <v>594.06600000000003</v>
      </c>
      <c r="D288">
        <f t="shared" si="35"/>
        <v>7.59800000000007</v>
      </c>
    </row>
    <row r="289" spans="1:4">
      <c r="A289">
        <v>288</v>
      </c>
      <c r="B289" s="1">
        <v>0.50687499999999996</v>
      </c>
      <c r="C289">
        <v>594.31600000000003</v>
      </c>
      <c r="D289">
        <f t="shared" si="35"/>
        <v>0.25</v>
      </c>
    </row>
    <row r="290" spans="1:4">
      <c r="A290">
        <v>289</v>
      </c>
      <c r="B290" s="1">
        <v>0.50688657407407411</v>
      </c>
      <c r="C290">
        <v>595.70399999999995</v>
      </c>
      <c r="D290">
        <f t="shared" si="35"/>
        <v>1.38799999999992</v>
      </c>
    </row>
    <row r="291" spans="1:4">
      <c r="A291">
        <v>290</v>
      </c>
      <c r="B291" s="1">
        <v>0.50692129629629623</v>
      </c>
      <c r="C291">
        <v>598.54600000000005</v>
      </c>
      <c r="D291">
        <f t="shared" si="35"/>
        <v>2.8420000000000982</v>
      </c>
    </row>
    <row r="292" spans="1:4">
      <c r="A292">
        <v>291</v>
      </c>
      <c r="B292" s="1">
        <v>0.50692129629629623</v>
      </c>
      <c r="C292">
        <v>598.71500000000003</v>
      </c>
      <c r="D292">
        <f t="shared" si="35"/>
        <v>0.16899999999998272</v>
      </c>
    </row>
    <row r="293" spans="1:4">
      <c r="A293">
        <v>292</v>
      </c>
      <c r="B293" s="1">
        <v>0.50694444444444442</v>
      </c>
      <c r="C293">
        <v>600.26</v>
      </c>
      <c r="D293">
        <f t="shared" si="35"/>
        <v>1.5449999999999591</v>
      </c>
    </row>
    <row r="294" spans="1:4">
      <c r="A294">
        <v>293</v>
      </c>
      <c r="B294" s="1">
        <v>0.50694444444444442</v>
      </c>
      <c r="C294">
        <v>600.654</v>
      </c>
      <c r="D294">
        <f t="shared" si="35"/>
        <v>0.39400000000000546</v>
      </c>
    </row>
    <row r="295" spans="1:4">
      <c r="A295">
        <v>294</v>
      </c>
      <c r="B295" s="1">
        <v>0.50696759259259261</v>
      </c>
      <c r="C295">
        <v>602.16999999999996</v>
      </c>
      <c r="D295">
        <f t="shared" si="35"/>
        <v>1.5159999999999627</v>
      </c>
    </row>
    <row r="296" spans="1:4">
      <c r="A296">
        <v>295</v>
      </c>
      <c r="B296" s="1">
        <v>0.50696759259259261</v>
      </c>
      <c r="C296">
        <v>602.94200000000001</v>
      </c>
      <c r="D296">
        <f t="shared" si="35"/>
        <v>0.7720000000000482</v>
      </c>
    </row>
    <row r="297" spans="1:4">
      <c r="A297">
        <v>296</v>
      </c>
      <c r="B297" s="1">
        <v>0.50697916666666665</v>
      </c>
      <c r="C297">
        <v>603.93600000000004</v>
      </c>
      <c r="D297">
        <f t="shared" si="35"/>
        <v>0.99400000000002819</v>
      </c>
    </row>
    <row r="298" spans="1:4">
      <c r="A298">
        <v>297</v>
      </c>
      <c r="B298" s="1">
        <v>0.50701388888888888</v>
      </c>
      <c r="C298">
        <v>606.02800000000002</v>
      </c>
      <c r="D298">
        <f t="shared" si="35"/>
        <v>2.0919999999999845</v>
      </c>
    </row>
    <row r="299" spans="1:4">
      <c r="A299">
        <v>298</v>
      </c>
      <c r="B299" s="1">
        <v>0.50709490740740748</v>
      </c>
      <c r="C299">
        <v>613.72500000000002</v>
      </c>
      <c r="D299">
        <f t="shared" si="35"/>
        <v>7.6970000000000027</v>
      </c>
    </row>
    <row r="300" spans="1:4">
      <c r="A300">
        <v>299</v>
      </c>
      <c r="B300" s="1">
        <v>0.50710648148148152</v>
      </c>
      <c r="C300">
        <v>614.80899999999997</v>
      </c>
      <c r="D300">
        <f t="shared" si="35"/>
        <v>1.0839999999999463</v>
      </c>
    </row>
    <row r="301" spans="1:4">
      <c r="A301">
        <v>300</v>
      </c>
      <c r="B301" s="1">
        <v>0.50714120370370364</v>
      </c>
      <c r="C301">
        <v>617.505</v>
      </c>
      <c r="D301">
        <f t="shared" si="35"/>
        <v>2.6960000000000264</v>
      </c>
    </row>
    <row r="302" spans="1:4">
      <c r="A302">
        <v>301</v>
      </c>
      <c r="B302" s="1">
        <v>0.50715277777777779</v>
      </c>
      <c r="C302">
        <v>618.82299999999998</v>
      </c>
      <c r="D302">
        <f t="shared" si="35"/>
        <v>1.3179999999999836</v>
      </c>
    </row>
    <row r="303" spans="1:4">
      <c r="A303">
        <v>302</v>
      </c>
      <c r="B303" s="1">
        <v>0.50718750000000001</v>
      </c>
      <c r="C303">
        <v>621.49699999999996</v>
      </c>
      <c r="D303">
        <f t="shared" si="35"/>
        <v>2.6739999999999782</v>
      </c>
    </row>
    <row r="304" spans="1:4">
      <c r="A304">
        <v>303</v>
      </c>
      <c r="B304" s="1">
        <v>0.50719907407407405</v>
      </c>
      <c r="C304">
        <v>622.14099999999996</v>
      </c>
      <c r="D304">
        <f t="shared" si="35"/>
        <v>0.64400000000000546</v>
      </c>
    </row>
    <row r="305" spans="1:4">
      <c r="A305">
        <v>304</v>
      </c>
      <c r="B305" s="1">
        <v>0.50719907407407405</v>
      </c>
      <c r="C305">
        <v>622.654</v>
      </c>
      <c r="D305">
        <f t="shared" si="35"/>
        <v>0.51300000000003365</v>
      </c>
    </row>
    <row r="306" spans="1:4">
      <c r="A306">
        <v>305</v>
      </c>
      <c r="B306" s="1">
        <v>0.50721064814814809</v>
      </c>
      <c r="C306">
        <v>623.42999999999995</v>
      </c>
      <c r="D306">
        <f t="shared" si="35"/>
        <v>0.77599999999995362</v>
      </c>
    </row>
    <row r="307" spans="1:4">
      <c r="A307">
        <v>306</v>
      </c>
      <c r="B307" s="1">
        <v>0.50721064814814809</v>
      </c>
      <c r="C307">
        <v>623.56299999999999</v>
      </c>
      <c r="D307">
        <f t="shared" si="35"/>
        <v>0.1330000000000382</v>
      </c>
    </row>
    <row r="308" spans="1:4">
      <c r="A308">
        <v>307</v>
      </c>
      <c r="B308" s="1">
        <v>0.50722222222222224</v>
      </c>
      <c r="C308">
        <v>624.13699999999994</v>
      </c>
      <c r="D308">
        <f t="shared" si="35"/>
        <v>0.57399999999995543</v>
      </c>
    </row>
    <row r="309" spans="1:4">
      <c r="A309">
        <v>308</v>
      </c>
      <c r="B309" s="1">
        <v>0.50722222222222224</v>
      </c>
      <c r="C309">
        <v>624.99800000000005</v>
      </c>
      <c r="D309">
        <f t="shared" si="35"/>
        <v>0.86100000000010368</v>
      </c>
    </row>
    <row r="310" spans="1:4">
      <c r="A310">
        <v>309</v>
      </c>
      <c r="B310" s="1">
        <v>0.50737268518518519</v>
      </c>
      <c r="C310">
        <v>637.95799999999997</v>
      </c>
      <c r="D310">
        <f t="shared" si="35"/>
        <v>12.959999999999923</v>
      </c>
    </row>
    <row r="311" spans="1:4">
      <c r="A311">
        <v>310</v>
      </c>
      <c r="B311" s="1">
        <v>0.50739583333333338</v>
      </c>
      <c r="C311">
        <v>639.16999999999996</v>
      </c>
      <c r="D311">
        <f t="shared" si="35"/>
        <v>1.2119999999999891</v>
      </c>
    </row>
    <row r="312" spans="1:4">
      <c r="A312">
        <v>311</v>
      </c>
      <c r="B312" s="1">
        <v>0.50741898148148146</v>
      </c>
      <c r="C312">
        <v>641.98299999999995</v>
      </c>
      <c r="D312">
        <f t="shared" si="35"/>
        <v>2.8129999999999882</v>
      </c>
    </row>
    <row r="313" spans="1:4">
      <c r="A313">
        <v>312</v>
      </c>
      <c r="B313" s="1">
        <v>0.5074305555555555</v>
      </c>
      <c r="C313">
        <v>642.21299999999997</v>
      </c>
      <c r="D313">
        <f t="shared" si="35"/>
        <v>0.23000000000001819</v>
      </c>
    </row>
    <row r="314" spans="1:4">
      <c r="A314">
        <v>313</v>
      </c>
      <c r="B314" s="1">
        <v>0.50747685185185187</v>
      </c>
      <c r="C314">
        <v>646.61400000000003</v>
      </c>
      <c r="D314">
        <f t="shared" si="35"/>
        <v>4.4010000000000673</v>
      </c>
    </row>
    <row r="315" spans="1:4">
      <c r="A315">
        <v>314</v>
      </c>
      <c r="B315" s="1">
        <v>0.50749999999999995</v>
      </c>
      <c r="C315">
        <v>648.14099999999996</v>
      </c>
      <c r="D315">
        <f t="shared" si="35"/>
        <v>1.52699999999993</v>
      </c>
    </row>
    <row r="316" spans="1:4">
      <c r="A316">
        <v>315</v>
      </c>
      <c r="B316" s="1">
        <v>0.50749999999999995</v>
      </c>
      <c r="C316">
        <v>648.51400000000001</v>
      </c>
      <c r="D316">
        <f t="shared" si="35"/>
        <v>0.37300000000004729</v>
      </c>
    </row>
    <row r="317" spans="1:4">
      <c r="A317">
        <v>316</v>
      </c>
      <c r="B317" s="1">
        <v>0.50752314814814814</v>
      </c>
      <c r="C317">
        <v>650.34699999999998</v>
      </c>
      <c r="D317">
        <f t="shared" si="35"/>
        <v>1.83299999999997</v>
      </c>
    </row>
    <row r="318" spans="1:4">
      <c r="A318">
        <v>317</v>
      </c>
      <c r="B318" s="1">
        <v>0.50752314814814814</v>
      </c>
      <c r="C318">
        <v>650.42100000000005</v>
      </c>
      <c r="D318">
        <f t="shared" si="35"/>
        <v>7.4000000000069122E-2</v>
      </c>
    </row>
    <row r="319" spans="1:4">
      <c r="A319">
        <v>318</v>
      </c>
      <c r="B319" s="1">
        <v>0.5075925925925926</v>
      </c>
      <c r="C319">
        <v>656.32899999999995</v>
      </c>
      <c r="D319">
        <f t="shared" si="35"/>
        <v>5.9079999999999018</v>
      </c>
    </row>
    <row r="320" spans="1:4">
      <c r="A320">
        <v>319</v>
      </c>
      <c r="B320" s="1">
        <v>0.5075925925925926</v>
      </c>
      <c r="C320">
        <v>656.33799999999997</v>
      </c>
      <c r="D320">
        <f t="shared" si="35"/>
        <v>9.0000000000145519E-3</v>
      </c>
    </row>
    <row r="321" spans="1:4">
      <c r="A321">
        <v>320</v>
      </c>
      <c r="B321" s="1">
        <v>0.50760416666666663</v>
      </c>
      <c r="C321">
        <v>657.697</v>
      </c>
      <c r="D321">
        <f t="shared" si="35"/>
        <v>1.3590000000000373</v>
      </c>
    </row>
    <row r="322" spans="1:4">
      <c r="A322">
        <v>321</v>
      </c>
      <c r="B322" s="1">
        <v>0.50761574074074078</v>
      </c>
      <c r="C322">
        <v>658.01900000000001</v>
      </c>
      <c r="D322">
        <f t="shared" si="35"/>
        <v>0.32200000000000273</v>
      </c>
    </row>
    <row r="323" spans="1:4">
      <c r="A323">
        <v>322</v>
      </c>
      <c r="B323" s="1">
        <v>0.50761574074074078</v>
      </c>
      <c r="C323">
        <v>658.60799999999995</v>
      </c>
      <c r="D323">
        <f t="shared" si="35"/>
        <v>0.58899999999994179</v>
      </c>
    </row>
    <row r="324" spans="1:4">
      <c r="A324">
        <v>323</v>
      </c>
      <c r="B324" s="1">
        <v>0.50762731481481482</v>
      </c>
      <c r="C324">
        <v>659.10199999999998</v>
      </c>
      <c r="D324">
        <f t="shared" si="35"/>
        <v>0.49400000000002819</v>
      </c>
    </row>
    <row r="325" spans="1:4">
      <c r="A325">
        <v>324</v>
      </c>
      <c r="B325" s="1">
        <v>0.50762731481481482</v>
      </c>
      <c r="C325">
        <v>659.75599999999997</v>
      </c>
      <c r="D325">
        <f t="shared" ref="D325:D388" si="36">C325-C324</f>
        <v>0.65399999999999636</v>
      </c>
    </row>
    <row r="326" spans="1:4">
      <c r="A326">
        <v>325</v>
      </c>
      <c r="B326" s="1">
        <v>0.5076504629629629</v>
      </c>
      <c r="C326">
        <v>661.77700000000004</v>
      </c>
      <c r="D326">
        <f t="shared" si="36"/>
        <v>2.0210000000000719</v>
      </c>
    </row>
    <row r="327" spans="1:4">
      <c r="A327">
        <v>326</v>
      </c>
      <c r="B327" s="1">
        <v>0.50766203703703705</v>
      </c>
      <c r="C327">
        <v>662.57299999999998</v>
      </c>
      <c r="D327">
        <f t="shared" si="36"/>
        <v>0.79599999999993543</v>
      </c>
    </row>
    <row r="328" spans="1:4">
      <c r="A328">
        <v>327</v>
      </c>
      <c r="B328" s="1">
        <v>0.50767361111111109</v>
      </c>
      <c r="C328">
        <v>663.84</v>
      </c>
      <c r="D328">
        <f t="shared" si="36"/>
        <v>1.2670000000000528</v>
      </c>
    </row>
    <row r="329" spans="1:4">
      <c r="A329">
        <v>328</v>
      </c>
      <c r="B329" s="1">
        <v>0.50774305555555554</v>
      </c>
      <c r="C329">
        <v>669.88499999999999</v>
      </c>
      <c r="D329">
        <f t="shared" si="36"/>
        <v>6.0449999999999591</v>
      </c>
    </row>
    <row r="330" spans="1:4">
      <c r="A330">
        <v>329</v>
      </c>
      <c r="B330" s="1">
        <v>0.50775462962962969</v>
      </c>
      <c r="C330">
        <v>670.65800000000002</v>
      </c>
      <c r="D330">
        <f t="shared" si="36"/>
        <v>0.77300000000002456</v>
      </c>
    </row>
    <row r="331" spans="1:4">
      <c r="A331">
        <v>330</v>
      </c>
      <c r="B331" s="1">
        <v>0.50776620370370373</v>
      </c>
      <c r="C331">
        <v>671.98699999999997</v>
      </c>
      <c r="D331">
        <f t="shared" si="36"/>
        <v>1.3289999999999509</v>
      </c>
    </row>
    <row r="332" spans="1:4">
      <c r="A332">
        <v>331</v>
      </c>
      <c r="B332" s="1">
        <v>0.50783564814814819</v>
      </c>
      <c r="C332">
        <v>677.197</v>
      </c>
      <c r="D332">
        <f t="shared" si="36"/>
        <v>5.2100000000000364</v>
      </c>
    </row>
    <row r="333" spans="1:4">
      <c r="A333">
        <v>332</v>
      </c>
      <c r="B333" s="1">
        <v>0.50783564814814819</v>
      </c>
      <c r="C333">
        <v>677.69500000000005</v>
      </c>
      <c r="D333">
        <f t="shared" si="36"/>
        <v>0.49800000000004729</v>
      </c>
    </row>
    <row r="334" spans="1:4">
      <c r="A334">
        <v>333</v>
      </c>
      <c r="B334" s="1">
        <v>0.50784722222222223</v>
      </c>
      <c r="C334">
        <v>678.96</v>
      </c>
      <c r="D334">
        <f t="shared" si="36"/>
        <v>1.2649999999999864</v>
      </c>
    </row>
    <row r="335" spans="1:4">
      <c r="A335">
        <v>334</v>
      </c>
      <c r="B335" s="1">
        <v>0.50787037037037031</v>
      </c>
      <c r="C335">
        <v>680.39599999999996</v>
      </c>
      <c r="D335">
        <f t="shared" si="36"/>
        <v>1.4359999999999218</v>
      </c>
    </row>
    <row r="336" spans="1:4">
      <c r="A336">
        <v>335</v>
      </c>
      <c r="B336" s="1">
        <v>0.50787037037037031</v>
      </c>
      <c r="C336">
        <v>680.72299999999996</v>
      </c>
      <c r="D336">
        <f t="shared" si="36"/>
        <v>0.32699999999999818</v>
      </c>
    </row>
    <row r="337" spans="1:4">
      <c r="A337">
        <v>336</v>
      </c>
      <c r="B337" s="1">
        <v>0.50789351851851849</v>
      </c>
      <c r="C337">
        <v>682.21400000000006</v>
      </c>
      <c r="D337">
        <f t="shared" si="36"/>
        <v>1.4910000000000991</v>
      </c>
    </row>
    <row r="338" spans="1:4">
      <c r="A338">
        <v>337</v>
      </c>
      <c r="B338" s="1">
        <v>0.50789351851851849</v>
      </c>
      <c r="C338">
        <v>682.68399999999997</v>
      </c>
      <c r="D338">
        <f t="shared" si="36"/>
        <v>0.4699999999999136</v>
      </c>
    </row>
    <row r="339" spans="1:4">
      <c r="A339">
        <v>338</v>
      </c>
      <c r="B339" s="1">
        <v>0.50795138888888891</v>
      </c>
      <c r="C339">
        <v>687</v>
      </c>
      <c r="D339">
        <f t="shared" si="36"/>
        <v>4.3160000000000309</v>
      </c>
    </row>
    <row r="340" spans="1:4">
      <c r="A340">
        <v>339</v>
      </c>
      <c r="B340" s="1">
        <v>0.50795138888888891</v>
      </c>
      <c r="C340">
        <v>687.75599999999997</v>
      </c>
      <c r="D340">
        <f t="shared" si="36"/>
        <v>0.75599999999997181</v>
      </c>
    </row>
    <row r="341" spans="1:4">
      <c r="A341">
        <v>340</v>
      </c>
      <c r="B341" s="1">
        <v>0.50795138888888891</v>
      </c>
      <c r="C341">
        <v>687.78200000000004</v>
      </c>
      <c r="D341">
        <f t="shared" si="36"/>
        <v>2.6000000000067303E-2</v>
      </c>
    </row>
    <row r="342" spans="1:4">
      <c r="A342">
        <v>341</v>
      </c>
      <c r="B342" s="1">
        <v>0.50796296296296295</v>
      </c>
      <c r="C342">
        <v>688.59500000000003</v>
      </c>
      <c r="D342">
        <f t="shared" si="36"/>
        <v>0.81299999999998818</v>
      </c>
    </row>
    <row r="343" spans="1:4">
      <c r="A343">
        <v>342</v>
      </c>
      <c r="B343" s="1">
        <v>0.50800925925925922</v>
      </c>
      <c r="C343">
        <v>692.91099999999994</v>
      </c>
      <c r="D343">
        <f t="shared" si="36"/>
        <v>4.3159999999999172</v>
      </c>
    </row>
    <row r="344" spans="1:4">
      <c r="A344">
        <v>343</v>
      </c>
      <c r="B344" s="1">
        <v>0.50805555555555559</v>
      </c>
      <c r="C344">
        <v>696.30799999999999</v>
      </c>
      <c r="D344">
        <f t="shared" si="36"/>
        <v>3.3970000000000482</v>
      </c>
    </row>
    <row r="345" spans="1:4">
      <c r="A345">
        <v>344</v>
      </c>
      <c r="B345" s="1">
        <v>0.50805555555555559</v>
      </c>
      <c r="C345">
        <v>696.88099999999997</v>
      </c>
      <c r="D345">
        <f t="shared" si="36"/>
        <v>0.57299999999997908</v>
      </c>
    </row>
    <row r="346" spans="1:4">
      <c r="A346">
        <v>345</v>
      </c>
      <c r="B346" s="1">
        <v>0.50810185185185186</v>
      </c>
      <c r="C346">
        <v>700.54300000000001</v>
      </c>
      <c r="D346">
        <f t="shared" si="36"/>
        <v>3.6620000000000346</v>
      </c>
    </row>
    <row r="347" spans="1:4">
      <c r="A347">
        <v>346</v>
      </c>
      <c r="B347" s="1">
        <v>0.50814814814814813</v>
      </c>
      <c r="C347">
        <v>704.97199999999998</v>
      </c>
      <c r="D347">
        <f t="shared" si="36"/>
        <v>4.4289999999999736</v>
      </c>
    </row>
    <row r="348" spans="1:4">
      <c r="A348">
        <v>347</v>
      </c>
      <c r="B348" s="1">
        <v>0.50815972222222217</v>
      </c>
      <c r="C348">
        <v>705.19200000000001</v>
      </c>
      <c r="D348">
        <f t="shared" si="36"/>
        <v>0.22000000000002728</v>
      </c>
    </row>
    <row r="349" spans="1:4">
      <c r="A349">
        <v>348</v>
      </c>
      <c r="B349" s="1">
        <v>0.5081944444444445</v>
      </c>
      <c r="C349">
        <v>708.05399999999997</v>
      </c>
      <c r="D349">
        <f t="shared" si="36"/>
        <v>2.8619999999999663</v>
      </c>
    </row>
    <row r="350" spans="1:4">
      <c r="A350">
        <v>349</v>
      </c>
      <c r="B350" s="1">
        <v>0.50820601851851854</v>
      </c>
      <c r="C350">
        <v>709.23800000000006</v>
      </c>
      <c r="D350">
        <f t="shared" si="36"/>
        <v>1.1840000000000828</v>
      </c>
    </row>
    <row r="351" spans="1:4">
      <c r="A351">
        <v>350</v>
      </c>
      <c r="B351" s="1">
        <v>0.50826388888888896</v>
      </c>
      <c r="C351">
        <v>714.60400000000004</v>
      </c>
      <c r="D351">
        <f t="shared" si="36"/>
        <v>5.3659999999999854</v>
      </c>
    </row>
    <row r="352" spans="1:4">
      <c r="A352">
        <v>351</v>
      </c>
      <c r="B352" s="1">
        <v>0.508275462962963</v>
      </c>
      <c r="C352">
        <v>715.03700000000003</v>
      </c>
      <c r="D352">
        <f t="shared" si="36"/>
        <v>0.43299999999999272</v>
      </c>
    </row>
    <row r="353" spans="1:4">
      <c r="A353">
        <v>352</v>
      </c>
      <c r="B353" s="1">
        <v>0.50828703703703704</v>
      </c>
      <c r="C353">
        <v>716.64300000000003</v>
      </c>
      <c r="D353">
        <f t="shared" si="36"/>
        <v>1.6059999999999945</v>
      </c>
    </row>
    <row r="354" spans="1:4">
      <c r="A354">
        <v>353</v>
      </c>
      <c r="B354" s="1">
        <v>0.50831018518518511</v>
      </c>
      <c r="C354">
        <v>718.58699999999999</v>
      </c>
      <c r="D354">
        <f t="shared" si="36"/>
        <v>1.94399999999996</v>
      </c>
    </row>
    <row r="355" spans="1:4">
      <c r="A355">
        <v>354</v>
      </c>
      <c r="B355" s="1">
        <v>0.5083333333333333</v>
      </c>
      <c r="C355">
        <v>720.55700000000002</v>
      </c>
      <c r="D355">
        <f t="shared" si="36"/>
        <v>1.9700000000000273</v>
      </c>
    </row>
    <row r="356" spans="1:4">
      <c r="A356">
        <v>355</v>
      </c>
      <c r="B356" s="1">
        <v>0.5083333333333333</v>
      </c>
      <c r="C356">
        <v>720.78200000000004</v>
      </c>
      <c r="D356">
        <f t="shared" si="36"/>
        <v>0.22500000000002274</v>
      </c>
    </row>
    <row r="357" spans="1:4">
      <c r="A357">
        <v>356</v>
      </c>
      <c r="B357" s="1">
        <v>0.50835648148148149</v>
      </c>
      <c r="C357">
        <v>722.15700000000004</v>
      </c>
      <c r="D357">
        <f t="shared" si="36"/>
        <v>1.375</v>
      </c>
    </row>
    <row r="358" spans="1:4">
      <c r="A358">
        <v>357</v>
      </c>
      <c r="B358" s="1">
        <v>0.50836805555555553</v>
      </c>
      <c r="C358">
        <v>723.31100000000004</v>
      </c>
      <c r="D358">
        <f t="shared" si="36"/>
        <v>1.1539999999999964</v>
      </c>
    </row>
    <row r="359" spans="1:4">
      <c r="A359">
        <v>358</v>
      </c>
      <c r="B359" s="1">
        <v>0.50841435185185191</v>
      </c>
      <c r="C359">
        <v>727.68899999999996</v>
      </c>
      <c r="D359">
        <f t="shared" si="36"/>
        <v>4.3779999999999291</v>
      </c>
    </row>
    <row r="360" spans="1:4">
      <c r="A360">
        <v>359</v>
      </c>
      <c r="B360" s="1">
        <v>0.50841435185185191</v>
      </c>
      <c r="C360">
        <v>727.70899999999995</v>
      </c>
      <c r="D360">
        <f t="shared" si="36"/>
        <v>1.999999999998181E-2</v>
      </c>
    </row>
    <row r="361" spans="1:4">
      <c r="A361">
        <v>360</v>
      </c>
      <c r="B361" s="1">
        <v>0.50841435185185191</v>
      </c>
      <c r="C361">
        <v>727.73</v>
      </c>
      <c r="D361">
        <f t="shared" si="36"/>
        <v>2.100000000007185E-2</v>
      </c>
    </row>
    <row r="362" spans="1:4">
      <c r="A362">
        <v>361</v>
      </c>
      <c r="B362" s="1">
        <v>0.50846064814814818</v>
      </c>
      <c r="C362">
        <v>731.69200000000001</v>
      </c>
      <c r="D362">
        <f t="shared" si="36"/>
        <v>3.9619999999999891</v>
      </c>
    </row>
    <row r="363" spans="1:4">
      <c r="A363">
        <v>362</v>
      </c>
      <c r="B363" s="1">
        <v>0.50847222222222221</v>
      </c>
      <c r="C363">
        <v>732.19600000000003</v>
      </c>
      <c r="D363">
        <f t="shared" si="36"/>
        <v>0.5040000000000191</v>
      </c>
    </row>
    <row r="364" spans="1:4">
      <c r="A364">
        <v>363</v>
      </c>
      <c r="B364" s="1">
        <v>0.50848379629629636</v>
      </c>
      <c r="C364">
        <v>733.88</v>
      </c>
      <c r="D364">
        <f t="shared" si="36"/>
        <v>1.6839999999999691</v>
      </c>
    </row>
    <row r="365" spans="1:4">
      <c r="A365">
        <v>364</v>
      </c>
      <c r="B365" s="1">
        <v>0.50850694444444444</v>
      </c>
      <c r="C365">
        <v>735.59900000000005</v>
      </c>
      <c r="D365">
        <f t="shared" si="36"/>
        <v>1.7190000000000509</v>
      </c>
    </row>
    <row r="366" spans="1:4">
      <c r="A366">
        <v>365</v>
      </c>
      <c r="B366" s="1">
        <v>0.50854166666666667</v>
      </c>
      <c r="C366">
        <v>738.48</v>
      </c>
      <c r="D366">
        <f t="shared" si="36"/>
        <v>2.8809999999999718</v>
      </c>
    </row>
    <row r="367" spans="1:4">
      <c r="A367">
        <v>366</v>
      </c>
      <c r="B367" s="1">
        <v>0.50854166666666667</v>
      </c>
      <c r="C367">
        <v>738.82399999999996</v>
      </c>
      <c r="D367">
        <f t="shared" si="36"/>
        <v>0.34399999999993724</v>
      </c>
    </row>
    <row r="368" spans="1:4">
      <c r="A368">
        <v>367</v>
      </c>
      <c r="B368" s="1">
        <v>0.50856481481481486</v>
      </c>
      <c r="C368">
        <v>740.21699999999998</v>
      </c>
      <c r="D368">
        <f t="shared" si="36"/>
        <v>1.3930000000000291</v>
      </c>
    </row>
    <row r="369" spans="1:4">
      <c r="A369">
        <v>368</v>
      </c>
      <c r="B369" s="1">
        <v>0.50858796296296294</v>
      </c>
      <c r="C369">
        <v>742.38199999999995</v>
      </c>
      <c r="D369">
        <f t="shared" si="36"/>
        <v>2.1649999999999636</v>
      </c>
    </row>
    <row r="370" spans="1:4">
      <c r="A370">
        <v>369</v>
      </c>
      <c r="B370" s="1">
        <v>0.50858796296296294</v>
      </c>
      <c r="C370">
        <v>742.75900000000001</v>
      </c>
      <c r="D370">
        <f t="shared" si="36"/>
        <v>0.37700000000006639</v>
      </c>
    </row>
    <row r="371" spans="1:4">
      <c r="A371">
        <v>370</v>
      </c>
      <c r="B371" s="1">
        <v>0.50859953703703698</v>
      </c>
      <c r="C371">
        <v>743.26800000000003</v>
      </c>
      <c r="D371">
        <f t="shared" si="36"/>
        <v>0.50900000000001455</v>
      </c>
    </row>
    <row r="372" spans="1:4">
      <c r="A372">
        <v>371</v>
      </c>
      <c r="B372" s="1">
        <v>0.50866898148148143</v>
      </c>
      <c r="C372">
        <v>749.22900000000004</v>
      </c>
      <c r="D372">
        <f t="shared" si="36"/>
        <v>5.9610000000000127</v>
      </c>
    </row>
    <row r="373" spans="1:4">
      <c r="A373">
        <v>372</v>
      </c>
      <c r="B373" s="1">
        <v>0.50866898148148143</v>
      </c>
      <c r="C373">
        <v>749.55799999999999</v>
      </c>
      <c r="D373">
        <f t="shared" si="36"/>
        <v>0.32899999999995089</v>
      </c>
    </row>
    <row r="374" spans="1:4">
      <c r="A374">
        <v>373</v>
      </c>
      <c r="B374" s="1">
        <v>0.50873842592592589</v>
      </c>
      <c r="C374">
        <v>755.06399999999996</v>
      </c>
      <c r="D374">
        <f t="shared" si="36"/>
        <v>5.5059999999999718</v>
      </c>
    </row>
    <row r="375" spans="1:4">
      <c r="A375">
        <v>374</v>
      </c>
      <c r="B375" s="1">
        <v>0.50873842592592589</v>
      </c>
      <c r="C375">
        <v>755.17100000000005</v>
      </c>
      <c r="D375">
        <f t="shared" si="36"/>
        <v>0.10700000000008458</v>
      </c>
    </row>
    <row r="376" spans="1:4">
      <c r="A376">
        <v>375</v>
      </c>
      <c r="B376" s="1">
        <v>0.50877314814814811</v>
      </c>
      <c r="C376">
        <v>758.14200000000005</v>
      </c>
      <c r="D376">
        <f t="shared" si="36"/>
        <v>2.9710000000000036</v>
      </c>
    </row>
    <row r="377" spans="1:4">
      <c r="A377">
        <v>376</v>
      </c>
      <c r="B377" s="1">
        <v>0.50880787037037034</v>
      </c>
      <c r="C377">
        <v>761.85299999999995</v>
      </c>
      <c r="D377">
        <f t="shared" si="36"/>
        <v>3.710999999999899</v>
      </c>
    </row>
    <row r="378" spans="1:4">
      <c r="A378">
        <v>377</v>
      </c>
      <c r="B378" s="1">
        <v>0.50881944444444438</v>
      </c>
      <c r="C378">
        <v>762.03</v>
      </c>
      <c r="D378">
        <f t="shared" si="36"/>
        <v>0.17700000000002092</v>
      </c>
    </row>
    <row r="379" spans="1:4">
      <c r="A379">
        <v>378</v>
      </c>
      <c r="B379" s="1">
        <v>0.50883101851851853</v>
      </c>
      <c r="C379">
        <v>763.31700000000001</v>
      </c>
      <c r="D379">
        <f t="shared" si="36"/>
        <v>1.2870000000000346</v>
      </c>
    </row>
    <row r="380" spans="1:4">
      <c r="A380">
        <v>379</v>
      </c>
      <c r="B380" s="1">
        <v>0.50884259259259257</v>
      </c>
      <c r="C380">
        <v>764.26300000000003</v>
      </c>
      <c r="D380">
        <f t="shared" si="36"/>
        <v>0.94600000000002638</v>
      </c>
    </row>
    <row r="381" spans="1:4">
      <c r="A381">
        <v>380</v>
      </c>
      <c r="B381" s="1">
        <v>0.50885416666666672</v>
      </c>
      <c r="C381">
        <v>765.899</v>
      </c>
      <c r="D381">
        <f t="shared" si="36"/>
        <v>1.6359999999999673</v>
      </c>
    </row>
    <row r="382" spans="1:4">
      <c r="A382">
        <v>381</v>
      </c>
      <c r="B382" s="1">
        <v>0.50890046296296299</v>
      </c>
      <c r="C382">
        <v>769.06600000000003</v>
      </c>
      <c r="D382">
        <f t="shared" si="36"/>
        <v>3.16700000000003</v>
      </c>
    </row>
    <row r="383" spans="1:4">
      <c r="A383">
        <v>382</v>
      </c>
      <c r="B383" s="1">
        <v>0.50890046296296299</v>
      </c>
      <c r="C383">
        <v>769.29</v>
      </c>
      <c r="D383">
        <f t="shared" si="36"/>
        <v>0.2239999999999327</v>
      </c>
    </row>
    <row r="384" spans="1:4">
      <c r="A384">
        <v>383</v>
      </c>
      <c r="B384" s="1">
        <v>0.50890046296296299</v>
      </c>
      <c r="C384">
        <v>769.53599999999994</v>
      </c>
      <c r="D384">
        <f t="shared" si="36"/>
        <v>0.2459999999999809</v>
      </c>
    </row>
    <row r="385" spans="1:4">
      <c r="A385">
        <v>384</v>
      </c>
      <c r="B385" s="1">
        <v>0.50891203703703702</v>
      </c>
      <c r="C385">
        <v>770.197</v>
      </c>
      <c r="D385">
        <f t="shared" si="36"/>
        <v>0.66100000000005821</v>
      </c>
    </row>
    <row r="386" spans="1:4">
      <c r="A386">
        <v>385</v>
      </c>
      <c r="B386" s="1">
        <v>0.50896990740740744</v>
      </c>
      <c r="C386">
        <v>775.779</v>
      </c>
      <c r="D386">
        <f t="shared" si="36"/>
        <v>5.5819999999999936</v>
      </c>
    </row>
    <row r="387" spans="1:4">
      <c r="A387">
        <v>386</v>
      </c>
      <c r="B387" s="1">
        <v>0.50899305555555552</v>
      </c>
      <c r="C387">
        <v>777.74900000000002</v>
      </c>
      <c r="D387">
        <f t="shared" si="36"/>
        <v>1.9700000000000273</v>
      </c>
    </row>
    <row r="388" spans="1:4">
      <c r="A388">
        <v>387</v>
      </c>
      <c r="B388" s="1">
        <v>0.50902777777777775</v>
      </c>
      <c r="C388">
        <v>780.93799999999999</v>
      </c>
      <c r="D388">
        <f t="shared" si="36"/>
        <v>3.1889999999999645</v>
      </c>
    </row>
    <row r="389" spans="1:4">
      <c r="A389">
        <v>388</v>
      </c>
      <c r="B389" s="1">
        <v>0.50903935185185178</v>
      </c>
      <c r="C389">
        <v>781.41700000000003</v>
      </c>
      <c r="D389">
        <f t="shared" ref="D389:D452" si="37">C389-C388</f>
        <v>0.47900000000004184</v>
      </c>
    </row>
    <row r="390" spans="1:4">
      <c r="A390">
        <v>389</v>
      </c>
      <c r="B390" s="1">
        <v>0.50906249999999997</v>
      </c>
      <c r="C390">
        <v>783.88</v>
      </c>
      <c r="D390">
        <f t="shared" si="37"/>
        <v>2.4629999999999654</v>
      </c>
    </row>
    <row r="391" spans="1:4">
      <c r="A391">
        <v>390</v>
      </c>
      <c r="B391" s="1">
        <v>0.50906249999999997</v>
      </c>
      <c r="C391">
        <v>783.91300000000001</v>
      </c>
      <c r="D391">
        <f t="shared" si="37"/>
        <v>3.3000000000015461E-2</v>
      </c>
    </row>
    <row r="392" spans="1:4">
      <c r="A392">
        <v>391</v>
      </c>
      <c r="B392" s="1">
        <v>0.50907407407407412</v>
      </c>
      <c r="C392">
        <v>784.24400000000003</v>
      </c>
      <c r="D392">
        <f t="shared" si="37"/>
        <v>0.33100000000001728</v>
      </c>
    </row>
    <row r="393" spans="1:4">
      <c r="A393">
        <v>392</v>
      </c>
      <c r="B393" s="1">
        <v>0.50912037037037039</v>
      </c>
      <c r="C393">
        <v>788.39499999999998</v>
      </c>
      <c r="D393">
        <f t="shared" si="37"/>
        <v>4.1509999999999536</v>
      </c>
    </row>
    <row r="394" spans="1:4">
      <c r="A394">
        <v>393</v>
      </c>
      <c r="B394" s="1">
        <v>0.50916666666666666</v>
      </c>
      <c r="C394">
        <v>792.053</v>
      </c>
      <c r="D394">
        <f t="shared" si="37"/>
        <v>3.6580000000000155</v>
      </c>
    </row>
    <row r="395" spans="1:4">
      <c r="A395">
        <v>394</v>
      </c>
      <c r="B395" s="1">
        <v>0.50916666666666666</v>
      </c>
      <c r="C395">
        <v>792.49199999999996</v>
      </c>
      <c r="D395">
        <f t="shared" si="37"/>
        <v>0.43899999999996453</v>
      </c>
    </row>
    <row r="396" spans="1:4">
      <c r="A396">
        <v>395</v>
      </c>
      <c r="B396" s="1">
        <v>0.50918981481481485</v>
      </c>
      <c r="C396">
        <v>794.03300000000002</v>
      </c>
      <c r="D396">
        <f t="shared" si="37"/>
        <v>1.5410000000000537</v>
      </c>
    </row>
    <row r="397" spans="1:4">
      <c r="A397">
        <v>396</v>
      </c>
      <c r="B397" s="1">
        <v>0.50918981481481485</v>
      </c>
      <c r="C397">
        <v>794.88900000000001</v>
      </c>
      <c r="D397">
        <f t="shared" si="37"/>
        <v>0.85599999999999454</v>
      </c>
    </row>
    <row r="398" spans="1:4">
      <c r="A398">
        <v>397</v>
      </c>
      <c r="B398" s="1">
        <v>0.50920138888888888</v>
      </c>
      <c r="C398">
        <v>795.99900000000002</v>
      </c>
      <c r="D398">
        <f t="shared" si="37"/>
        <v>1.1100000000000136</v>
      </c>
    </row>
    <row r="399" spans="1:4">
      <c r="A399">
        <v>398</v>
      </c>
      <c r="B399" s="1">
        <v>0.50928240740740738</v>
      </c>
      <c r="C399">
        <v>802.93</v>
      </c>
      <c r="D399">
        <f t="shared" si="37"/>
        <v>6.9309999999999263</v>
      </c>
    </row>
    <row r="400" spans="1:4">
      <c r="A400">
        <v>399</v>
      </c>
      <c r="B400" s="1">
        <v>0.50930555555555557</v>
      </c>
      <c r="C400">
        <v>804.14300000000003</v>
      </c>
      <c r="D400">
        <f t="shared" si="37"/>
        <v>1.2130000000000791</v>
      </c>
    </row>
    <row r="401" spans="1:4">
      <c r="A401">
        <v>400</v>
      </c>
      <c r="B401" s="1">
        <v>0.50931712962962961</v>
      </c>
      <c r="C401">
        <v>805.19600000000003</v>
      </c>
      <c r="D401">
        <f t="shared" si="37"/>
        <v>1.0529999999999973</v>
      </c>
    </row>
    <row r="402" spans="1:4">
      <c r="A402">
        <v>401</v>
      </c>
      <c r="B402" s="1">
        <v>0.50931712962962961</v>
      </c>
      <c r="C402">
        <v>805.77599999999995</v>
      </c>
      <c r="D402">
        <f t="shared" si="37"/>
        <v>0.57999999999992724</v>
      </c>
    </row>
    <row r="403" spans="1:4">
      <c r="A403">
        <v>402</v>
      </c>
      <c r="B403" s="1">
        <v>0.50935185185185183</v>
      </c>
      <c r="C403">
        <v>808.99</v>
      </c>
      <c r="D403">
        <f t="shared" si="37"/>
        <v>3.2140000000000555</v>
      </c>
    </row>
    <row r="404" spans="1:4">
      <c r="A404">
        <v>403</v>
      </c>
      <c r="B404" s="1">
        <v>0.5093981481481481</v>
      </c>
      <c r="C404">
        <v>812.18799999999999</v>
      </c>
      <c r="D404">
        <f t="shared" si="37"/>
        <v>3.1979999999999791</v>
      </c>
    </row>
    <row r="405" spans="1:4">
      <c r="A405">
        <v>404</v>
      </c>
      <c r="B405" s="1">
        <v>0.50942129629629629</v>
      </c>
      <c r="C405">
        <v>814.55200000000002</v>
      </c>
      <c r="D405">
        <f t="shared" si="37"/>
        <v>2.3640000000000327</v>
      </c>
    </row>
    <row r="406" spans="1:4">
      <c r="A406">
        <v>405</v>
      </c>
      <c r="B406" s="1">
        <v>0.50954861111111105</v>
      </c>
      <c r="C406">
        <v>825.84400000000005</v>
      </c>
      <c r="D406">
        <f t="shared" si="37"/>
        <v>11.29200000000003</v>
      </c>
    </row>
    <row r="407" spans="1:4">
      <c r="A407">
        <v>406</v>
      </c>
      <c r="B407" s="1">
        <v>0.50960648148148147</v>
      </c>
      <c r="C407">
        <v>830.096</v>
      </c>
      <c r="D407">
        <f t="shared" si="37"/>
        <v>4.2519999999999527</v>
      </c>
    </row>
    <row r="408" spans="1:4">
      <c r="A408">
        <v>407</v>
      </c>
      <c r="B408" s="1">
        <v>0.50968749999999996</v>
      </c>
      <c r="C408">
        <v>837.20500000000004</v>
      </c>
      <c r="D408">
        <f t="shared" si="37"/>
        <v>7.1090000000000373</v>
      </c>
    </row>
    <row r="409" spans="1:4">
      <c r="A409">
        <v>408</v>
      </c>
      <c r="B409" s="1">
        <v>0.50968749999999996</v>
      </c>
      <c r="C409">
        <v>837.55100000000004</v>
      </c>
      <c r="D409">
        <f t="shared" si="37"/>
        <v>0.34600000000000364</v>
      </c>
    </row>
    <row r="410" spans="1:4">
      <c r="A410">
        <v>409</v>
      </c>
      <c r="B410" s="1">
        <v>0.50971064814814815</v>
      </c>
      <c r="C410">
        <v>839.09500000000003</v>
      </c>
      <c r="D410">
        <f t="shared" si="37"/>
        <v>1.5439999999999827</v>
      </c>
    </row>
    <row r="411" spans="1:4">
      <c r="A411">
        <v>410</v>
      </c>
      <c r="B411" s="1">
        <v>0.50979166666666664</v>
      </c>
      <c r="C411">
        <v>846.10799999999995</v>
      </c>
      <c r="D411">
        <f t="shared" si="37"/>
        <v>7.01299999999992</v>
      </c>
    </row>
    <row r="412" spans="1:4">
      <c r="A412">
        <v>411</v>
      </c>
      <c r="B412" s="1">
        <v>0.50979166666666664</v>
      </c>
      <c r="C412">
        <v>846.85400000000004</v>
      </c>
      <c r="D412">
        <f t="shared" si="37"/>
        <v>0.74600000000009459</v>
      </c>
    </row>
    <row r="413" spans="1:4">
      <c r="A413">
        <v>412</v>
      </c>
      <c r="B413" s="1">
        <v>0.50984953703703706</v>
      </c>
      <c r="C413">
        <v>851.92</v>
      </c>
      <c r="D413">
        <f t="shared" si="37"/>
        <v>5.0659999999999172</v>
      </c>
    </row>
    <row r="414" spans="1:4">
      <c r="A414">
        <v>413</v>
      </c>
      <c r="B414" s="1">
        <v>0.50991898148148151</v>
      </c>
      <c r="C414">
        <v>857.42200000000003</v>
      </c>
      <c r="D414">
        <f t="shared" si="37"/>
        <v>5.5020000000000664</v>
      </c>
    </row>
    <row r="415" spans="1:4">
      <c r="A415">
        <v>414</v>
      </c>
      <c r="B415" s="1">
        <v>0.50996527777777778</v>
      </c>
      <c r="C415">
        <v>861.16300000000001</v>
      </c>
      <c r="D415">
        <f t="shared" si="37"/>
        <v>3.7409999999999854</v>
      </c>
    </row>
    <row r="416" spans="1:4">
      <c r="A416">
        <v>415</v>
      </c>
      <c r="B416" s="1">
        <v>0.50997685185185182</v>
      </c>
      <c r="C416">
        <v>862.22299999999996</v>
      </c>
      <c r="D416">
        <f t="shared" si="37"/>
        <v>1.0599999999999454</v>
      </c>
    </row>
    <row r="417" spans="1:4">
      <c r="A417">
        <v>416</v>
      </c>
      <c r="B417" s="1">
        <v>0.50997685185185182</v>
      </c>
      <c r="C417">
        <v>862.39499999999998</v>
      </c>
      <c r="D417">
        <f t="shared" si="37"/>
        <v>0.17200000000002547</v>
      </c>
    </row>
    <row r="418" spans="1:4">
      <c r="A418">
        <v>417</v>
      </c>
      <c r="B418" s="1">
        <v>0.50998842592592586</v>
      </c>
      <c r="C418">
        <v>863.76</v>
      </c>
      <c r="D418">
        <f t="shared" si="37"/>
        <v>1.3650000000000091</v>
      </c>
    </row>
    <row r="419" spans="1:4">
      <c r="A419">
        <v>418</v>
      </c>
      <c r="B419" s="1">
        <v>0.5100231481481482</v>
      </c>
      <c r="C419">
        <v>866.39599999999996</v>
      </c>
      <c r="D419">
        <f t="shared" si="37"/>
        <v>2.6359999999999673</v>
      </c>
    </row>
    <row r="420" spans="1:4">
      <c r="A420">
        <v>419</v>
      </c>
      <c r="B420" s="1">
        <v>0.5100231481481482</v>
      </c>
      <c r="C420">
        <v>866.75400000000002</v>
      </c>
      <c r="D420">
        <f t="shared" si="37"/>
        <v>0.35800000000006094</v>
      </c>
    </row>
    <row r="421" spans="1:4">
      <c r="A421">
        <v>420</v>
      </c>
      <c r="B421" s="1">
        <v>0.51004629629629628</v>
      </c>
      <c r="C421">
        <v>868.00199999999995</v>
      </c>
      <c r="D421">
        <f t="shared" si="37"/>
        <v>1.2479999999999336</v>
      </c>
    </row>
    <row r="422" spans="1:4">
      <c r="A422">
        <v>421</v>
      </c>
      <c r="B422" s="1">
        <v>0.51005787037037031</v>
      </c>
      <c r="C422">
        <v>869.77700000000004</v>
      </c>
      <c r="D422">
        <f t="shared" si="37"/>
        <v>1.7750000000000909</v>
      </c>
    </row>
    <row r="423" spans="1:4">
      <c r="A423">
        <v>422</v>
      </c>
      <c r="B423" s="1">
        <v>0.51009259259259265</v>
      </c>
      <c r="C423">
        <v>872.98</v>
      </c>
      <c r="D423">
        <f t="shared" si="37"/>
        <v>3.2029999999999745</v>
      </c>
    </row>
    <row r="424" spans="1:4">
      <c r="A424">
        <v>423</v>
      </c>
      <c r="B424" s="1">
        <v>0.51011574074074073</v>
      </c>
      <c r="C424">
        <v>874.16200000000003</v>
      </c>
      <c r="D424">
        <f t="shared" si="37"/>
        <v>1.1820000000000164</v>
      </c>
    </row>
    <row r="425" spans="1:4">
      <c r="A425">
        <v>424</v>
      </c>
      <c r="B425" s="1">
        <v>0.51011574074074073</v>
      </c>
      <c r="C425">
        <v>874.35599999999999</v>
      </c>
      <c r="D425">
        <f t="shared" si="37"/>
        <v>0.19399999999995998</v>
      </c>
    </row>
    <row r="426" spans="1:4">
      <c r="A426">
        <v>425</v>
      </c>
      <c r="B426" s="1">
        <v>0.51013888888888892</v>
      </c>
      <c r="C426">
        <v>876.78200000000004</v>
      </c>
      <c r="D426">
        <f t="shared" si="37"/>
        <v>2.4260000000000446</v>
      </c>
    </row>
    <row r="427" spans="1:4">
      <c r="A427">
        <v>426</v>
      </c>
      <c r="B427" s="1">
        <v>0.51018518518518519</v>
      </c>
      <c r="C427">
        <v>880.08</v>
      </c>
      <c r="D427">
        <f t="shared" si="37"/>
        <v>3.2980000000000018</v>
      </c>
    </row>
    <row r="428" spans="1:4">
      <c r="A428">
        <v>427</v>
      </c>
      <c r="B428" s="1">
        <v>0.51019675925925922</v>
      </c>
      <c r="C428">
        <v>881.59500000000003</v>
      </c>
      <c r="D428">
        <f t="shared" si="37"/>
        <v>1.5149999999999864</v>
      </c>
    </row>
    <row r="429" spans="1:4">
      <c r="A429">
        <v>428</v>
      </c>
      <c r="B429" s="1">
        <v>0.51019675925925922</v>
      </c>
      <c r="C429">
        <v>881.67600000000004</v>
      </c>
      <c r="D429">
        <f t="shared" si="37"/>
        <v>8.100000000001728E-2</v>
      </c>
    </row>
    <row r="430" spans="1:4">
      <c r="A430">
        <v>429</v>
      </c>
      <c r="B430" s="1">
        <v>0.51020833333333326</v>
      </c>
      <c r="C430">
        <v>882.54300000000001</v>
      </c>
      <c r="D430">
        <f t="shared" si="37"/>
        <v>0.8669999999999618</v>
      </c>
    </row>
    <row r="431" spans="1:4">
      <c r="A431">
        <v>430</v>
      </c>
      <c r="B431" s="1">
        <v>0.51020833333333326</v>
      </c>
      <c r="C431">
        <v>882.93700000000001</v>
      </c>
      <c r="D431">
        <f t="shared" si="37"/>
        <v>0.39400000000000546</v>
      </c>
    </row>
    <row r="432" spans="1:4">
      <c r="A432">
        <v>431</v>
      </c>
      <c r="B432" s="1">
        <v>0.51021990740740741</v>
      </c>
      <c r="C432">
        <v>883.79700000000003</v>
      </c>
      <c r="D432">
        <f t="shared" si="37"/>
        <v>0.86000000000001364</v>
      </c>
    </row>
    <row r="433" spans="1:4">
      <c r="A433">
        <v>432</v>
      </c>
      <c r="B433" s="1">
        <v>0.5102430555555556</v>
      </c>
      <c r="C433">
        <v>885.63699999999994</v>
      </c>
      <c r="D433">
        <f t="shared" si="37"/>
        <v>1.8399999999999181</v>
      </c>
    </row>
    <row r="434" spans="1:4">
      <c r="A434">
        <v>433</v>
      </c>
      <c r="B434" s="1">
        <v>0.51025462962962964</v>
      </c>
      <c r="C434">
        <v>886.19399999999996</v>
      </c>
      <c r="D434">
        <f t="shared" si="37"/>
        <v>0.55700000000001637</v>
      </c>
    </row>
    <row r="435" spans="1:4">
      <c r="A435">
        <v>434</v>
      </c>
      <c r="B435" s="1">
        <v>0.51025462962962964</v>
      </c>
      <c r="C435">
        <v>886.44899999999996</v>
      </c>
      <c r="D435">
        <f t="shared" si="37"/>
        <v>0.25499999999999545</v>
      </c>
    </row>
    <row r="436" spans="1:4">
      <c r="A436">
        <v>435</v>
      </c>
      <c r="B436" s="1">
        <v>0.51028935185185187</v>
      </c>
      <c r="C436">
        <v>889.85699999999997</v>
      </c>
      <c r="D436">
        <f t="shared" si="37"/>
        <v>3.4080000000000155</v>
      </c>
    </row>
    <row r="437" spans="1:4">
      <c r="A437">
        <v>436</v>
      </c>
      <c r="B437" s="1">
        <v>0.51037037037037036</v>
      </c>
      <c r="C437">
        <v>896.27200000000005</v>
      </c>
      <c r="D437">
        <f t="shared" si="37"/>
        <v>6.4150000000000773</v>
      </c>
    </row>
    <row r="438" spans="1:4">
      <c r="A438">
        <v>437</v>
      </c>
      <c r="B438" s="1">
        <v>0.51037037037037036</v>
      </c>
      <c r="C438">
        <v>896.74900000000002</v>
      </c>
      <c r="D438">
        <f t="shared" si="37"/>
        <v>0.47699999999997544</v>
      </c>
    </row>
    <row r="439" spans="1:4">
      <c r="A439">
        <v>438</v>
      </c>
      <c r="B439" s="1">
        <v>0.51038194444444451</v>
      </c>
      <c r="C439">
        <v>897.02700000000004</v>
      </c>
      <c r="D439">
        <f t="shared" si="37"/>
        <v>0.27800000000002001</v>
      </c>
    </row>
    <row r="440" spans="1:4">
      <c r="A440">
        <v>439</v>
      </c>
      <c r="B440" s="1">
        <v>0.51039351851851855</v>
      </c>
      <c r="C440">
        <v>898.21699999999998</v>
      </c>
      <c r="D440">
        <f t="shared" si="37"/>
        <v>1.1899999999999409</v>
      </c>
    </row>
    <row r="441" spans="1:4">
      <c r="A441">
        <v>440</v>
      </c>
      <c r="B441" s="1">
        <v>0.51039351851851855</v>
      </c>
      <c r="C441">
        <v>898.97799999999995</v>
      </c>
      <c r="D441">
        <f t="shared" si="37"/>
        <v>0.76099999999996726</v>
      </c>
    </row>
    <row r="442" spans="1:4">
      <c r="A442">
        <v>441</v>
      </c>
      <c r="B442" s="1">
        <v>0.51040509259259259</v>
      </c>
      <c r="C442">
        <v>899.16899999999998</v>
      </c>
      <c r="D442">
        <f t="shared" si="37"/>
        <v>0.19100000000003092</v>
      </c>
    </row>
    <row r="443" spans="1:4">
      <c r="A443">
        <v>442</v>
      </c>
      <c r="B443" s="1">
        <v>0.51053240740740746</v>
      </c>
      <c r="C443">
        <v>910.96699999999998</v>
      </c>
      <c r="D443">
        <f t="shared" si="37"/>
        <v>11.798000000000002</v>
      </c>
    </row>
    <row r="444" spans="1:4">
      <c r="A444">
        <v>443</v>
      </c>
      <c r="B444" s="1">
        <v>0.51055555555555554</v>
      </c>
      <c r="C444">
        <v>912.16600000000005</v>
      </c>
      <c r="D444">
        <f t="shared" si="37"/>
        <v>1.1990000000000691</v>
      </c>
    </row>
    <row r="445" spans="1:4">
      <c r="A445">
        <v>444</v>
      </c>
      <c r="B445" s="1">
        <v>0.51055555555555554</v>
      </c>
      <c r="C445">
        <v>912.34400000000005</v>
      </c>
      <c r="D445">
        <f t="shared" si="37"/>
        <v>0.17799999999999727</v>
      </c>
    </row>
    <row r="446" spans="1:4">
      <c r="A446">
        <v>445</v>
      </c>
      <c r="B446" s="1">
        <v>0.51059027777777777</v>
      </c>
      <c r="C446">
        <v>915.23500000000001</v>
      </c>
      <c r="D446">
        <f t="shared" si="37"/>
        <v>2.8909999999999627</v>
      </c>
    </row>
    <row r="447" spans="1:4">
      <c r="A447">
        <v>446</v>
      </c>
      <c r="B447" s="1">
        <v>0.51060185185185192</v>
      </c>
      <c r="C447">
        <v>916.59699999999998</v>
      </c>
      <c r="D447">
        <f t="shared" si="37"/>
        <v>1.3619999999999663</v>
      </c>
    </row>
    <row r="448" spans="1:4">
      <c r="A448">
        <v>447</v>
      </c>
      <c r="B448" s="1">
        <v>0.510625</v>
      </c>
      <c r="C448">
        <v>918.01900000000001</v>
      </c>
      <c r="D448">
        <f t="shared" si="37"/>
        <v>1.4220000000000255</v>
      </c>
    </row>
    <row r="449" spans="1:4">
      <c r="A449">
        <v>448</v>
      </c>
      <c r="B449" s="1">
        <v>0.51074074074074072</v>
      </c>
      <c r="C449">
        <v>928.22699999999998</v>
      </c>
      <c r="D449">
        <f t="shared" si="37"/>
        <v>10.20799999999997</v>
      </c>
    </row>
    <row r="450" spans="1:4">
      <c r="A450">
        <v>449</v>
      </c>
      <c r="B450" s="1">
        <v>0.51074074074074072</v>
      </c>
      <c r="C450">
        <v>928.79499999999996</v>
      </c>
      <c r="D450">
        <f t="shared" si="37"/>
        <v>0.56799999999998363</v>
      </c>
    </row>
    <row r="451" spans="1:4">
      <c r="A451">
        <v>450</v>
      </c>
      <c r="B451" s="1">
        <v>0.51075231481481487</v>
      </c>
      <c r="C451">
        <v>929.31600000000003</v>
      </c>
      <c r="D451">
        <f t="shared" si="37"/>
        <v>0.52100000000007185</v>
      </c>
    </row>
    <row r="452" spans="1:4">
      <c r="A452">
        <v>451</v>
      </c>
      <c r="B452" s="1">
        <v>0.51076388888888891</v>
      </c>
      <c r="C452">
        <v>930.09199999999998</v>
      </c>
      <c r="D452">
        <f t="shared" si="37"/>
        <v>0.77599999999995362</v>
      </c>
    </row>
    <row r="453" spans="1:4">
      <c r="A453">
        <v>452</v>
      </c>
      <c r="B453" s="1">
        <v>0.51096064814814812</v>
      </c>
      <c r="C453">
        <v>947.46100000000001</v>
      </c>
      <c r="D453">
        <f t="shared" ref="D453:D516" si="38">C453-C452</f>
        <v>17.369000000000028</v>
      </c>
    </row>
    <row r="454" spans="1:4">
      <c r="A454">
        <v>453</v>
      </c>
      <c r="B454" s="1">
        <v>0.51098379629629631</v>
      </c>
      <c r="C454">
        <v>949.56700000000001</v>
      </c>
      <c r="D454">
        <f t="shared" si="38"/>
        <v>2.1059999999999945</v>
      </c>
    </row>
    <row r="455" spans="1:4">
      <c r="A455">
        <v>454</v>
      </c>
      <c r="B455" s="1">
        <v>0.51100694444444439</v>
      </c>
      <c r="C455">
        <v>951.66899999999998</v>
      </c>
      <c r="D455">
        <f t="shared" si="38"/>
        <v>2.1019999999999754</v>
      </c>
    </row>
    <row r="456" spans="1:4">
      <c r="A456">
        <v>455</v>
      </c>
      <c r="B456" s="1">
        <v>0.51106481481481481</v>
      </c>
      <c r="C456">
        <v>956.75099999999998</v>
      </c>
      <c r="D456">
        <f t="shared" si="38"/>
        <v>5.0819999999999936</v>
      </c>
    </row>
    <row r="457" spans="1:4">
      <c r="A457">
        <v>456</v>
      </c>
      <c r="B457" s="1">
        <v>0.51108796296296299</v>
      </c>
      <c r="C457">
        <v>958.68100000000004</v>
      </c>
      <c r="D457">
        <f t="shared" si="38"/>
        <v>1.9300000000000637</v>
      </c>
    </row>
    <row r="458" spans="1:4">
      <c r="A458">
        <v>457</v>
      </c>
      <c r="B458" s="1">
        <v>0.51109953703703703</v>
      </c>
      <c r="C458">
        <v>959.73299999999995</v>
      </c>
      <c r="D458">
        <f t="shared" si="38"/>
        <v>1.0519999999999072</v>
      </c>
    </row>
    <row r="459" spans="1:4">
      <c r="A459">
        <v>458</v>
      </c>
      <c r="B459" s="1">
        <v>0.5111458333333333</v>
      </c>
      <c r="C459">
        <v>963.81799999999998</v>
      </c>
      <c r="D459">
        <f t="shared" si="38"/>
        <v>4.0850000000000364</v>
      </c>
    </row>
    <row r="460" spans="1:4">
      <c r="A460">
        <v>459</v>
      </c>
      <c r="B460" s="1">
        <v>0.51116898148148149</v>
      </c>
      <c r="C460">
        <v>965.76599999999996</v>
      </c>
      <c r="D460">
        <f t="shared" si="38"/>
        <v>1.9479999999999791</v>
      </c>
    </row>
    <row r="461" spans="1:4">
      <c r="A461">
        <v>460</v>
      </c>
      <c r="B461" s="1">
        <v>0.51120370370370372</v>
      </c>
      <c r="C461">
        <v>968.53899999999999</v>
      </c>
      <c r="D461">
        <f t="shared" si="38"/>
        <v>2.7730000000000246</v>
      </c>
    </row>
    <row r="462" spans="1:4">
      <c r="A462">
        <v>461</v>
      </c>
      <c r="B462" s="1">
        <v>0.51120370370370372</v>
      </c>
      <c r="C462">
        <v>968.77700000000004</v>
      </c>
      <c r="D462">
        <f t="shared" si="38"/>
        <v>0.23800000000005639</v>
      </c>
    </row>
    <row r="463" spans="1:4">
      <c r="A463">
        <v>462</v>
      </c>
      <c r="B463" s="1">
        <v>0.51127314814814817</v>
      </c>
      <c r="C463">
        <v>974.99</v>
      </c>
      <c r="D463">
        <f t="shared" si="38"/>
        <v>6.2129999999999654</v>
      </c>
    </row>
    <row r="464" spans="1:4">
      <c r="A464">
        <v>463</v>
      </c>
      <c r="B464" s="1">
        <v>0.51128472222222221</v>
      </c>
      <c r="C464">
        <v>975.73699999999997</v>
      </c>
      <c r="D464">
        <f t="shared" si="38"/>
        <v>0.74699999999995725</v>
      </c>
    </row>
    <row r="465" spans="1:4">
      <c r="A465">
        <v>464</v>
      </c>
      <c r="B465" s="1">
        <v>0.51129629629629625</v>
      </c>
      <c r="C465">
        <v>976.25300000000004</v>
      </c>
      <c r="D465">
        <f t="shared" si="38"/>
        <v>0.5160000000000764</v>
      </c>
    </row>
    <row r="466" spans="1:4">
      <c r="A466">
        <v>465</v>
      </c>
      <c r="B466" s="1">
        <v>0.51133101851851859</v>
      </c>
      <c r="C466">
        <v>979.03399999999999</v>
      </c>
      <c r="D466">
        <f t="shared" si="38"/>
        <v>2.7809999999999491</v>
      </c>
    </row>
    <row r="467" spans="1:4">
      <c r="A467">
        <v>466</v>
      </c>
      <c r="B467" s="1">
        <v>0.51134259259259263</v>
      </c>
      <c r="C467">
        <v>980.24300000000005</v>
      </c>
      <c r="D467">
        <f t="shared" si="38"/>
        <v>1.20900000000006</v>
      </c>
    </row>
    <row r="468" spans="1:4">
      <c r="A468">
        <v>467</v>
      </c>
      <c r="B468" s="1">
        <v>0.51135416666666667</v>
      </c>
      <c r="C468">
        <v>981.95600000000002</v>
      </c>
      <c r="D468">
        <f t="shared" si="38"/>
        <v>1.7129999999999654</v>
      </c>
    </row>
    <row r="469" spans="1:4">
      <c r="A469">
        <v>468</v>
      </c>
      <c r="B469" s="1">
        <v>0.5113657407407407</v>
      </c>
      <c r="C469">
        <v>982.49900000000002</v>
      </c>
      <c r="D469">
        <f t="shared" si="38"/>
        <v>0.54300000000000637</v>
      </c>
    </row>
    <row r="470" spans="1:4">
      <c r="A470">
        <v>469</v>
      </c>
      <c r="B470" s="1">
        <v>0.5113657407407407</v>
      </c>
      <c r="C470">
        <v>982.64</v>
      </c>
      <c r="D470">
        <f t="shared" si="38"/>
        <v>0.14099999999996271</v>
      </c>
    </row>
    <row r="471" spans="1:4">
      <c r="A471">
        <v>470</v>
      </c>
      <c r="B471" s="1">
        <v>0.51137731481481474</v>
      </c>
      <c r="C471">
        <v>983.423</v>
      </c>
      <c r="D471">
        <f t="shared" si="38"/>
        <v>0.78300000000001546</v>
      </c>
    </row>
    <row r="472" spans="1:4">
      <c r="A472">
        <v>471</v>
      </c>
      <c r="B472" s="1">
        <v>0.5114467592592592</v>
      </c>
      <c r="C472">
        <v>989.35599999999999</v>
      </c>
      <c r="D472">
        <f t="shared" si="38"/>
        <v>5.9329999999999927</v>
      </c>
    </row>
    <row r="473" spans="1:4">
      <c r="A473">
        <v>472</v>
      </c>
      <c r="B473" s="1">
        <v>0.51145833333333335</v>
      </c>
      <c r="C473">
        <v>990.16399999999999</v>
      </c>
      <c r="D473">
        <f t="shared" si="38"/>
        <v>0.80799999999999272</v>
      </c>
    </row>
    <row r="474" spans="1:4">
      <c r="A474">
        <v>473</v>
      </c>
      <c r="B474" s="1">
        <v>0.51145833333333335</v>
      </c>
      <c r="C474">
        <v>990.40099999999995</v>
      </c>
      <c r="D474">
        <f t="shared" si="38"/>
        <v>0.23699999999996635</v>
      </c>
    </row>
    <row r="475" spans="1:4">
      <c r="A475">
        <v>474</v>
      </c>
      <c r="B475" s="1">
        <v>0.51145833333333335</v>
      </c>
      <c r="C475">
        <v>990.42</v>
      </c>
      <c r="D475">
        <f t="shared" si="38"/>
        <v>1.9000000000005457E-2</v>
      </c>
    </row>
    <row r="476" spans="1:4">
      <c r="A476">
        <v>475</v>
      </c>
      <c r="B476" s="1">
        <v>0.51146990740740739</v>
      </c>
      <c r="C476">
        <v>991.12599999999998</v>
      </c>
      <c r="D476">
        <f t="shared" si="38"/>
        <v>0.70600000000001728</v>
      </c>
    </row>
    <row r="477" spans="1:4">
      <c r="A477">
        <v>476</v>
      </c>
      <c r="B477" s="1">
        <v>0.51146990740740739</v>
      </c>
      <c r="C477">
        <v>991.35699999999997</v>
      </c>
      <c r="D477">
        <f t="shared" si="38"/>
        <v>0.23099999999999454</v>
      </c>
    </row>
    <row r="478" spans="1:4">
      <c r="A478">
        <v>477</v>
      </c>
      <c r="B478" s="1">
        <v>0.5115277777777778</v>
      </c>
      <c r="C478">
        <v>996.61300000000006</v>
      </c>
      <c r="D478">
        <f t="shared" si="38"/>
        <v>5.2560000000000855</v>
      </c>
    </row>
    <row r="479" spans="1:4">
      <c r="A479">
        <v>478</v>
      </c>
      <c r="B479" s="1">
        <v>0.51153935185185184</v>
      </c>
      <c r="C479">
        <v>997.125</v>
      </c>
      <c r="D479">
        <f t="shared" si="38"/>
        <v>0.51199999999994361</v>
      </c>
    </row>
    <row r="480" spans="1:4">
      <c r="A480">
        <v>479</v>
      </c>
      <c r="B480" s="1">
        <v>0.51153935185185184</v>
      </c>
      <c r="C480">
        <v>997.26300000000003</v>
      </c>
      <c r="D480">
        <f t="shared" si="38"/>
        <v>0.13800000000003365</v>
      </c>
    </row>
    <row r="481" spans="1:4">
      <c r="A481">
        <v>480</v>
      </c>
      <c r="B481" s="1">
        <v>0.51156250000000003</v>
      </c>
      <c r="C481">
        <v>999.47299999999996</v>
      </c>
      <c r="D481">
        <f t="shared" si="38"/>
        <v>2.2099999999999227</v>
      </c>
    </row>
    <row r="482" spans="1:4">
      <c r="A482">
        <v>481</v>
      </c>
      <c r="B482" s="1">
        <v>0.51158564814814811</v>
      </c>
      <c r="C482">
        <v>1001.5890000000001</v>
      </c>
      <c r="D482">
        <f t="shared" si="38"/>
        <v>2.1160000000000991</v>
      </c>
    </row>
    <row r="483" spans="1:4">
      <c r="A483">
        <v>482</v>
      </c>
      <c r="B483" s="1">
        <v>0.51158564814814811</v>
      </c>
      <c r="C483">
        <v>1001.682</v>
      </c>
      <c r="D483">
        <f t="shared" si="38"/>
        <v>9.2999999999960892E-2</v>
      </c>
    </row>
    <row r="484" spans="1:4">
      <c r="A484">
        <v>483</v>
      </c>
      <c r="B484" s="1">
        <v>0.51162037037037034</v>
      </c>
      <c r="C484">
        <v>1004.889</v>
      </c>
      <c r="D484">
        <f t="shared" si="38"/>
        <v>3.2069999999999936</v>
      </c>
    </row>
    <row r="485" spans="1:4">
      <c r="A485">
        <v>484</v>
      </c>
      <c r="B485" s="1">
        <v>0.51165509259259256</v>
      </c>
      <c r="C485">
        <v>1007.471</v>
      </c>
      <c r="D485">
        <f t="shared" si="38"/>
        <v>2.5819999999999936</v>
      </c>
    </row>
    <row r="486" spans="1:4">
      <c r="A486">
        <v>485</v>
      </c>
      <c r="B486" s="1">
        <v>0.51165509259259256</v>
      </c>
      <c r="C486">
        <v>1007.574</v>
      </c>
      <c r="D486">
        <f t="shared" si="38"/>
        <v>0.1029999999999518</v>
      </c>
    </row>
    <row r="487" spans="1:4">
      <c r="A487">
        <v>486</v>
      </c>
      <c r="B487" s="1">
        <v>0.51165509259259256</v>
      </c>
      <c r="C487">
        <v>1007.843</v>
      </c>
      <c r="D487">
        <f t="shared" si="38"/>
        <v>0.26900000000000546</v>
      </c>
    </row>
    <row r="488" spans="1:4">
      <c r="A488">
        <v>487</v>
      </c>
      <c r="B488" s="1">
        <v>0.51174768518518521</v>
      </c>
      <c r="C488">
        <v>1015.328</v>
      </c>
      <c r="D488">
        <f t="shared" si="38"/>
        <v>7.4850000000000136</v>
      </c>
    </row>
    <row r="489" spans="1:4">
      <c r="A489">
        <v>488</v>
      </c>
      <c r="B489" s="1">
        <v>0.5117708333333334</v>
      </c>
      <c r="C489">
        <v>1017.927</v>
      </c>
      <c r="D489">
        <f t="shared" si="38"/>
        <v>2.5990000000000464</v>
      </c>
    </row>
    <row r="490" spans="1:4">
      <c r="A490">
        <v>489</v>
      </c>
      <c r="B490" s="1">
        <v>0.51181712962962966</v>
      </c>
      <c r="C490">
        <v>1021.122</v>
      </c>
      <c r="D490">
        <f t="shared" si="38"/>
        <v>3.1949999999999363</v>
      </c>
    </row>
    <row r="491" spans="1:4">
      <c r="A491">
        <v>490</v>
      </c>
      <c r="B491" s="1">
        <v>0.5118287037037037</v>
      </c>
      <c r="C491">
        <v>1022.103</v>
      </c>
      <c r="D491">
        <f t="shared" si="38"/>
        <v>0.98099999999999454</v>
      </c>
    </row>
    <row r="492" spans="1:4">
      <c r="A492">
        <v>491</v>
      </c>
      <c r="B492" s="1">
        <v>0.51187499999999997</v>
      </c>
      <c r="C492">
        <v>1026.049</v>
      </c>
      <c r="D492">
        <f t="shared" si="38"/>
        <v>3.9460000000000264</v>
      </c>
    </row>
    <row r="493" spans="1:4">
      <c r="A493">
        <v>492</v>
      </c>
      <c r="B493" s="1">
        <v>0.51188657407407401</v>
      </c>
      <c r="C493">
        <v>1027.681</v>
      </c>
      <c r="D493">
        <f t="shared" si="38"/>
        <v>1.6320000000000618</v>
      </c>
    </row>
    <row r="494" spans="1:4">
      <c r="A494">
        <v>493</v>
      </c>
      <c r="B494" s="1">
        <v>0.5119097222222222</v>
      </c>
      <c r="C494">
        <v>1029.2750000000001</v>
      </c>
      <c r="D494">
        <f t="shared" si="38"/>
        <v>1.5940000000000509</v>
      </c>
    </row>
    <row r="495" spans="1:4">
      <c r="A495">
        <v>494</v>
      </c>
      <c r="B495" s="1">
        <v>0.5119097222222222</v>
      </c>
      <c r="C495">
        <v>1029.5719999999999</v>
      </c>
      <c r="D495">
        <f t="shared" si="38"/>
        <v>0.29699999999979809</v>
      </c>
    </row>
    <row r="496" spans="1:4">
      <c r="A496">
        <v>495</v>
      </c>
      <c r="B496" s="1">
        <v>0.51193287037037039</v>
      </c>
      <c r="C496">
        <v>1031.32</v>
      </c>
      <c r="D496">
        <f t="shared" si="38"/>
        <v>1.7480000000000473</v>
      </c>
    </row>
    <row r="497" spans="1:4">
      <c r="A497">
        <v>496</v>
      </c>
      <c r="B497" s="1">
        <v>0.51193287037037039</v>
      </c>
      <c r="C497">
        <v>1031.992</v>
      </c>
      <c r="D497">
        <f t="shared" si="38"/>
        <v>0.67200000000002547</v>
      </c>
    </row>
    <row r="498" spans="1:4">
      <c r="A498">
        <v>497</v>
      </c>
      <c r="B498" s="1">
        <v>0.51194444444444442</v>
      </c>
      <c r="C498">
        <v>1032.002</v>
      </c>
      <c r="D498">
        <f t="shared" si="38"/>
        <v>9.9999999999909051E-3</v>
      </c>
    </row>
    <row r="499" spans="1:4">
      <c r="A499">
        <v>498</v>
      </c>
      <c r="B499" s="1">
        <v>0.51195601851851846</v>
      </c>
      <c r="C499">
        <v>1033.54</v>
      </c>
      <c r="D499">
        <f t="shared" si="38"/>
        <v>1.5380000000000109</v>
      </c>
    </row>
    <row r="500" spans="1:4">
      <c r="A500">
        <v>499</v>
      </c>
      <c r="B500" s="1">
        <v>0.51196759259259261</v>
      </c>
      <c r="C500">
        <v>1034.2239999999999</v>
      </c>
      <c r="D500">
        <f t="shared" si="38"/>
        <v>0.68399999999996908</v>
      </c>
    </row>
    <row r="501" spans="1:4">
      <c r="A501">
        <v>500</v>
      </c>
      <c r="B501" s="1">
        <v>0.51196759259259261</v>
      </c>
      <c r="C501">
        <v>1034.433</v>
      </c>
      <c r="D501">
        <f t="shared" si="38"/>
        <v>0.20900000000006003</v>
      </c>
    </row>
    <row r="502" spans="1:4">
      <c r="A502">
        <v>501</v>
      </c>
      <c r="B502" s="1">
        <v>0.51201388888888888</v>
      </c>
      <c r="C502">
        <v>1038.433</v>
      </c>
      <c r="D502">
        <f t="shared" si="38"/>
        <v>4</v>
      </c>
    </row>
    <row r="503" spans="1:4">
      <c r="A503">
        <v>502</v>
      </c>
      <c r="B503" s="1">
        <v>0.51202546296296292</v>
      </c>
      <c r="C503">
        <v>1039.57</v>
      </c>
      <c r="D503">
        <f t="shared" si="38"/>
        <v>1.1369999999999436</v>
      </c>
    </row>
    <row r="504" spans="1:4">
      <c r="A504">
        <v>503</v>
      </c>
      <c r="B504" s="1">
        <v>0.51204861111111111</v>
      </c>
      <c r="C504">
        <v>1041.885</v>
      </c>
      <c r="D504">
        <f t="shared" si="38"/>
        <v>2.3150000000000546</v>
      </c>
    </row>
    <row r="505" spans="1:4">
      <c r="A505">
        <v>504</v>
      </c>
      <c r="B505" s="1">
        <v>0.51210648148148141</v>
      </c>
      <c r="C505">
        <v>1046.5530000000001</v>
      </c>
      <c r="D505">
        <f t="shared" si="38"/>
        <v>4.6680000000001201</v>
      </c>
    </row>
    <row r="506" spans="1:4">
      <c r="A506">
        <v>505</v>
      </c>
      <c r="B506" s="1">
        <v>0.5121296296296296</v>
      </c>
      <c r="C506">
        <v>1048.9010000000001</v>
      </c>
      <c r="D506">
        <f t="shared" si="38"/>
        <v>2.3479999999999563</v>
      </c>
    </row>
    <row r="507" spans="1:4">
      <c r="A507">
        <v>506</v>
      </c>
      <c r="B507" s="1">
        <v>0.51219907407407406</v>
      </c>
      <c r="C507">
        <v>1054.55</v>
      </c>
      <c r="D507">
        <f t="shared" si="38"/>
        <v>5.6489999999998872</v>
      </c>
    </row>
    <row r="508" spans="1:4">
      <c r="A508">
        <v>507</v>
      </c>
      <c r="B508" s="1">
        <v>0.51223379629629628</v>
      </c>
      <c r="C508">
        <v>1057.6610000000001</v>
      </c>
      <c r="D508">
        <f t="shared" si="38"/>
        <v>3.1110000000001037</v>
      </c>
    </row>
    <row r="509" spans="1:4">
      <c r="A509">
        <v>508</v>
      </c>
      <c r="B509" s="1">
        <v>0.51223379629629628</v>
      </c>
      <c r="C509">
        <v>1057.9269999999999</v>
      </c>
      <c r="D509">
        <f t="shared" si="38"/>
        <v>0.26599999999984902</v>
      </c>
    </row>
    <row r="510" spans="1:4">
      <c r="A510">
        <v>509</v>
      </c>
      <c r="B510" s="1">
        <v>0.51224537037037032</v>
      </c>
      <c r="C510">
        <v>1058.633</v>
      </c>
      <c r="D510">
        <f t="shared" si="38"/>
        <v>0.70600000000013097</v>
      </c>
    </row>
    <row r="511" spans="1:4">
      <c r="A511">
        <v>510</v>
      </c>
      <c r="B511" s="1">
        <v>0.51226851851851851</v>
      </c>
      <c r="C511">
        <v>1060.845</v>
      </c>
      <c r="D511">
        <f t="shared" si="38"/>
        <v>2.2119999999999891</v>
      </c>
    </row>
    <row r="512" spans="1:4">
      <c r="A512">
        <v>511</v>
      </c>
      <c r="B512" s="1">
        <v>0.51228009259259266</v>
      </c>
      <c r="C512">
        <v>1061.2380000000001</v>
      </c>
      <c r="D512">
        <f t="shared" si="38"/>
        <v>0.3930000000000291</v>
      </c>
    </row>
    <row r="513" spans="1:4">
      <c r="A513">
        <v>512</v>
      </c>
      <c r="B513" s="1">
        <v>0.51228009259259266</v>
      </c>
      <c r="C513">
        <v>1061.4480000000001</v>
      </c>
      <c r="D513">
        <f t="shared" si="38"/>
        <v>0.21000000000003638</v>
      </c>
    </row>
    <row r="514" spans="1:4">
      <c r="A514">
        <v>513</v>
      </c>
      <c r="B514" s="1">
        <v>0.5122916666666667</v>
      </c>
      <c r="C514">
        <v>1062.32</v>
      </c>
      <c r="D514">
        <f t="shared" si="38"/>
        <v>0.87199999999984357</v>
      </c>
    </row>
    <row r="515" spans="1:4">
      <c r="A515">
        <v>514</v>
      </c>
      <c r="B515" s="1">
        <v>0.51230324074074074</v>
      </c>
      <c r="C515">
        <v>1063.1479999999999</v>
      </c>
      <c r="D515">
        <f t="shared" si="38"/>
        <v>0.82799999999997453</v>
      </c>
    </row>
    <row r="516" spans="1:4">
      <c r="A516">
        <v>515</v>
      </c>
      <c r="B516" s="1">
        <v>0.51231481481481478</v>
      </c>
      <c r="C516">
        <v>1064.364</v>
      </c>
      <c r="D516">
        <f t="shared" si="38"/>
        <v>1.2160000000001219</v>
      </c>
    </row>
    <row r="517" spans="1:4">
      <c r="A517">
        <v>516</v>
      </c>
      <c r="B517" s="1">
        <v>0.51236111111111116</v>
      </c>
      <c r="C517">
        <v>1068.8699999999999</v>
      </c>
      <c r="D517">
        <f t="shared" ref="D517:D580" si="39">C517-C516</f>
        <v>4.5059999999998581</v>
      </c>
    </row>
    <row r="518" spans="1:4">
      <c r="A518">
        <v>517</v>
      </c>
      <c r="B518" s="1">
        <v>0.51237268518518519</v>
      </c>
      <c r="C518">
        <v>1069.99</v>
      </c>
      <c r="D518">
        <f t="shared" si="39"/>
        <v>1.1200000000001182</v>
      </c>
    </row>
    <row r="519" spans="1:4">
      <c r="A519">
        <v>518</v>
      </c>
      <c r="B519" s="1">
        <v>0.51239583333333327</v>
      </c>
      <c r="C519">
        <v>1071.2539999999999</v>
      </c>
      <c r="D519">
        <f t="shared" si="39"/>
        <v>1.2639999999998963</v>
      </c>
    </row>
    <row r="520" spans="1:4">
      <c r="A520">
        <v>519</v>
      </c>
      <c r="B520" s="1">
        <v>0.51239583333333327</v>
      </c>
      <c r="C520">
        <v>1071.2929999999999</v>
      </c>
      <c r="D520">
        <f t="shared" si="39"/>
        <v>3.8999999999987267E-2</v>
      </c>
    </row>
    <row r="521" spans="1:4">
      <c r="A521">
        <v>520</v>
      </c>
      <c r="B521" s="1">
        <v>0.51241898148148146</v>
      </c>
      <c r="C521">
        <v>1073.528</v>
      </c>
      <c r="D521">
        <f t="shared" si="39"/>
        <v>2.2350000000001273</v>
      </c>
    </row>
    <row r="522" spans="1:4">
      <c r="A522">
        <v>521</v>
      </c>
      <c r="B522" s="1">
        <v>0.51245370370370369</v>
      </c>
      <c r="C522">
        <v>1076.0219999999999</v>
      </c>
      <c r="D522">
        <f t="shared" si="39"/>
        <v>2.4939999999999145</v>
      </c>
    </row>
    <row r="523" spans="1:4">
      <c r="A523">
        <v>522</v>
      </c>
      <c r="B523" s="1">
        <v>0.51245370370370369</v>
      </c>
      <c r="C523">
        <v>1076.175</v>
      </c>
      <c r="D523">
        <f t="shared" si="39"/>
        <v>0.15300000000002001</v>
      </c>
    </row>
    <row r="524" spans="1:4">
      <c r="A524">
        <v>523</v>
      </c>
      <c r="B524" s="1">
        <v>0.51247685185185188</v>
      </c>
      <c r="C524">
        <v>1078.184</v>
      </c>
      <c r="D524">
        <f t="shared" si="39"/>
        <v>2.0090000000000146</v>
      </c>
    </row>
    <row r="525" spans="1:4">
      <c r="A525">
        <v>524</v>
      </c>
      <c r="B525" s="1">
        <v>0.51250000000000007</v>
      </c>
      <c r="C525">
        <v>1080.287</v>
      </c>
      <c r="D525">
        <f t="shared" si="39"/>
        <v>2.1030000000000655</v>
      </c>
    </row>
    <row r="526" spans="1:4">
      <c r="A526">
        <v>525</v>
      </c>
      <c r="B526" s="1">
        <v>0.51250000000000007</v>
      </c>
      <c r="C526">
        <v>1080.5360000000001</v>
      </c>
      <c r="D526">
        <f t="shared" si="39"/>
        <v>0.24900000000002365</v>
      </c>
    </row>
    <row r="527" spans="1:4">
      <c r="A527">
        <v>526</v>
      </c>
      <c r="B527" s="1">
        <v>0.51253472222222218</v>
      </c>
      <c r="C527">
        <v>1083.1659999999999</v>
      </c>
      <c r="D527">
        <f t="shared" si="39"/>
        <v>2.6299999999998818</v>
      </c>
    </row>
    <row r="528" spans="1:4">
      <c r="A528">
        <v>527</v>
      </c>
      <c r="B528" s="1">
        <v>0.51254629629629633</v>
      </c>
      <c r="C528">
        <v>1084.9860000000001</v>
      </c>
      <c r="D528">
        <f t="shared" si="39"/>
        <v>1.8200000000001637</v>
      </c>
    </row>
    <row r="529" spans="1:4">
      <c r="A529">
        <v>528</v>
      </c>
      <c r="B529" s="1">
        <v>0.51255787037037037</v>
      </c>
      <c r="C529">
        <v>1085.9459999999999</v>
      </c>
      <c r="D529">
        <f t="shared" si="39"/>
        <v>0.95999999999980901</v>
      </c>
    </row>
    <row r="530" spans="1:4">
      <c r="A530">
        <v>529</v>
      </c>
      <c r="B530" s="1">
        <v>0.51258101851851856</v>
      </c>
      <c r="C530">
        <v>1087.0309999999999</v>
      </c>
      <c r="D530">
        <f t="shared" si="39"/>
        <v>1.0850000000000364</v>
      </c>
    </row>
    <row r="531" spans="1:4">
      <c r="A531">
        <v>530</v>
      </c>
      <c r="B531" s="1">
        <v>0.51258101851851856</v>
      </c>
      <c r="C531">
        <v>1087.0940000000001</v>
      </c>
      <c r="D531">
        <f t="shared" si="39"/>
        <v>6.3000000000101863E-2</v>
      </c>
    </row>
    <row r="532" spans="1:4">
      <c r="A532">
        <v>531</v>
      </c>
      <c r="B532" s="1">
        <v>0.51260416666666664</v>
      </c>
      <c r="C532">
        <v>1089.0840000000001</v>
      </c>
      <c r="D532">
        <f t="shared" si="39"/>
        <v>1.9900000000000091</v>
      </c>
    </row>
    <row r="533" spans="1:4">
      <c r="A533">
        <v>532</v>
      </c>
      <c r="B533" s="1">
        <v>0.51261574074074068</v>
      </c>
      <c r="C533">
        <v>1090.3530000000001</v>
      </c>
      <c r="D533">
        <f t="shared" si="39"/>
        <v>1.2690000000000055</v>
      </c>
    </row>
    <row r="534" spans="1:4">
      <c r="A534">
        <v>533</v>
      </c>
      <c r="B534" s="1">
        <v>0.51262731481481483</v>
      </c>
      <c r="C534">
        <v>1091.7370000000001</v>
      </c>
      <c r="D534">
        <f t="shared" si="39"/>
        <v>1.3840000000000146</v>
      </c>
    </row>
    <row r="535" spans="1:4">
      <c r="A535">
        <v>534</v>
      </c>
      <c r="B535" s="1">
        <v>0.51263888888888887</v>
      </c>
      <c r="C535">
        <v>1092.4549999999999</v>
      </c>
      <c r="D535">
        <f t="shared" si="39"/>
        <v>0.7179999999998472</v>
      </c>
    </row>
    <row r="536" spans="1:4">
      <c r="A536">
        <v>535</v>
      </c>
      <c r="B536" s="1">
        <v>0.51268518518518513</v>
      </c>
      <c r="C536">
        <v>1096.3800000000001</v>
      </c>
      <c r="D536">
        <f t="shared" si="39"/>
        <v>3.9250000000001819</v>
      </c>
    </row>
    <row r="537" spans="1:4">
      <c r="A537">
        <v>536</v>
      </c>
      <c r="B537" s="1">
        <v>0.51275462962962959</v>
      </c>
      <c r="C537">
        <v>1102.2149999999999</v>
      </c>
      <c r="D537">
        <f t="shared" si="39"/>
        <v>5.834999999999809</v>
      </c>
    </row>
    <row r="538" spans="1:4">
      <c r="A538">
        <v>537</v>
      </c>
      <c r="B538" s="1">
        <v>0.51277777777777778</v>
      </c>
      <c r="C538">
        <v>1104.2819999999999</v>
      </c>
      <c r="D538">
        <f t="shared" si="39"/>
        <v>2.0670000000000073</v>
      </c>
    </row>
    <row r="539" spans="1:4">
      <c r="A539">
        <v>538</v>
      </c>
      <c r="B539" s="1">
        <v>0.51280092592592597</v>
      </c>
      <c r="C539">
        <v>1106.126</v>
      </c>
      <c r="D539">
        <f t="shared" si="39"/>
        <v>1.8440000000000509</v>
      </c>
    </row>
    <row r="540" spans="1:4">
      <c r="A540">
        <v>539</v>
      </c>
      <c r="B540" s="1">
        <v>0.5128125</v>
      </c>
      <c r="C540">
        <v>1107.6690000000001</v>
      </c>
      <c r="D540">
        <f t="shared" si="39"/>
        <v>1.5430000000001201</v>
      </c>
    </row>
    <row r="541" spans="1:4">
      <c r="A541">
        <v>540</v>
      </c>
      <c r="B541" s="1">
        <v>0.51282407407407404</v>
      </c>
      <c r="C541">
        <v>1108.5150000000001</v>
      </c>
      <c r="D541">
        <f t="shared" si="39"/>
        <v>0.84600000000000364</v>
      </c>
    </row>
    <row r="542" spans="1:4">
      <c r="A542">
        <v>541</v>
      </c>
      <c r="B542" s="1">
        <v>0.51282407407407404</v>
      </c>
      <c r="C542">
        <v>1108.923</v>
      </c>
      <c r="D542">
        <f t="shared" si="39"/>
        <v>0.40799999999990177</v>
      </c>
    </row>
    <row r="543" spans="1:4">
      <c r="A543">
        <v>542</v>
      </c>
      <c r="B543" s="1">
        <v>0.51283564814814808</v>
      </c>
      <c r="C543">
        <v>1109.5409999999999</v>
      </c>
      <c r="D543">
        <f t="shared" si="39"/>
        <v>0.61799999999993815</v>
      </c>
    </row>
    <row r="544" spans="1:4">
      <c r="A544">
        <v>543</v>
      </c>
      <c r="B544" s="1">
        <v>0.51284722222222223</v>
      </c>
      <c r="C544">
        <v>1110.328</v>
      </c>
      <c r="D544">
        <f t="shared" si="39"/>
        <v>0.78700000000003456</v>
      </c>
    </row>
    <row r="545" spans="1:4">
      <c r="A545">
        <v>544</v>
      </c>
      <c r="B545" s="1">
        <v>0.51284722222222223</v>
      </c>
      <c r="C545">
        <v>1110.5260000000001</v>
      </c>
      <c r="D545">
        <f t="shared" si="39"/>
        <v>0.19800000000009277</v>
      </c>
    </row>
    <row r="546" spans="1:4">
      <c r="A546">
        <v>545</v>
      </c>
      <c r="B546" s="1">
        <v>0.51287037037037042</v>
      </c>
      <c r="C546">
        <v>1112.4259999999999</v>
      </c>
      <c r="D546">
        <f t="shared" si="39"/>
        <v>1.8999999999998636</v>
      </c>
    </row>
    <row r="547" spans="1:4">
      <c r="A547">
        <v>546</v>
      </c>
      <c r="B547" s="1">
        <v>0.51290509259259254</v>
      </c>
      <c r="C547">
        <v>1115.952</v>
      </c>
      <c r="D547">
        <f t="shared" si="39"/>
        <v>3.5260000000000673</v>
      </c>
    </row>
    <row r="548" spans="1:4">
      <c r="A548">
        <v>547</v>
      </c>
      <c r="B548" s="1">
        <v>0.51291666666666669</v>
      </c>
      <c r="C548">
        <v>1116.296</v>
      </c>
      <c r="D548">
        <f t="shared" si="39"/>
        <v>0.34400000000005093</v>
      </c>
    </row>
    <row r="549" spans="1:4">
      <c r="A549">
        <v>548</v>
      </c>
      <c r="B549" s="1">
        <v>0.51291666666666669</v>
      </c>
      <c r="C549">
        <v>1116.4190000000001</v>
      </c>
      <c r="D549">
        <f t="shared" si="39"/>
        <v>0.12300000000004729</v>
      </c>
    </row>
    <row r="550" spans="1:4">
      <c r="A550">
        <v>549</v>
      </c>
      <c r="B550" s="1">
        <v>0.51293981481481488</v>
      </c>
      <c r="C550">
        <v>1118.116</v>
      </c>
      <c r="D550">
        <f t="shared" si="39"/>
        <v>1.696999999999889</v>
      </c>
    </row>
    <row r="551" spans="1:4">
      <c r="A551">
        <v>550</v>
      </c>
      <c r="B551" s="1">
        <v>0.51299768518518518</v>
      </c>
      <c r="C551">
        <v>1123.05</v>
      </c>
      <c r="D551">
        <f t="shared" si="39"/>
        <v>4.9339999999999691</v>
      </c>
    </row>
    <row r="552" spans="1:4">
      <c r="A552">
        <v>551</v>
      </c>
      <c r="B552" s="1">
        <v>0.51303240740740741</v>
      </c>
      <c r="C552">
        <v>1126.9480000000001</v>
      </c>
      <c r="D552">
        <f t="shared" si="39"/>
        <v>3.8980000000001382</v>
      </c>
    </row>
    <row r="553" spans="1:4">
      <c r="A553">
        <v>552</v>
      </c>
      <c r="B553" s="1">
        <v>0.51304398148148145</v>
      </c>
      <c r="C553">
        <v>1127.173</v>
      </c>
      <c r="D553">
        <f t="shared" si="39"/>
        <v>0.22499999999990905</v>
      </c>
    </row>
    <row r="554" spans="1:4">
      <c r="A554">
        <v>553</v>
      </c>
      <c r="B554" s="1">
        <v>0.51309027777777783</v>
      </c>
      <c r="C554">
        <v>1131.3810000000001</v>
      </c>
      <c r="D554">
        <f t="shared" si="39"/>
        <v>4.2080000000000837</v>
      </c>
    </row>
    <row r="555" spans="1:4">
      <c r="A555">
        <v>554</v>
      </c>
      <c r="B555" s="1">
        <v>0.5131134259259259</v>
      </c>
      <c r="C555">
        <v>1133.3409999999999</v>
      </c>
      <c r="D555">
        <f t="shared" si="39"/>
        <v>1.959999999999809</v>
      </c>
    </row>
    <row r="556" spans="1:4">
      <c r="A556">
        <v>555</v>
      </c>
      <c r="B556" s="1">
        <v>0.51314814814814813</v>
      </c>
      <c r="C556">
        <v>1136.309</v>
      </c>
      <c r="D556">
        <f t="shared" si="39"/>
        <v>2.9680000000000746</v>
      </c>
    </row>
    <row r="557" spans="1:4">
      <c r="A557">
        <v>556</v>
      </c>
      <c r="B557" s="1">
        <v>0.51314814814814813</v>
      </c>
      <c r="C557">
        <v>1136.7750000000001</v>
      </c>
      <c r="D557">
        <f t="shared" si="39"/>
        <v>0.46600000000012187</v>
      </c>
    </row>
    <row r="558" spans="1:4">
      <c r="A558">
        <v>557</v>
      </c>
      <c r="B558" s="1">
        <v>0.51324074074074078</v>
      </c>
      <c r="C558">
        <v>1144.2940000000001</v>
      </c>
      <c r="D558">
        <f t="shared" si="39"/>
        <v>7.5190000000000055</v>
      </c>
    </row>
    <row r="559" spans="1:4">
      <c r="A559">
        <v>558</v>
      </c>
      <c r="B559" s="1">
        <v>0.51324074074074078</v>
      </c>
      <c r="C559">
        <v>1144.6089999999999</v>
      </c>
      <c r="D559">
        <f t="shared" si="39"/>
        <v>0.3149999999998272</v>
      </c>
    </row>
    <row r="560" spans="1:4">
      <c r="A560">
        <v>559</v>
      </c>
      <c r="B560" s="1">
        <v>0.51327546296296289</v>
      </c>
      <c r="C560">
        <v>1147.92</v>
      </c>
      <c r="D560">
        <f t="shared" si="39"/>
        <v>3.3110000000001492</v>
      </c>
    </row>
    <row r="561" spans="1:4">
      <c r="A561">
        <v>560</v>
      </c>
      <c r="B561" s="1">
        <v>0.51328703703703704</v>
      </c>
      <c r="C561">
        <v>1148.0889999999999</v>
      </c>
      <c r="D561">
        <f t="shared" si="39"/>
        <v>0.16899999999986903</v>
      </c>
    </row>
    <row r="562" spans="1:4">
      <c r="A562">
        <v>561</v>
      </c>
      <c r="B562" s="1">
        <v>0.51333333333333331</v>
      </c>
      <c r="C562">
        <v>1152.748</v>
      </c>
      <c r="D562">
        <f t="shared" si="39"/>
        <v>4.6590000000001055</v>
      </c>
    </row>
    <row r="563" spans="1:4">
      <c r="A563">
        <v>562</v>
      </c>
      <c r="B563" s="1">
        <v>0.51336805555555554</v>
      </c>
      <c r="C563">
        <v>1155.4110000000001</v>
      </c>
      <c r="D563">
        <f t="shared" si="39"/>
        <v>2.6630000000000109</v>
      </c>
    </row>
    <row r="564" spans="1:4">
      <c r="A564">
        <v>563</v>
      </c>
      <c r="B564" s="1">
        <v>0.51337962962962969</v>
      </c>
      <c r="C564">
        <v>1156.0229999999999</v>
      </c>
      <c r="D564">
        <f t="shared" si="39"/>
        <v>0.61199999999985266</v>
      </c>
    </row>
    <row r="565" spans="1:4">
      <c r="A565">
        <v>564</v>
      </c>
      <c r="B565" s="1">
        <v>0.51339120370370372</v>
      </c>
      <c r="C565">
        <v>1157.2090000000001</v>
      </c>
      <c r="D565">
        <f t="shared" si="39"/>
        <v>1.1860000000001492</v>
      </c>
    </row>
    <row r="566" spans="1:4">
      <c r="A566">
        <v>565</v>
      </c>
      <c r="B566" s="1">
        <v>0.51353009259259264</v>
      </c>
      <c r="C566">
        <v>1169.2090000000001</v>
      </c>
      <c r="D566">
        <f t="shared" si="39"/>
        <v>12</v>
      </c>
    </row>
    <row r="567" spans="1:4">
      <c r="A567">
        <v>566</v>
      </c>
      <c r="B567" s="1">
        <v>0.51356481481481475</v>
      </c>
      <c r="C567">
        <v>1172.673</v>
      </c>
      <c r="D567">
        <f t="shared" si="39"/>
        <v>3.4639999999999418</v>
      </c>
    </row>
    <row r="568" spans="1:4">
      <c r="A568">
        <v>567</v>
      </c>
      <c r="B568" s="1">
        <v>0.51362268518518517</v>
      </c>
      <c r="C568">
        <v>1177.691</v>
      </c>
      <c r="D568">
        <f t="shared" si="39"/>
        <v>5.0180000000000291</v>
      </c>
    </row>
    <row r="569" spans="1:4">
      <c r="A569">
        <v>568</v>
      </c>
      <c r="B569" s="1">
        <v>0.51368055555555558</v>
      </c>
      <c r="C569">
        <v>1182.028</v>
      </c>
      <c r="D569">
        <f t="shared" si="39"/>
        <v>4.3369999999999891</v>
      </c>
    </row>
    <row r="570" spans="1:4">
      <c r="A570">
        <v>569</v>
      </c>
      <c r="B570" s="1">
        <v>0.51368055555555558</v>
      </c>
      <c r="C570">
        <v>1182.6310000000001</v>
      </c>
      <c r="D570">
        <f t="shared" si="39"/>
        <v>0.60300000000006548</v>
      </c>
    </row>
    <row r="571" spans="1:4">
      <c r="A571">
        <v>570</v>
      </c>
      <c r="B571" s="1">
        <v>0.51372685185185185</v>
      </c>
      <c r="C571">
        <v>1186.1869999999999</v>
      </c>
      <c r="D571">
        <f t="shared" si="39"/>
        <v>3.5559999999998126</v>
      </c>
    </row>
    <row r="572" spans="1:4">
      <c r="A572">
        <v>571</v>
      </c>
      <c r="B572" s="1">
        <v>0.51376157407407408</v>
      </c>
      <c r="C572">
        <v>1189.52</v>
      </c>
      <c r="D572">
        <f t="shared" si="39"/>
        <v>3.3330000000000837</v>
      </c>
    </row>
    <row r="573" spans="1:4">
      <c r="A573">
        <v>572</v>
      </c>
      <c r="B573" s="1">
        <v>0.51379629629629631</v>
      </c>
      <c r="C573">
        <v>1192.9949999999999</v>
      </c>
      <c r="D573">
        <f t="shared" si="39"/>
        <v>3.4749999999999091</v>
      </c>
    </row>
    <row r="574" spans="1:4">
      <c r="A574">
        <v>573</v>
      </c>
      <c r="B574" s="1">
        <v>0.51380787037037035</v>
      </c>
      <c r="C574">
        <v>1193.7349999999999</v>
      </c>
      <c r="D574">
        <f t="shared" si="39"/>
        <v>0.74000000000000909</v>
      </c>
    </row>
    <row r="575" spans="1:4">
      <c r="A575">
        <v>574</v>
      </c>
      <c r="B575" s="1">
        <v>0.5138194444444445</v>
      </c>
      <c r="C575">
        <v>1194.7270000000001</v>
      </c>
      <c r="D575">
        <f t="shared" si="39"/>
        <v>0.99200000000018917</v>
      </c>
    </row>
    <row r="576" spans="1:4">
      <c r="A576">
        <v>575</v>
      </c>
      <c r="B576" s="1">
        <v>0.5138194444444445</v>
      </c>
      <c r="C576">
        <v>1194.8879999999999</v>
      </c>
      <c r="D576">
        <f t="shared" si="39"/>
        <v>0.16099999999983083</v>
      </c>
    </row>
    <row r="577" spans="1:4">
      <c r="A577">
        <v>576</v>
      </c>
      <c r="B577" s="1">
        <v>0.51384259259259257</v>
      </c>
      <c r="C577">
        <v>1196.28</v>
      </c>
      <c r="D577">
        <f t="shared" si="39"/>
        <v>1.3920000000000528</v>
      </c>
    </row>
    <row r="578" spans="1:4">
      <c r="A578">
        <v>577</v>
      </c>
      <c r="B578" s="1">
        <v>0.51385416666666661</v>
      </c>
      <c r="C578">
        <v>1197.683</v>
      </c>
      <c r="D578">
        <f t="shared" si="39"/>
        <v>1.40300000000002</v>
      </c>
    </row>
    <row r="579" spans="1:4">
      <c r="A579">
        <v>578</v>
      </c>
      <c r="B579" s="1">
        <v>0.51390046296296299</v>
      </c>
      <c r="C579">
        <v>1201.982</v>
      </c>
      <c r="D579">
        <f t="shared" si="39"/>
        <v>4.2989999999999782</v>
      </c>
    </row>
    <row r="580" spans="1:4">
      <c r="A580">
        <v>579</v>
      </c>
      <c r="B580" s="1">
        <v>0.51391203703703703</v>
      </c>
      <c r="C580">
        <v>1202.4159999999999</v>
      </c>
      <c r="D580">
        <f t="shared" si="39"/>
        <v>0.43399999999996908</v>
      </c>
    </row>
    <row r="581" spans="1:4">
      <c r="A581">
        <v>580</v>
      </c>
      <c r="B581" s="1">
        <v>0.51394675925925926</v>
      </c>
      <c r="C581">
        <v>1205.2539999999999</v>
      </c>
      <c r="D581">
        <f t="shared" ref="D581:D644" si="40">C581-C580</f>
        <v>2.8379999999999654</v>
      </c>
    </row>
    <row r="582" spans="1:4">
      <c r="A582">
        <v>581</v>
      </c>
      <c r="B582" s="1">
        <v>0.51398148148148148</v>
      </c>
      <c r="C582">
        <v>1208.617</v>
      </c>
      <c r="D582">
        <f t="shared" si="40"/>
        <v>3.3630000000000564</v>
      </c>
    </row>
    <row r="583" spans="1:4">
      <c r="A583">
        <v>582</v>
      </c>
      <c r="B583" s="1">
        <v>0.51401620370370371</v>
      </c>
      <c r="C583">
        <v>1211.396</v>
      </c>
      <c r="D583">
        <f t="shared" si="40"/>
        <v>2.7789999999999964</v>
      </c>
    </row>
    <row r="584" spans="1:4">
      <c r="A584">
        <v>583</v>
      </c>
      <c r="B584" s="1">
        <v>0.51406249999999998</v>
      </c>
      <c r="C584">
        <v>1215.0050000000001</v>
      </c>
      <c r="D584">
        <f t="shared" si="40"/>
        <v>3.609000000000151</v>
      </c>
    </row>
    <row r="585" spans="1:4">
      <c r="A585">
        <v>584</v>
      </c>
      <c r="B585" s="1">
        <v>0.51406249999999998</v>
      </c>
      <c r="C585">
        <v>1215.5429999999999</v>
      </c>
      <c r="D585">
        <f t="shared" si="40"/>
        <v>0.53799999999978354</v>
      </c>
    </row>
    <row r="586" spans="1:4">
      <c r="A586">
        <v>585</v>
      </c>
      <c r="B586" s="1">
        <v>0.51408564814814817</v>
      </c>
      <c r="C586">
        <v>1217.0160000000001</v>
      </c>
      <c r="D586">
        <f t="shared" si="40"/>
        <v>1.4730000000001837</v>
      </c>
    </row>
    <row r="587" spans="1:4">
      <c r="A587">
        <v>586</v>
      </c>
      <c r="B587" s="1">
        <v>0.51410879629629636</v>
      </c>
      <c r="C587">
        <v>1219.73</v>
      </c>
      <c r="D587">
        <f t="shared" si="40"/>
        <v>2.7139999999999418</v>
      </c>
    </row>
    <row r="588" spans="1:4">
      <c r="A588">
        <v>587</v>
      </c>
      <c r="B588" s="1">
        <v>0.51412037037037039</v>
      </c>
      <c r="C588">
        <v>1220.8040000000001</v>
      </c>
      <c r="D588">
        <f t="shared" si="40"/>
        <v>1.0740000000000691</v>
      </c>
    </row>
    <row r="589" spans="1:4">
      <c r="A589">
        <v>588</v>
      </c>
      <c r="B589" s="1">
        <v>0.51412037037037039</v>
      </c>
      <c r="C589">
        <v>1220.8689999999999</v>
      </c>
      <c r="D589">
        <f t="shared" si="40"/>
        <v>6.4999999999827196E-2</v>
      </c>
    </row>
    <row r="590" spans="1:4">
      <c r="A590">
        <v>589</v>
      </c>
      <c r="B590" s="1">
        <v>0.51416666666666666</v>
      </c>
      <c r="C590">
        <v>1224.4860000000001</v>
      </c>
      <c r="D590">
        <f t="shared" si="40"/>
        <v>3.6170000000001892</v>
      </c>
    </row>
    <row r="591" spans="1:4">
      <c r="A591">
        <v>590</v>
      </c>
      <c r="B591" s="1">
        <v>0.51416666666666666</v>
      </c>
      <c r="C591">
        <v>1224.902</v>
      </c>
      <c r="D591">
        <f t="shared" si="40"/>
        <v>0.41599999999993997</v>
      </c>
    </row>
    <row r="592" spans="1:4">
      <c r="A592">
        <v>591</v>
      </c>
      <c r="B592" s="1">
        <v>0.51417824074074081</v>
      </c>
      <c r="C592">
        <v>1225.5250000000001</v>
      </c>
      <c r="D592">
        <f t="shared" si="40"/>
        <v>0.62300000000004729</v>
      </c>
    </row>
    <row r="593" spans="1:4">
      <c r="A593">
        <v>592</v>
      </c>
      <c r="B593" s="1">
        <v>0.51417824074074081</v>
      </c>
      <c r="C593">
        <v>1225.546</v>
      </c>
      <c r="D593">
        <f t="shared" si="40"/>
        <v>2.0999999999958163E-2</v>
      </c>
    </row>
    <row r="594" spans="1:4">
      <c r="A594">
        <v>593</v>
      </c>
      <c r="B594" s="1">
        <v>0.51423611111111112</v>
      </c>
      <c r="C594">
        <v>1230.7380000000001</v>
      </c>
      <c r="D594">
        <f t="shared" si="40"/>
        <v>5.1920000000000073</v>
      </c>
    </row>
    <row r="595" spans="1:4">
      <c r="A595">
        <v>594</v>
      </c>
      <c r="B595" s="1">
        <v>0.5142592592592593</v>
      </c>
      <c r="C595">
        <v>1232.325</v>
      </c>
      <c r="D595">
        <f t="shared" si="40"/>
        <v>1.5869999999999891</v>
      </c>
    </row>
    <row r="596" spans="1:4">
      <c r="A596">
        <v>595</v>
      </c>
      <c r="B596" s="1">
        <v>0.5142592592592593</v>
      </c>
      <c r="C596">
        <v>1232.6420000000001</v>
      </c>
      <c r="D596">
        <f t="shared" si="40"/>
        <v>0.31700000000000728</v>
      </c>
    </row>
    <row r="597" spans="1:4">
      <c r="A597">
        <v>596</v>
      </c>
      <c r="B597" s="1">
        <v>0.51430555555555557</v>
      </c>
      <c r="C597">
        <v>1236.758</v>
      </c>
      <c r="D597">
        <f t="shared" si="40"/>
        <v>4.1159999999999854</v>
      </c>
    </row>
    <row r="598" spans="1:4">
      <c r="A598">
        <v>597</v>
      </c>
      <c r="B598" s="1">
        <v>0.5143402777777778</v>
      </c>
      <c r="C598">
        <v>1239.8920000000001</v>
      </c>
      <c r="D598">
        <f t="shared" si="40"/>
        <v>3.1340000000000146</v>
      </c>
    </row>
    <row r="599" spans="1:4">
      <c r="A599">
        <v>598</v>
      </c>
      <c r="B599" s="1">
        <v>0.51439814814814822</v>
      </c>
      <c r="C599">
        <v>1244.0219999999999</v>
      </c>
      <c r="D599">
        <f t="shared" si="40"/>
        <v>4.1299999999998818</v>
      </c>
    </row>
    <row r="600" spans="1:4">
      <c r="A600">
        <v>599</v>
      </c>
      <c r="B600" s="1">
        <v>0.51440972222222225</v>
      </c>
      <c r="C600">
        <v>1245.741</v>
      </c>
      <c r="D600">
        <f t="shared" si="40"/>
        <v>1.7190000000000509</v>
      </c>
    </row>
    <row r="601" spans="1:4">
      <c r="A601">
        <v>600</v>
      </c>
      <c r="B601" s="1">
        <v>0.51444444444444448</v>
      </c>
      <c r="C601">
        <v>1248.1030000000001</v>
      </c>
      <c r="D601">
        <f t="shared" si="40"/>
        <v>2.36200000000008</v>
      </c>
    </row>
    <row r="602" spans="1:4">
      <c r="A602">
        <v>601</v>
      </c>
      <c r="B602" s="1">
        <v>0.51447916666666671</v>
      </c>
      <c r="C602">
        <v>1251.3109999999999</v>
      </c>
      <c r="D602">
        <f t="shared" si="40"/>
        <v>3.2079999999998563</v>
      </c>
    </row>
    <row r="603" spans="1:4">
      <c r="A603">
        <v>602</v>
      </c>
      <c r="B603" s="1">
        <v>0.51449074074074075</v>
      </c>
      <c r="C603">
        <v>1252.2909999999999</v>
      </c>
      <c r="D603">
        <f t="shared" si="40"/>
        <v>0.98000000000001819</v>
      </c>
    </row>
    <row r="604" spans="1:4">
      <c r="A604">
        <v>603</v>
      </c>
      <c r="B604" s="1">
        <v>0.51449074074074075</v>
      </c>
      <c r="C604">
        <v>1252.9100000000001</v>
      </c>
      <c r="D604">
        <f t="shared" si="40"/>
        <v>0.61900000000014188</v>
      </c>
    </row>
    <row r="605" spans="1:4">
      <c r="A605">
        <v>604</v>
      </c>
      <c r="B605" s="1">
        <v>0.51457175925925924</v>
      </c>
      <c r="C605">
        <v>1259.318</v>
      </c>
      <c r="D605">
        <f t="shared" si="40"/>
        <v>6.4079999999999018</v>
      </c>
    </row>
    <row r="606" spans="1:4">
      <c r="A606">
        <v>605</v>
      </c>
      <c r="B606" s="1">
        <v>0.51458333333333328</v>
      </c>
      <c r="C606">
        <v>1260.7719999999999</v>
      </c>
      <c r="D606">
        <f t="shared" si="40"/>
        <v>1.4539999999999509</v>
      </c>
    </row>
    <row r="607" spans="1:4">
      <c r="A607">
        <v>606</v>
      </c>
      <c r="B607" s="1">
        <v>0.51459490740740743</v>
      </c>
      <c r="C607">
        <v>1261.2660000000001</v>
      </c>
      <c r="D607">
        <f t="shared" si="40"/>
        <v>0.49400000000014188</v>
      </c>
    </row>
    <row r="608" spans="1:4">
      <c r="A608">
        <v>607</v>
      </c>
      <c r="B608" s="1">
        <v>0.51460648148148147</v>
      </c>
      <c r="C608">
        <v>1262.8499999999999</v>
      </c>
      <c r="D608">
        <f t="shared" si="40"/>
        <v>1.5839999999998327</v>
      </c>
    </row>
    <row r="609" spans="1:4">
      <c r="A609">
        <v>608</v>
      </c>
      <c r="B609" s="1">
        <v>0.51461805555555562</v>
      </c>
      <c r="C609">
        <v>1263.2639999999999</v>
      </c>
      <c r="D609">
        <f t="shared" si="40"/>
        <v>0.41399999999998727</v>
      </c>
    </row>
    <row r="610" spans="1:4">
      <c r="A610">
        <v>609</v>
      </c>
      <c r="B610" s="1">
        <v>0.51465277777777774</v>
      </c>
      <c r="C610">
        <v>1266.9780000000001</v>
      </c>
      <c r="D610">
        <f t="shared" si="40"/>
        <v>3.7140000000001692</v>
      </c>
    </row>
    <row r="611" spans="1:4">
      <c r="A611">
        <v>610</v>
      </c>
      <c r="B611" s="1">
        <v>0.51466435185185189</v>
      </c>
      <c r="C611">
        <v>1267.855</v>
      </c>
      <c r="D611">
        <f t="shared" si="40"/>
        <v>0.87699999999995271</v>
      </c>
    </row>
    <row r="612" spans="1:4">
      <c r="A612">
        <v>611</v>
      </c>
      <c r="B612" s="1">
        <v>0.51468749999999996</v>
      </c>
      <c r="C612">
        <v>1269.067</v>
      </c>
      <c r="D612">
        <f t="shared" si="40"/>
        <v>1.2119999999999891</v>
      </c>
    </row>
    <row r="613" spans="1:4">
      <c r="A613">
        <v>612</v>
      </c>
      <c r="B613" s="1">
        <v>0.51475694444444442</v>
      </c>
      <c r="C613">
        <v>1275.616</v>
      </c>
      <c r="D613">
        <f t="shared" si="40"/>
        <v>6.5489999999999782</v>
      </c>
    </row>
    <row r="614" spans="1:4">
      <c r="A614">
        <v>613</v>
      </c>
      <c r="B614" s="1">
        <v>0.51476851851851857</v>
      </c>
      <c r="C614">
        <v>1276.0450000000001</v>
      </c>
      <c r="D614">
        <f t="shared" si="40"/>
        <v>0.42900000000008731</v>
      </c>
    </row>
    <row r="615" spans="1:4">
      <c r="A615">
        <v>614</v>
      </c>
      <c r="B615" s="1">
        <v>0.51476851851851857</v>
      </c>
      <c r="C615">
        <v>1276.2809999999999</v>
      </c>
      <c r="D615">
        <f t="shared" si="40"/>
        <v>0.23599999999987631</v>
      </c>
    </row>
    <row r="616" spans="1:4">
      <c r="A616">
        <v>615</v>
      </c>
      <c r="B616" s="1">
        <v>0.51479166666666665</v>
      </c>
      <c r="C616">
        <v>1278.8689999999999</v>
      </c>
      <c r="D616">
        <f t="shared" si="40"/>
        <v>2.5879999999999654</v>
      </c>
    </row>
    <row r="617" spans="1:4">
      <c r="A617">
        <v>616</v>
      </c>
      <c r="B617" s="1">
        <v>0.51482638888888888</v>
      </c>
      <c r="C617">
        <v>1281.577</v>
      </c>
      <c r="D617">
        <f t="shared" si="40"/>
        <v>2.7080000000000837</v>
      </c>
    </row>
    <row r="618" spans="1:4">
      <c r="A618">
        <v>617</v>
      </c>
      <c r="B618" s="1">
        <v>0.5148611111111111</v>
      </c>
      <c r="C618">
        <v>1284.3320000000001</v>
      </c>
      <c r="D618">
        <f t="shared" si="40"/>
        <v>2.7550000000001091</v>
      </c>
    </row>
    <row r="619" spans="1:4">
      <c r="A619">
        <v>618</v>
      </c>
      <c r="B619" s="1">
        <v>0.51491898148148152</v>
      </c>
      <c r="C619">
        <v>1289.0809999999999</v>
      </c>
      <c r="D619">
        <f t="shared" si="40"/>
        <v>4.7489999999997963</v>
      </c>
    </row>
    <row r="620" spans="1:4">
      <c r="A620">
        <v>619</v>
      </c>
      <c r="B620" s="1">
        <v>0.51493055555555556</v>
      </c>
      <c r="C620">
        <v>1290.9590000000001</v>
      </c>
      <c r="D620">
        <f t="shared" si="40"/>
        <v>1.8780000000001564</v>
      </c>
    </row>
    <row r="621" spans="1:4">
      <c r="A621">
        <v>620</v>
      </c>
      <c r="B621" s="1">
        <v>0.51500000000000001</v>
      </c>
      <c r="C621">
        <v>1296.328</v>
      </c>
      <c r="D621">
        <f t="shared" si="40"/>
        <v>5.3689999999999145</v>
      </c>
    </row>
    <row r="622" spans="1:4">
      <c r="A622">
        <v>621</v>
      </c>
      <c r="B622" s="1">
        <v>0.51501157407407405</v>
      </c>
      <c r="C622">
        <v>1297.903</v>
      </c>
      <c r="D622">
        <f t="shared" si="40"/>
        <v>1.5750000000000455</v>
      </c>
    </row>
    <row r="623" spans="1:4">
      <c r="A623">
        <v>622</v>
      </c>
      <c r="B623" s="1">
        <v>0.51505787037037043</v>
      </c>
      <c r="C623">
        <v>1301.146</v>
      </c>
      <c r="D623">
        <f t="shared" si="40"/>
        <v>3.2429999999999382</v>
      </c>
    </row>
    <row r="624" spans="1:4">
      <c r="A624">
        <v>623</v>
      </c>
      <c r="B624" s="1">
        <v>0.51512731481481489</v>
      </c>
      <c r="C624">
        <v>1307.02</v>
      </c>
      <c r="D624">
        <f t="shared" si="40"/>
        <v>5.8740000000000236</v>
      </c>
    </row>
    <row r="625" spans="1:4">
      <c r="A625">
        <v>624</v>
      </c>
      <c r="B625" s="1">
        <v>0.51515046296296296</v>
      </c>
      <c r="C625">
        <v>1309.4639999999999</v>
      </c>
      <c r="D625">
        <f t="shared" si="40"/>
        <v>2.44399999999996</v>
      </c>
    </row>
    <row r="626" spans="1:4">
      <c r="A626">
        <v>625</v>
      </c>
      <c r="B626" s="1">
        <v>0.515162037037037</v>
      </c>
      <c r="C626">
        <v>1310.25</v>
      </c>
      <c r="D626">
        <f t="shared" si="40"/>
        <v>0.78600000000005821</v>
      </c>
    </row>
    <row r="627" spans="1:4">
      <c r="A627">
        <v>626</v>
      </c>
      <c r="B627" s="1">
        <v>0.515162037037037</v>
      </c>
      <c r="C627">
        <v>1310.6210000000001</v>
      </c>
      <c r="D627">
        <f t="shared" si="40"/>
        <v>0.37100000000009459</v>
      </c>
    </row>
    <row r="628" spans="1:4">
      <c r="A628">
        <v>627</v>
      </c>
      <c r="B628" s="1">
        <v>0.51518518518518519</v>
      </c>
      <c r="C628">
        <v>1312.3330000000001</v>
      </c>
      <c r="D628">
        <f t="shared" si="40"/>
        <v>1.7119999999999891</v>
      </c>
    </row>
    <row r="629" spans="1:4">
      <c r="A629">
        <v>628</v>
      </c>
      <c r="B629" s="1">
        <v>0.51520833333333338</v>
      </c>
      <c r="C629">
        <v>1314.4159999999999</v>
      </c>
      <c r="D629">
        <f t="shared" si="40"/>
        <v>2.0829999999998563</v>
      </c>
    </row>
    <row r="630" spans="1:4">
      <c r="A630">
        <v>629</v>
      </c>
      <c r="B630" s="1">
        <v>0.5152430555555555</v>
      </c>
      <c r="C630">
        <v>1317.1980000000001</v>
      </c>
      <c r="D630">
        <f t="shared" si="40"/>
        <v>2.7820000000001528</v>
      </c>
    </row>
    <row r="631" spans="1:4">
      <c r="A631">
        <v>630</v>
      </c>
      <c r="B631" s="1">
        <v>0.51533564814814814</v>
      </c>
      <c r="C631">
        <v>1325.8520000000001</v>
      </c>
      <c r="D631">
        <f t="shared" si="40"/>
        <v>8.6539999999999964</v>
      </c>
    </row>
    <row r="632" spans="1:4">
      <c r="A632">
        <v>631</v>
      </c>
      <c r="B632" s="1">
        <v>0.51535879629629633</v>
      </c>
      <c r="C632">
        <v>1327.5650000000001</v>
      </c>
      <c r="D632">
        <f t="shared" si="40"/>
        <v>1.7129999999999654</v>
      </c>
    </row>
    <row r="633" spans="1:4">
      <c r="A633">
        <v>632</v>
      </c>
      <c r="B633" s="1">
        <v>0.51538194444444441</v>
      </c>
      <c r="C633">
        <v>1329.8</v>
      </c>
      <c r="D633">
        <f t="shared" si="40"/>
        <v>2.2349999999999</v>
      </c>
    </row>
    <row r="634" spans="1:4">
      <c r="A634">
        <v>633</v>
      </c>
      <c r="B634" s="1">
        <v>0.51541666666666663</v>
      </c>
      <c r="C634">
        <v>1332.5060000000001</v>
      </c>
      <c r="D634">
        <f t="shared" si="40"/>
        <v>2.706000000000131</v>
      </c>
    </row>
    <row r="635" spans="1:4">
      <c r="A635">
        <v>634</v>
      </c>
      <c r="B635" s="1">
        <v>0.51543981481481482</v>
      </c>
      <c r="C635">
        <v>1334.3420000000001</v>
      </c>
      <c r="D635">
        <f t="shared" si="40"/>
        <v>1.8360000000000127</v>
      </c>
    </row>
    <row r="636" spans="1:4">
      <c r="A636">
        <v>635</v>
      </c>
      <c r="B636" s="1">
        <v>0.51545138888888886</v>
      </c>
      <c r="C636">
        <v>1335.4749999999999</v>
      </c>
      <c r="D636">
        <f t="shared" si="40"/>
        <v>1.1329999999998108</v>
      </c>
    </row>
    <row r="637" spans="1:4">
      <c r="A637">
        <v>636</v>
      </c>
      <c r="B637" s="1">
        <v>0.51548611111111109</v>
      </c>
      <c r="C637">
        <v>1338.2650000000001</v>
      </c>
      <c r="D637">
        <f t="shared" si="40"/>
        <v>2.790000000000191</v>
      </c>
    </row>
    <row r="638" spans="1:4">
      <c r="A638">
        <v>637</v>
      </c>
      <c r="B638" s="1">
        <v>0.51548611111111109</v>
      </c>
      <c r="C638">
        <v>1338.8309999999999</v>
      </c>
      <c r="D638">
        <f t="shared" si="40"/>
        <v>0.56599999999980355</v>
      </c>
    </row>
    <row r="639" spans="1:4">
      <c r="A639">
        <v>638</v>
      </c>
      <c r="B639" s="1">
        <v>0.51549768518518524</v>
      </c>
      <c r="C639">
        <v>1339.6569999999999</v>
      </c>
      <c r="D639">
        <f t="shared" si="40"/>
        <v>0.82600000000002183</v>
      </c>
    </row>
    <row r="640" spans="1:4">
      <c r="A640">
        <v>639</v>
      </c>
      <c r="B640" s="1">
        <v>0.51552083333333332</v>
      </c>
      <c r="C640">
        <v>1341.4369999999999</v>
      </c>
      <c r="D640">
        <f t="shared" si="40"/>
        <v>1.7799999999999727</v>
      </c>
    </row>
    <row r="641" spans="1:4">
      <c r="A641">
        <v>640</v>
      </c>
      <c r="B641" s="1">
        <v>0.51555555555555554</v>
      </c>
      <c r="C641">
        <v>1344.2660000000001</v>
      </c>
      <c r="D641">
        <f t="shared" si="40"/>
        <v>2.8290000000001783</v>
      </c>
    </row>
    <row r="642" spans="1:4">
      <c r="A642">
        <v>641</v>
      </c>
      <c r="B642" s="1">
        <v>0.51560185185185181</v>
      </c>
      <c r="C642">
        <v>1348.529</v>
      </c>
      <c r="D642">
        <f t="shared" si="40"/>
        <v>4.26299999999992</v>
      </c>
    </row>
    <row r="643" spans="1:4">
      <c r="A643">
        <v>642</v>
      </c>
      <c r="B643" s="1">
        <v>0.51560185185185181</v>
      </c>
      <c r="C643">
        <v>1348.884</v>
      </c>
      <c r="D643">
        <f t="shared" si="40"/>
        <v>0.35500000000001819</v>
      </c>
    </row>
    <row r="644" spans="1:4">
      <c r="A644">
        <v>643</v>
      </c>
      <c r="B644" s="1">
        <v>0.51561342592592596</v>
      </c>
      <c r="C644">
        <v>1349.71</v>
      </c>
      <c r="D644">
        <f t="shared" si="40"/>
        <v>0.82600000000002183</v>
      </c>
    </row>
    <row r="645" spans="1:4">
      <c r="A645">
        <v>644</v>
      </c>
      <c r="B645" s="1">
        <v>0.515625</v>
      </c>
      <c r="C645">
        <v>1350.346</v>
      </c>
      <c r="D645">
        <f t="shared" ref="D645:D708" si="41">C645-C644</f>
        <v>0.63599999999996726</v>
      </c>
    </row>
    <row r="646" spans="1:4">
      <c r="A646">
        <v>645</v>
      </c>
      <c r="B646" s="1">
        <v>0.51563657407407404</v>
      </c>
      <c r="C646">
        <v>1351.2280000000001</v>
      </c>
      <c r="D646">
        <f t="shared" si="41"/>
        <v>0.88200000000006185</v>
      </c>
    </row>
    <row r="647" spans="1:4">
      <c r="A647">
        <v>646</v>
      </c>
      <c r="B647" s="1">
        <v>0.51564814814814819</v>
      </c>
      <c r="C647">
        <v>1352.768</v>
      </c>
      <c r="D647">
        <f t="shared" si="41"/>
        <v>1.5399999999999636</v>
      </c>
    </row>
    <row r="648" spans="1:4">
      <c r="A648">
        <v>647</v>
      </c>
      <c r="B648" s="1">
        <v>0.51565972222222223</v>
      </c>
      <c r="C648">
        <v>1353.691</v>
      </c>
      <c r="D648">
        <f t="shared" si="41"/>
        <v>0.92300000000000182</v>
      </c>
    </row>
    <row r="649" spans="1:4">
      <c r="A649">
        <v>648</v>
      </c>
      <c r="B649" s="1">
        <v>0.51567129629629627</v>
      </c>
      <c r="C649">
        <v>1354.845</v>
      </c>
      <c r="D649">
        <f t="shared" si="41"/>
        <v>1.1539999999999964</v>
      </c>
    </row>
    <row r="650" spans="1:4">
      <c r="A650">
        <v>649</v>
      </c>
      <c r="B650" s="1">
        <v>0.51570601851851849</v>
      </c>
      <c r="C650">
        <v>1357.0250000000001</v>
      </c>
      <c r="D650">
        <f t="shared" si="41"/>
        <v>2.1800000000000637</v>
      </c>
    </row>
    <row r="651" spans="1:4">
      <c r="A651">
        <v>650</v>
      </c>
      <c r="B651" s="1">
        <v>0.51575231481481476</v>
      </c>
      <c r="C651">
        <v>1361.5889999999999</v>
      </c>
      <c r="D651">
        <f t="shared" si="41"/>
        <v>4.5639999999998508</v>
      </c>
    </row>
    <row r="652" spans="1:4">
      <c r="A652">
        <v>651</v>
      </c>
      <c r="B652" s="1">
        <v>0.51577546296296295</v>
      </c>
      <c r="C652">
        <v>1363.8219999999999</v>
      </c>
      <c r="D652">
        <f t="shared" si="41"/>
        <v>2.2329999999999472</v>
      </c>
    </row>
    <row r="653" spans="1:4">
      <c r="A653">
        <v>652</v>
      </c>
      <c r="B653" s="1">
        <v>0.51582175925925922</v>
      </c>
      <c r="C653">
        <v>1367.644</v>
      </c>
      <c r="D653">
        <f t="shared" si="41"/>
        <v>3.8220000000001164</v>
      </c>
    </row>
    <row r="654" spans="1:4">
      <c r="A654">
        <v>653</v>
      </c>
      <c r="B654" s="1">
        <v>0.51583333333333337</v>
      </c>
      <c r="C654">
        <v>1368.7950000000001</v>
      </c>
      <c r="D654">
        <f t="shared" si="41"/>
        <v>1.1510000000000673</v>
      </c>
    </row>
    <row r="655" spans="1:4">
      <c r="A655">
        <v>654</v>
      </c>
      <c r="B655" s="1">
        <v>0.51585648148148155</v>
      </c>
      <c r="C655">
        <v>1370.4549999999999</v>
      </c>
      <c r="D655">
        <f t="shared" si="41"/>
        <v>1.6599999999998545</v>
      </c>
    </row>
    <row r="656" spans="1:4">
      <c r="A656">
        <v>655</v>
      </c>
      <c r="B656" s="1">
        <v>0.51589120370370367</v>
      </c>
      <c r="C656">
        <v>1373.9110000000001</v>
      </c>
      <c r="D656">
        <f t="shared" si="41"/>
        <v>3.456000000000131</v>
      </c>
    </row>
    <row r="657" spans="1:4">
      <c r="A657">
        <v>656</v>
      </c>
      <c r="B657" s="1">
        <v>0.51590277777777771</v>
      </c>
      <c r="C657">
        <v>1374.39</v>
      </c>
      <c r="D657">
        <f t="shared" si="41"/>
        <v>0.47900000000004184</v>
      </c>
    </row>
    <row r="658" spans="1:4">
      <c r="A658">
        <v>657</v>
      </c>
      <c r="B658" s="1">
        <v>0.51594907407407409</v>
      </c>
      <c r="C658">
        <v>1378.4780000000001</v>
      </c>
      <c r="D658">
        <f t="shared" si="41"/>
        <v>4.0879999999999654</v>
      </c>
    </row>
    <row r="659" spans="1:4">
      <c r="A659">
        <v>658</v>
      </c>
      <c r="B659" s="1">
        <v>0.51597222222222217</v>
      </c>
      <c r="C659">
        <v>1380.1679999999999</v>
      </c>
      <c r="D659">
        <f t="shared" si="41"/>
        <v>1.6899999999998272</v>
      </c>
    </row>
    <row r="660" spans="1:4">
      <c r="A660">
        <v>659</v>
      </c>
      <c r="B660" s="1">
        <v>0.51605324074074077</v>
      </c>
      <c r="C660">
        <v>1387.7860000000001</v>
      </c>
      <c r="D660">
        <f t="shared" si="41"/>
        <v>7.6180000000001655</v>
      </c>
    </row>
    <row r="661" spans="1:4">
      <c r="A661">
        <v>660</v>
      </c>
      <c r="B661" s="1">
        <v>0.51609953703703704</v>
      </c>
      <c r="C661">
        <v>1391.059</v>
      </c>
      <c r="D661">
        <f t="shared" si="41"/>
        <v>3.2729999999999109</v>
      </c>
    </row>
    <row r="662" spans="1:4">
      <c r="A662">
        <v>661</v>
      </c>
      <c r="B662" s="1">
        <v>0.51616898148148149</v>
      </c>
      <c r="C662">
        <v>1397.7719999999999</v>
      </c>
      <c r="D662">
        <f t="shared" si="41"/>
        <v>6.7129999999999654</v>
      </c>
    </row>
    <row r="663" spans="1:4">
      <c r="A663">
        <v>662</v>
      </c>
      <c r="B663" s="1">
        <v>0.51620370370370372</v>
      </c>
      <c r="C663">
        <v>1400.8610000000001</v>
      </c>
      <c r="D663">
        <f t="shared" si="41"/>
        <v>3.0890000000001692</v>
      </c>
    </row>
    <row r="664" spans="1:4">
      <c r="A664">
        <v>663</v>
      </c>
      <c r="B664" s="1">
        <v>0.51621527777777776</v>
      </c>
      <c r="C664">
        <v>1401.3109999999999</v>
      </c>
      <c r="D664">
        <f t="shared" si="41"/>
        <v>0.4499999999998181</v>
      </c>
    </row>
    <row r="665" spans="1:4">
      <c r="A665">
        <v>664</v>
      </c>
      <c r="B665" s="1">
        <v>0.51621527777777776</v>
      </c>
      <c r="C665">
        <v>1401.3150000000001</v>
      </c>
      <c r="D665">
        <f t="shared" si="41"/>
        <v>4.0000000001327862E-3</v>
      </c>
    </row>
    <row r="666" spans="1:4">
      <c r="A666">
        <v>665</v>
      </c>
      <c r="B666" s="1">
        <v>0.51624999999999999</v>
      </c>
      <c r="C666">
        <v>1404.4259999999999</v>
      </c>
      <c r="D666">
        <f t="shared" si="41"/>
        <v>3.1109999999998763</v>
      </c>
    </row>
    <row r="667" spans="1:4">
      <c r="A667">
        <v>666</v>
      </c>
      <c r="B667" s="1">
        <v>0.51628472222222221</v>
      </c>
      <c r="C667">
        <v>1407.3589999999999</v>
      </c>
      <c r="D667">
        <f t="shared" si="41"/>
        <v>2.9329999999999927</v>
      </c>
    </row>
    <row r="668" spans="1:4">
      <c r="A668">
        <v>667</v>
      </c>
      <c r="B668" s="1">
        <v>0.51635416666666667</v>
      </c>
      <c r="C668">
        <v>1413.1679999999999</v>
      </c>
      <c r="D668">
        <f t="shared" si="41"/>
        <v>5.8089999999999691</v>
      </c>
    </row>
    <row r="669" spans="1:4">
      <c r="A669">
        <v>668</v>
      </c>
      <c r="B669" s="1">
        <v>0.5163888888888889</v>
      </c>
      <c r="C669">
        <v>1416.5150000000001</v>
      </c>
      <c r="D669">
        <f t="shared" si="41"/>
        <v>3.3470000000002074</v>
      </c>
    </row>
    <row r="670" spans="1:4">
      <c r="A670">
        <v>669</v>
      </c>
      <c r="B670" s="1">
        <v>0.51642361111111112</v>
      </c>
      <c r="C670">
        <v>1419.29</v>
      </c>
      <c r="D670">
        <f t="shared" si="41"/>
        <v>2.7749999999998636</v>
      </c>
    </row>
    <row r="671" spans="1:4">
      <c r="A671">
        <v>670</v>
      </c>
      <c r="B671" s="1">
        <v>0.51642361111111112</v>
      </c>
      <c r="C671">
        <v>1419.5429999999999</v>
      </c>
      <c r="D671">
        <f t="shared" si="41"/>
        <v>0.25299999999992906</v>
      </c>
    </row>
    <row r="672" spans="1:4">
      <c r="A672">
        <v>671</v>
      </c>
      <c r="B672" s="1">
        <v>0.51645833333333335</v>
      </c>
      <c r="C672">
        <v>1422.3579999999999</v>
      </c>
      <c r="D672">
        <f t="shared" si="41"/>
        <v>2.8150000000000546</v>
      </c>
    </row>
    <row r="673" spans="1:4">
      <c r="A673">
        <v>672</v>
      </c>
      <c r="B673" s="1">
        <v>0.51645833333333335</v>
      </c>
      <c r="C673">
        <v>1422.434</v>
      </c>
      <c r="D673">
        <f t="shared" si="41"/>
        <v>7.6000000000021828E-2</v>
      </c>
    </row>
    <row r="674" spans="1:4">
      <c r="A674">
        <v>673</v>
      </c>
      <c r="B674" s="1">
        <v>0.51649305555555558</v>
      </c>
      <c r="C674">
        <v>1425.079</v>
      </c>
      <c r="D674">
        <f t="shared" si="41"/>
        <v>2.6449999999999818</v>
      </c>
    </row>
    <row r="675" spans="1:4">
      <c r="A675">
        <v>674</v>
      </c>
      <c r="B675" s="1">
        <v>0.51651620370370377</v>
      </c>
      <c r="C675">
        <v>1427.0630000000001</v>
      </c>
      <c r="D675">
        <f t="shared" si="41"/>
        <v>1.984000000000151</v>
      </c>
    </row>
    <row r="676" spans="1:4">
      <c r="A676">
        <v>675</v>
      </c>
      <c r="B676" s="1">
        <v>0.51652777777777781</v>
      </c>
      <c r="C676">
        <v>1428.2180000000001</v>
      </c>
      <c r="D676">
        <f t="shared" si="41"/>
        <v>1.1549999999999727</v>
      </c>
    </row>
    <row r="677" spans="1:4">
      <c r="A677">
        <v>676</v>
      </c>
      <c r="B677" s="1">
        <v>0.51657407407407407</v>
      </c>
      <c r="C677">
        <v>1432.1420000000001</v>
      </c>
      <c r="D677">
        <f t="shared" si="41"/>
        <v>3.9239999999999782</v>
      </c>
    </row>
    <row r="678" spans="1:4">
      <c r="A678">
        <v>677</v>
      </c>
      <c r="B678" s="1">
        <v>0.51657407407407407</v>
      </c>
      <c r="C678">
        <v>1432.6289999999999</v>
      </c>
      <c r="D678">
        <f t="shared" si="41"/>
        <v>0.48699999999985266</v>
      </c>
    </row>
    <row r="679" spans="1:4">
      <c r="A679">
        <v>678</v>
      </c>
      <c r="B679" s="1">
        <v>0.51658564814814811</v>
      </c>
      <c r="C679">
        <v>1433.2809999999999</v>
      </c>
      <c r="D679">
        <f t="shared" si="41"/>
        <v>0.65200000000004366</v>
      </c>
    </row>
    <row r="680" spans="1:4">
      <c r="A680">
        <v>679</v>
      </c>
      <c r="B680" s="1">
        <v>0.51658564814814811</v>
      </c>
      <c r="C680">
        <v>1433.413</v>
      </c>
      <c r="D680">
        <f t="shared" si="41"/>
        <v>0.13200000000006185</v>
      </c>
    </row>
    <row r="681" spans="1:4">
      <c r="A681">
        <v>680</v>
      </c>
      <c r="B681" s="1">
        <v>0.5166087962962963</v>
      </c>
      <c r="C681">
        <v>1435.7370000000001</v>
      </c>
      <c r="D681">
        <f t="shared" si="41"/>
        <v>2.3240000000000691</v>
      </c>
    </row>
    <row r="682" spans="1:4">
      <c r="A682">
        <v>681</v>
      </c>
      <c r="B682" s="1">
        <v>0.51662037037037034</v>
      </c>
      <c r="C682">
        <v>1436.318</v>
      </c>
      <c r="D682">
        <f t="shared" si="41"/>
        <v>0.58099999999990359</v>
      </c>
    </row>
    <row r="683" spans="1:4">
      <c r="A683">
        <v>682</v>
      </c>
      <c r="B683" s="1">
        <v>0.51662037037037034</v>
      </c>
      <c r="C683">
        <v>1436.4590000000001</v>
      </c>
      <c r="D683">
        <f t="shared" si="41"/>
        <v>0.1410000000000764</v>
      </c>
    </row>
    <row r="684" spans="1:4">
      <c r="A684">
        <v>683</v>
      </c>
      <c r="B684" s="1">
        <v>0.51663194444444438</v>
      </c>
      <c r="C684">
        <v>1437.1849999999999</v>
      </c>
      <c r="D684">
        <f t="shared" si="41"/>
        <v>0.7259999999998854</v>
      </c>
    </row>
    <row r="685" spans="1:4">
      <c r="A685">
        <v>684</v>
      </c>
      <c r="B685" s="1">
        <v>0.51666666666666672</v>
      </c>
      <c r="C685">
        <v>1440.0160000000001</v>
      </c>
      <c r="D685">
        <f t="shared" si="41"/>
        <v>2.831000000000131</v>
      </c>
    </row>
    <row r="686" spans="1:4">
      <c r="A686">
        <v>685</v>
      </c>
      <c r="B686" s="1">
        <v>0.51667824074074076</v>
      </c>
      <c r="C686">
        <v>1441.1179999999999</v>
      </c>
      <c r="D686">
        <f t="shared" si="41"/>
        <v>1.1019999999998618</v>
      </c>
    </row>
    <row r="687" spans="1:4">
      <c r="A687">
        <v>686</v>
      </c>
      <c r="B687" s="1">
        <v>0.51673611111111117</v>
      </c>
      <c r="C687">
        <v>1446.097</v>
      </c>
      <c r="D687">
        <f t="shared" si="41"/>
        <v>4.9790000000000418</v>
      </c>
    </row>
    <row r="688" spans="1:4">
      <c r="A688">
        <v>687</v>
      </c>
      <c r="B688" s="1">
        <v>0.51675925925925925</v>
      </c>
      <c r="C688">
        <v>1448.4829999999999</v>
      </c>
      <c r="D688">
        <f t="shared" si="41"/>
        <v>2.3859999999999673</v>
      </c>
    </row>
    <row r="689" spans="1:4">
      <c r="A689">
        <v>688</v>
      </c>
      <c r="B689" s="1">
        <v>0.51677083333333329</v>
      </c>
      <c r="C689">
        <v>1449.6510000000001</v>
      </c>
      <c r="D689">
        <f t="shared" si="41"/>
        <v>1.1680000000001201</v>
      </c>
    </row>
    <row r="690" spans="1:4">
      <c r="A690">
        <v>689</v>
      </c>
      <c r="B690" s="1">
        <v>0.51679398148148148</v>
      </c>
      <c r="C690">
        <v>1451.354</v>
      </c>
      <c r="D690">
        <f t="shared" si="41"/>
        <v>1.7029999999999745</v>
      </c>
    </row>
    <row r="691" spans="1:4">
      <c r="A691">
        <v>690</v>
      </c>
      <c r="B691" s="1">
        <v>0.51679398148148148</v>
      </c>
      <c r="C691">
        <v>1451.796</v>
      </c>
      <c r="D691">
        <f t="shared" si="41"/>
        <v>0.44200000000000728</v>
      </c>
    </row>
    <row r="692" spans="1:4">
      <c r="A692">
        <v>691</v>
      </c>
      <c r="B692" s="1">
        <v>0.51681712962962967</v>
      </c>
      <c r="C692">
        <v>1453.0409999999999</v>
      </c>
      <c r="D692">
        <f t="shared" si="41"/>
        <v>1.2449999999998909</v>
      </c>
    </row>
    <row r="693" spans="1:4">
      <c r="A693">
        <v>692</v>
      </c>
      <c r="B693" s="1">
        <v>0.51681712962962967</v>
      </c>
      <c r="C693">
        <v>1453.8440000000001</v>
      </c>
      <c r="D693">
        <f t="shared" si="41"/>
        <v>0.80300000000011096</v>
      </c>
    </row>
    <row r="694" spans="1:4">
      <c r="A694">
        <v>693</v>
      </c>
      <c r="B694" s="1">
        <v>0.51682870370370371</v>
      </c>
      <c r="C694">
        <v>1454.473</v>
      </c>
      <c r="D694">
        <f t="shared" si="41"/>
        <v>0.62899999999990541</v>
      </c>
    </row>
    <row r="695" spans="1:4">
      <c r="A695">
        <v>694</v>
      </c>
      <c r="B695" s="1">
        <v>0.51682870370370371</v>
      </c>
      <c r="C695">
        <v>1454.826</v>
      </c>
      <c r="D695">
        <f t="shared" si="41"/>
        <v>0.35300000000006548</v>
      </c>
    </row>
    <row r="696" spans="1:4">
      <c r="A696">
        <v>695</v>
      </c>
      <c r="B696" s="1">
        <v>0.51685185185185178</v>
      </c>
      <c r="C696">
        <v>1456.42</v>
      </c>
      <c r="D696">
        <f t="shared" si="41"/>
        <v>1.5940000000000509</v>
      </c>
    </row>
    <row r="697" spans="1:4">
      <c r="A697">
        <v>696</v>
      </c>
      <c r="B697" s="1">
        <v>0.51685185185185178</v>
      </c>
      <c r="C697">
        <v>1456.4570000000001</v>
      </c>
      <c r="D697">
        <f t="shared" si="41"/>
        <v>3.7000000000034561E-2</v>
      </c>
    </row>
    <row r="698" spans="1:4">
      <c r="A698">
        <v>697</v>
      </c>
      <c r="B698" s="1">
        <v>0.51687499999999997</v>
      </c>
      <c r="C698">
        <v>1458.3430000000001</v>
      </c>
      <c r="D698">
        <f t="shared" si="41"/>
        <v>1.8859999999999673</v>
      </c>
    </row>
    <row r="699" spans="1:4">
      <c r="A699">
        <v>698</v>
      </c>
      <c r="B699" s="1">
        <v>0.51688657407407412</v>
      </c>
      <c r="C699">
        <v>1459.075</v>
      </c>
      <c r="D699">
        <f t="shared" si="41"/>
        <v>0.7319999999999709</v>
      </c>
    </row>
    <row r="700" spans="1:4">
      <c r="A700">
        <v>699</v>
      </c>
      <c r="B700" s="1">
        <v>0.51689814814814816</v>
      </c>
      <c r="C700">
        <v>1460.5840000000001</v>
      </c>
      <c r="D700">
        <f t="shared" si="41"/>
        <v>1.5090000000000146</v>
      </c>
    </row>
    <row r="701" spans="1:4">
      <c r="A701">
        <v>700</v>
      </c>
      <c r="B701" s="1">
        <v>0.51689814814814816</v>
      </c>
      <c r="C701">
        <v>1460.8320000000001</v>
      </c>
      <c r="D701">
        <f t="shared" si="41"/>
        <v>0.24800000000004729</v>
      </c>
    </row>
    <row r="702" spans="1:4">
      <c r="A702">
        <v>701</v>
      </c>
      <c r="B702" s="1">
        <v>0.51689814814814816</v>
      </c>
      <c r="C702">
        <v>1460.95</v>
      </c>
      <c r="D702">
        <f t="shared" si="41"/>
        <v>0.11799999999993815</v>
      </c>
    </row>
    <row r="703" spans="1:4">
      <c r="A703">
        <v>702</v>
      </c>
      <c r="B703" s="1">
        <v>0.51694444444444443</v>
      </c>
      <c r="C703">
        <v>1464.4739999999999</v>
      </c>
      <c r="D703">
        <f t="shared" si="41"/>
        <v>3.5239999999998872</v>
      </c>
    </row>
    <row r="704" spans="1:4">
      <c r="A704">
        <v>703</v>
      </c>
      <c r="B704" s="1">
        <v>0.51706018518518515</v>
      </c>
      <c r="C704">
        <v>1474.7840000000001</v>
      </c>
      <c r="D704">
        <f t="shared" si="41"/>
        <v>10.310000000000173</v>
      </c>
    </row>
    <row r="705" spans="1:4">
      <c r="A705">
        <v>704</v>
      </c>
      <c r="B705" s="1">
        <v>0.51707175925925919</v>
      </c>
      <c r="C705">
        <v>1475.482</v>
      </c>
      <c r="D705">
        <f t="shared" si="41"/>
        <v>0.69799999999986539</v>
      </c>
    </row>
    <row r="706" spans="1:4">
      <c r="A706">
        <v>705</v>
      </c>
      <c r="B706" s="1">
        <v>0.51709490740740738</v>
      </c>
      <c r="C706">
        <v>1477.181</v>
      </c>
      <c r="D706">
        <f t="shared" si="41"/>
        <v>1.6990000000000691</v>
      </c>
    </row>
    <row r="707" spans="1:4">
      <c r="A707">
        <v>706</v>
      </c>
      <c r="B707" s="1">
        <v>0.51710648148148153</v>
      </c>
      <c r="C707">
        <v>1478.847</v>
      </c>
      <c r="D707">
        <f t="shared" si="41"/>
        <v>1.66599999999994</v>
      </c>
    </row>
    <row r="708" spans="1:4">
      <c r="A708">
        <v>707</v>
      </c>
      <c r="B708" s="1">
        <v>0.51718750000000002</v>
      </c>
      <c r="C708">
        <v>1485.03</v>
      </c>
      <c r="D708">
        <f t="shared" si="41"/>
        <v>6.1829999999999927</v>
      </c>
    </row>
    <row r="709" spans="1:4">
      <c r="A709">
        <v>708</v>
      </c>
      <c r="B709" s="1">
        <v>0.51718750000000002</v>
      </c>
      <c r="C709">
        <v>1485.384</v>
      </c>
      <c r="D709">
        <f t="shared" ref="D709:D772" si="42">C709-C708</f>
        <v>0.35400000000004184</v>
      </c>
    </row>
    <row r="710" spans="1:4">
      <c r="A710">
        <v>709</v>
      </c>
      <c r="B710" s="1">
        <v>0.51719907407407406</v>
      </c>
      <c r="C710">
        <v>1486.258</v>
      </c>
      <c r="D710">
        <f t="shared" si="42"/>
        <v>0.87400000000002365</v>
      </c>
    </row>
    <row r="711" spans="1:4">
      <c r="A711">
        <v>710</v>
      </c>
      <c r="B711" s="1">
        <v>0.5172106481481481</v>
      </c>
      <c r="C711">
        <v>1487.105</v>
      </c>
      <c r="D711">
        <f t="shared" si="42"/>
        <v>0.84699999999997999</v>
      </c>
    </row>
    <row r="712" spans="1:4">
      <c r="A712">
        <v>711</v>
      </c>
      <c r="B712" s="1">
        <v>0.51723379629629629</v>
      </c>
      <c r="C712">
        <v>1489.5409999999999</v>
      </c>
      <c r="D712">
        <f t="shared" si="42"/>
        <v>2.4359999999999218</v>
      </c>
    </row>
    <row r="713" spans="1:4">
      <c r="A713">
        <v>712</v>
      </c>
      <c r="B713" s="1">
        <v>0.51725694444444448</v>
      </c>
      <c r="C713">
        <v>1491.184</v>
      </c>
      <c r="D713">
        <f t="shared" si="42"/>
        <v>1.6430000000000291</v>
      </c>
    </row>
    <row r="714" spans="1:4">
      <c r="A714">
        <v>713</v>
      </c>
      <c r="B714" s="1">
        <v>0.5173726851851852</v>
      </c>
      <c r="C714">
        <v>1501.492</v>
      </c>
      <c r="D714">
        <f t="shared" si="42"/>
        <v>10.307999999999993</v>
      </c>
    </row>
    <row r="715" spans="1:4">
      <c r="A715">
        <v>714</v>
      </c>
      <c r="B715" s="1">
        <v>0.51738425925925924</v>
      </c>
      <c r="C715">
        <v>1502.402</v>
      </c>
      <c r="D715">
        <f t="shared" si="42"/>
        <v>0.91000000000008185</v>
      </c>
    </row>
    <row r="716" spans="1:4">
      <c r="A716">
        <v>715</v>
      </c>
      <c r="B716" s="1">
        <v>0.51739583333333339</v>
      </c>
      <c r="C716">
        <v>1503.56</v>
      </c>
      <c r="D716">
        <f t="shared" si="42"/>
        <v>1.1579999999999018</v>
      </c>
    </row>
    <row r="717" spans="1:4">
      <c r="A717">
        <v>716</v>
      </c>
      <c r="B717" s="1">
        <v>0.51740740740740743</v>
      </c>
      <c r="C717">
        <v>1504.1690000000001</v>
      </c>
      <c r="D717">
        <f t="shared" si="42"/>
        <v>0.60900000000015098</v>
      </c>
    </row>
    <row r="718" spans="1:4">
      <c r="A718">
        <v>717</v>
      </c>
      <c r="B718" s="1">
        <v>0.51744212962962965</v>
      </c>
      <c r="C718">
        <v>1507.75</v>
      </c>
      <c r="D718">
        <f t="shared" si="42"/>
        <v>3.5809999999999036</v>
      </c>
    </row>
    <row r="719" spans="1:4">
      <c r="A719">
        <v>718</v>
      </c>
      <c r="B719" s="1">
        <v>0.51745370370370369</v>
      </c>
      <c r="C719">
        <v>1508.1179999999999</v>
      </c>
      <c r="D719">
        <f t="shared" si="42"/>
        <v>0.36799999999993815</v>
      </c>
    </row>
    <row r="720" spans="1:4">
      <c r="A720">
        <v>719</v>
      </c>
      <c r="B720" s="1">
        <v>0.51748842592592592</v>
      </c>
      <c r="C720">
        <v>1511.1289999999999</v>
      </c>
      <c r="D720">
        <f t="shared" si="42"/>
        <v>3.0109999999999673</v>
      </c>
    </row>
    <row r="721" spans="1:4">
      <c r="A721">
        <v>720</v>
      </c>
      <c r="B721" s="1">
        <v>0.51748842592592592</v>
      </c>
      <c r="C721">
        <v>1511.742</v>
      </c>
      <c r="D721">
        <f t="shared" si="42"/>
        <v>0.61300000000005639</v>
      </c>
    </row>
    <row r="722" spans="1:4">
      <c r="A722">
        <v>721</v>
      </c>
      <c r="B722" s="1">
        <v>0.51752314814814815</v>
      </c>
      <c r="C722">
        <v>1514.511</v>
      </c>
      <c r="D722">
        <f t="shared" si="42"/>
        <v>2.7690000000000055</v>
      </c>
    </row>
    <row r="723" spans="1:4">
      <c r="A723">
        <v>722</v>
      </c>
      <c r="B723" s="1">
        <v>0.5175925925925926</v>
      </c>
      <c r="C723">
        <v>1520</v>
      </c>
      <c r="D723">
        <f t="shared" si="42"/>
        <v>5.4890000000000327</v>
      </c>
    </row>
    <row r="724" spans="1:4">
      <c r="A724">
        <v>723</v>
      </c>
      <c r="B724" s="1">
        <v>0.5175925925925926</v>
      </c>
      <c r="C724">
        <v>1520.2449999999999</v>
      </c>
      <c r="D724">
        <f t="shared" si="42"/>
        <v>0.24499999999989086</v>
      </c>
    </row>
    <row r="725" spans="1:4">
      <c r="A725">
        <v>724</v>
      </c>
      <c r="B725" s="1">
        <v>0.51761574074074079</v>
      </c>
      <c r="C725">
        <v>1522.838</v>
      </c>
      <c r="D725">
        <f t="shared" si="42"/>
        <v>2.5930000000000746</v>
      </c>
    </row>
    <row r="726" spans="1:4">
      <c r="A726">
        <v>725</v>
      </c>
      <c r="B726" s="1">
        <v>0.51763888888888887</v>
      </c>
      <c r="C726">
        <v>1524.3510000000001</v>
      </c>
      <c r="D726">
        <f t="shared" si="42"/>
        <v>1.5130000000001473</v>
      </c>
    </row>
    <row r="727" spans="1:4">
      <c r="A727">
        <v>726</v>
      </c>
      <c r="B727" s="1">
        <v>0.51763888888888887</v>
      </c>
      <c r="C727">
        <v>1524.7919999999999</v>
      </c>
      <c r="D727">
        <f t="shared" si="42"/>
        <v>0.44099999999980355</v>
      </c>
    </row>
    <row r="728" spans="1:4">
      <c r="A728">
        <v>727</v>
      </c>
      <c r="B728" s="1">
        <v>0.51766203703703706</v>
      </c>
      <c r="C728">
        <v>1526.327</v>
      </c>
      <c r="D728">
        <f t="shared" si="42"/>
        <v>1.5350000000000819</v>
      </c>
    </row>
    <row r="729" spans="1:4">
      <c r="A729">
        <v>728</v>
      </c>
      <c r="B729" s="1">
        <v>0.51766203703703706</v>
      </c>
      <c r="C729">
        <v>1526.9179999999999</v>
      </c>
      <c r="D729">
        <f t="shared" si="42"/>
        <v>0.5909999999998945</v>
      </c>
    </row>
    <row r="730" spans="1:4">
      <c r="A730">
        <v>729</v>
      </c>
      <c r="B730" s="1">
        <v>0.5176736111111111</v>
      </c>
      <c r="C730">
        <v>1527.7629999999999</v>
      </c>
      <c r="D730">
        <f t="shared" si="42"/>
        <v>0.84500000000002728</v>
      </c>
    </row>
    <row r="731" spans="1:4">
      <c r="A731">
        <v>730</v>
      </c>
      <c r="B731" s="1">
        <v>0.51769675925925929</v>
      </c>
      <c r="C731">
        <v>1529.796</v>
      </c>
      <c r="D731">
        <f t="shared" si="42"/>
        <v>2.0330000000001291</v>
      </c>
    </row>
    <row r="732" spans="1:4">
      <c r="A732">
        <v>731</v>
      </c>
      <c r="B732" s="1">
        <v>0.51773148148148151</v>
      </c>
      <c r="C732">
        <v>1532.44</v>
      </c>
      <c r="D732">
        <f t="shared" si="42"/>
        <v>2.6440000000000055</v>
      </c>
    </row>
    <row r="733" spans="1:4">
      <c r="A733">
        <v>732</v>
      </c>
      <c r="B733" s="1">
        <v>0.51774305555555555</v>
      </c>
      <c r="C733">
        <v>1533.883</v>
      </c>
      <c r="D733">
        <f t="shared" si="42"/>
        <v>1.4429999999999836</v>
      </c>
    </row>
    <row r="734" spans="1:4">
      <c r="A734">
        <v>733</v>
      </c>
      <c r="B734" s="1">
        <v>0.51777777777777778</v>
      </c>
      <c r="C734">
        <v>1536.2660000000001</v>
      </c>
      <c r="D734">
        <f t="shared" si="42"/>
        <v>2.3830000000000382</v>
      </c>
    </row>
    <row r="735" spans="1:4">
      <c r="A735">
        <v>734</v>
      </c>
      <c r="B735" s="1">
        <v>0.51778935185185182</v>
      </c>
      <c r="C735">
        <v>1537.6410000000001</v>
      </c>
      <c r="D735">
        <f t="shared" si="42"/>
        <v>1.375</v>
      </c>
    </row>
    <row r="736" spans="1:4">
      <c r="A736">
        <v>735</v>
      </c>
      <c r="B736" s="1">
        <v>0.51778935185185182</v>
      </c>
      <c r="C736">
        <v>1537.8630000000001</v>
      </c>
      <c r="D736">
        <f t="shared" si="42"/>
        <v>0.22199999999997999</v>
      </c>
    </row>
    <row r="737" spans="1:4">
      <c r="A737">
        <v>736</v>
      </c>
      <c r="B737" s="1">
        <v>0.51780092592592586</v>
      </c>
      <c r="C737">
        <v>1538.3520000000001</v>
      </c>
      <c r="D737">
        <f t="shared" si="42"/>
        <v>0.48900000000003274</v>
      </c>
    </row>
    <row r="738" spans="1:4">
      <c r="A738">
        <v>737</v>
      </c>
      <c r="B738" s="1">
        <v>0.51781250000000001</v>
      </c>
      <c r="C738">
        <v>1539.9949999999999</v>
      </c>
      <c r="D738">
        <f t="shared" si="42"/>
        <v>1.6429999999998017</v>
      </c>
    </row>
    <row r="739" spans="1:4">
      <c r="A739">
        <v>738</v>
      </c>
      <c r="B739" s="1">
        <v>0.51782407407407405</v>
      </c>
      <c r="C739">
        <v>1540.2159999999999</v>
      </c>
      <c r="D739">
        <f t="shared" si="42"/>
        <v>0.22100000000000364</v>
      </c>
    </row>
    <row r="740" spans="1:4">
      <c r="A740">
        <v>739</v>
      </c>
      <c r="B740" s="1">
        <v>0.51787037037037031</v>
      </c>
      <c r="C740">
        <v>1544.2339999999999</v>
      </c>
      <c r="D740">
        <f t="shared" si="42"/>
        <v>4.0180000000000291</v>
      </c>
    </row>
    <row r="741" spans="1:4">
      <c r="A741">
        <v>740</v>
      </c>
      <c r="B741" s="1">
        <v>0.51788194444444446</v>
      </c>
      <c r="C741">
        <v>1545.0329999999999</v>
      </c>
      <c r="D741">
        <f t="shared" si="42"/>
        <v>0.79899999999997817</v>
      </c>
    </row>
    <row r="742" spans="1:4">
      <c r="A742">
        <v>741</v>
      </c>
      <c r="B742" s="1">
        <v>0.51788194444444446</v>
      </c>
      <c r="C742">
        <v>1545.4190000000001</v>
      </c>
      <c r="D742">
        <f t="shared" si="42"/>
        <v>0.38600000000019463</v>
      </c>
    </row>
    <row r="743" spans="1:4">
      <c r="A743">
        <v>742</v>
      </c>
      <c r="B743" s="1">
        <v>0.5178935185185185</v>
      </c>
      <c r="C743">
        <v>1546.183</v>
      </c>
      <c r="D743">
        <f t="shared" si="42"/>
        <v>0.76399999999989632</v>
      </c>
    </row>
    <row r="744" spans="1:4">
      <c r="A744">
        <v>743</v>
      </c>
      <c r="B744" s="1">
        <v>0.51791666666666669</v>
      </c>
      <c r="C744">
        <v>1548.405</v>
      </c>
      <c r="D744">
        <f t="shared" si="42"/>
        <v>2.22199999999998</v>
      </c>
    </row>
    <row r="745" spans="1:4">
      <c r="A745">
        <v>744</v>
      </c>
      <c r="B745" s="1">
        <v>0.51795138888888892</v>
      </c>
      <c r="C745">
        <v>1551.2059999999999</v>
      </c>
      <c r="D745">
        <f t="shared" si="42"/>
        <v>2.8009999999999309</v>
      </c>
    </row>
    <row r="746" spans="1:4">
      <c r="A746">
        <v>745</v>
      </c>
      <c r="B746" s="1">
        <v>0.51795138888888892</v>
      </c>
      <c r="C746">
        <v>1551.771</v>
      </c>
      <c r="D746">
        <f t="shared" si="42"/>
        <v>0.56500000000005457</v>
      </c>
    </row>
    <row r="747" spans="1:4">
      <c r="A747">
        <v>746</v>
      </c>
      <c r="B747" s="1">
        <v>0.51795138888888892</v>
      </c>
      <c r="C747">
        <v>1551.9949999999999</v>
      </c>
      <c r="D747">
        <f t="shared" si="42"/>
        <v>0.2239999999999327</v>
      </c>
    </row>
    <row r="748" spans="1:4">
      <c r="A748">
        <v>747</v>
      </c>
      <c r="B748" s="1">
        <v>0.51799768518518519</v>
      </c>
      <c r="C748">
        <v>1555.9179999999999</v>
      </c>
      <c r="D748">
        <f t="shared" si="42"/>
        <v>3.9230000000000018</v>
      </c>
    </row>
    <row r="749" spans="1:4">
      <c r="A749">
        <v>748</v>
      </c>
      <c r="B749" s="1">
        <v>0.51799768518518519</v>
      </c>
      <c r="C749">
        <v>1555.9490000000001</v>
      </c>
      <c r="D749">
        <f t="shared" si="42"/>
        <v>3.1000000000176442E-2</v>
      </c>
    </row>
    <row r="750" spans="1:4">
      <c r="A750">
        <v>749</v>
      </c>
      <c r="B750" s="1">
        <v>0.51799768518518519</v>
      </c>
      <c r="C750">
        <v>1555.9649999999999</v>
      </c>
      <c r="D750">
        <f t="shared" si="42"/>
        <v>1.5999999999849024E-2</v>
      </c>
    </row>
    <row r="751" spans="1:4">
      <c r="A751">
        <v>750</v>
      </c>
      <c r="B751" s="1">
        <v>0.51800925925925922</v>
      </c>
      <c r="C751">
        <v>1556.479</v>
      </c>
      <c r="D751">
        <f t="shared" si="42"/>
        <v>0.51400000000012369</v>
      </c>
    </row>
    <row r="752" spans="1:4">
      <c r="A752">
        <v>751</v>
      </c>
      <c r="B752" s="1">
        <v>0.51800925925925922</v>
      </c>
      <c r="C752">
        <v>1556.4939999999999</v>
      </c>
      <c r="D752">
        <f t="shared" si="42"/>
        <v>1.4999999999872671E-2</v>
      </c>
    </row>
    <row r="753" spans="1:4">
      <c r="A753">
        <v>752</v>
      </c>
      <c r="B753" s="1">
        <v>0.51802083333333326</v>
      </c>
      <c r="C753">
        <v>1557.3920000000001</v>
      </c>
      <c r="D753">
        <f t="shared" si="42"/>
        <v>0.89800000000013824</v>
      </c>
    </row>
    <row r="754" spans="1:4">
      <c r="A754">
        <v>753</v>
      </c>
      <c r="B754" s="1">
        <v>0.5180555555555556</v>
      </c>
      <c r="C754">
        <v>1560.941</v>
      </c>
      <c r="D754">
        <f t="shared" si="42"/>
        <v>3.5489999999999782</v>
      </c>
    </row>
    <row r="755" spans="1:4">
      <c r="A755">
        <v>754</v>
      </c>
      <c r="B755" s="1">
        <v>0.51810185185185187</v>
      </c>
      <c r="C755">
        <v>1564.298</v>
      </c>
      <c r="D755">
        <f t="shared" si="42"/>
        <v>3.3569999999999709</v>
      </c>
    </row>
    <row r="756" spans="1:4">
      <c r="A756">
        <v>755</v>
      </c>
      <c r="B756" s="1">
        <v>0.51810185185185187</v>
      </c>
      <c r="C756">
        <v>1564.3779999999999</v>
      </c>
      <c r="D756">
        <f t="shared" si="42"/>
        <v>7.999999999992724E-2</v>
      </c>
    </row>
    <row r="757" spans="1:4">
      <c r="A757">
        <v>756</v>
      </c>
      <c r="B757" s="1">
        <v>0.51811342592592591</v>
      </c>
      <c r="C757">
        <v>1565.1949999999999</v>
      </c>
      <c r="D757">
        <f t="shared" si="42"/>
        <v>0.81700000000000728</v>
      </c>
    </row>
    <row r="758" spans="1:4">
      <c r="A758">
        <v>757</v>
      </c>
      <c r="B758" s="1">
        <v>0.5181365740740741</v>
      </c>
      <c r="C758">
        <v>1567.421</v>
      </c>
      <c r="D758">
        <f t="shared" si="42"/>
        <v>2.2260000000001128</v>
      </c>
    </row>
    <row r="759" spans="1:4">
      <c r="A759">
        <v>758</v>
      </c>
      <c r="B759" s="1">
        <v>0.51818287037037036</v>
      </c>
      <c r="C759">
        <v>1571.2650000000001</v>
      </c>
      <c r="D759">
        <f t="shared" si="42"/>
        <v>3.8440000000000509</v>
      </c>
    </row>
    <row r="760" spans="1:4">
      <c r="A760">
        <v>759</v>
      </c>
      <c r="B760" s="1">
        <v>0.51820601851851855</v>
      </c>
      <c r="C760">
        <v>1573.4590000000001</v>
      </c>
      <c r="D760">
        <f t="shared" si="42"/>
        <v>2.19399999999996</v>
      </c>
    </row>
    <row r="761" spans="1:4">
      <c r="A761">
        <v>760</v>
      </c>
      <c r="B761" s="1">
        <v>0.51821759259259259</v>
      </c>
      <c r="C761">
        <v>1574.001</v>
      </c>
      <c r="D761">
        <f t="shared" si="42"/>
        <v>0.54199999999991633</v>
      </c>
    </row>
    <row r="762" spans="1:4">
      <c r="A762">
        <v>761</v>
      </c>
      <c r="B762" s="1">
        <v>0.51825231481481482</v>
      </c>
      <c r="C762">
        <v>1577.7360000000001</v>
      </c>
      <c r="D762">
        <f t="shared" si="42"/>
        <v>3.7350000000001273</v>
      </c>
    </row>
    <row r="763" spans="1:4">
      <c r="A763">
        <v>762</v>
      </c>
      <c r="B763" s="1">
        <v>0.51829861111111108</v>
      </c>
      <c r="C763">
        <v>1581.5329999999999</v>
      </c>
      <c r="D763">
        <f t="shared" si="42"/>
        <v>3.7969999999997981</v>
      </c>
    </row>
    <row r="764" spans="1:4">
      <c r="A764">
        <v>763</v>
      </c>
      <c r="B764" s="1">
        <v>0.51831018518518512</v>
      </c>
      <c r="C764">
        <v>1582.59</v>
      </c>
      <c r="D764">
        <f t="shared" si="42"/>
        <v>1.0570000000000164</v>
      </c>
    </row>
    <row r="765" spans="1:4">
      <c r="A765">
        <v>764</v>
      </c>
      <c r="B765" s="1">
        <v>0.51840277777777777</v>
      </c>
      <c r="C765">
        <v>1590.7950000000001</v>
      </c>
      <c r="D765">
        <f t="shared" si="42"/>
        <v>8.2050000000001546</v>
      </c>
    </row>
    <row r="766" spans="1:4">
      <c r="A766">
        <v>765</v>
      </c>
      <c r="B766" s="1">
        <v>0.51841435185185192</v>
      </c>
      <c r="C766">
        <v>1591.14</v>
      </c>
      <c r="D766">
        <f t="shared" si="42"/>
        <v>0.34500000000002728</v>
      </c>
    </row>
    <row r="767" spans="1:4">
      <c r="A767">
        <v>766</v>
      </c>
      <c r="B767" s="1">
        <v>0.51842592592592596</v>
      </c>
      <c r="C767">
        <v>1592.675</v>
      </c>
      <c r="D767">
        <f t="shared" si="42"/>
        <v>1.5349999999998545</v>
      </c>
    </row>
    <row r="768" spans="1:4">
      <c r="A768">
        <v>767</v>
      </c>
      <c r="B768" s="1">
        <v>0.51849537037037041</v>
      </c>
      <c r="C768">
        <v>1598.2929999999999</v>
      </c>
      <c r="D768">
        <f t="shared" si="42"/>
        <v>5.6179999999999382</v>
      </c>
    </row>
    <row r="769" spans="1:4">
      <c r="A769">
        <v>768</v>
      </c>
      <c r="B769" s="1">
        <v>0.51851851851851849</v>
      </c>
      <c r="C769">
        <v>1600.307</v>
      </c>
      <c r="D769">
        <f t="shared" si="42"/>
        <v>2.0140000000001237</v>
      </c>
    </row>
    <row r="770" spans="1:4">
      <c r="A770">
        <v>769</v>
      </c>
      <c r="B770" s="1">
        <v>0.51853009259259253</v>
      </c>
      <c r="C770">
        <v>1601.8489999999999</v>
      </c>
      <c r="D770">
        <f t="shared" si="42"/>
        <v>1.5419999999999163</v>
      </c>
    </row>
    <row r="771" spans="1:4">
      <c r="A771">
        <v>770</v>
      </c>
      <c r="B771" s="1">
        <v>0.51854166666666668</v>
      </c>
      <c r="C771">
        <v>1602.5309999999999</v>
      </c>
      <c r="D771">
        <f t="shared" si="42"/>
        <v>0.68200000000001637</v>
      </c>
    </row>
    <row r="772" spans="1:4">
      <c r="A772">
        <v>771</v>
      </c>
      <c r="B772" s="1">
        <v>0.51858796296296295</v>
      </c>
      <c r="C772">
        <v>1606.3589999999999</v>
      </c>
      <c r="D772">
        <f t="shared" si="42"/>
        <v>3.8279999999999745</v>
      </c>
    </row>
    <row r="773" spans="1:4">
      <c r="A773">
        <v>772</v>
      </c>
      <c r="B773" s="1">
        <v>0.51859953703703698</v>
      </c>
      <c r="C773">
        <v>1607.4280000000001</v>
      </c>
      <c r="D773">
        <f t="shared" ref="D773:D801" si="43">C773-C772</f>
        <v>1.0690000000001874</v>
      </c>
    </row>
    <row r="774" spans="1:4">
      <c r="A774">
        <v>773</v>
      </c>
      <c r="B774" s="1">
        <v>0.51863425925925932</v>
      </c>
      <c r="C774">
        <v>1610.836</v>
      </c>
      <c r="D774">
        <f t="shared" si="43"/>
        <v>3.4079999999999018</v>
      </c>
    </row>
    <row r="775" spans="1:4">
      <c r="A775">
        <v>774</v>
      </c>
      <c r="B775" s="1">
        <v>0.51869212962962963</v>
      </c>
      <c r="C775">
        <v>1615.2750000000001</v>
      </c>
      <c r="D775">
        <f t="shared" si="43"/>
        <v>4.4390000000000782</v>
      </c>
    </row>
    <row r="776" spans="1:4">
      <c r="A776">
        <v>775</v>
      </c>
      <c r="B776" s="1">
        <v>0.51870370370370367</v>
      </c>
      <c r="C776">
        <v>1616.5509999999999</v>
      </c>
      <c r="D776">
        <f t="shared" si="43"/>
        <v>1.2759999999998399</v>
      </c>
    </row>
    <row r="777" spans="1:4">
      <c r="A777">
        <v>776</v>
      </c>
      <c r="B777" s="1">
        <v>0.51871527777777782</v>
      </c>
      <c r="C777">
        <v>1617.124</v>
      </c>
      <c r="D777">
        <f t="shared" si="43"/>
        <v>0.57300000000009277</v>
      </c>
    </row>
    <row r="778" spans="1:4">
      <c r="A778">
        <v>777</v>
      </c>
      <c r="B778" s="1">
        <v>0.51872685185185186</v>
      </c>
      <c r="C778">
        <v>1618.021</v>
      </c>
      <c r="D778">
        <f t="shared" si="43"/>
        <v>0.89699999999993452</v>
      </c>
    </row>
    <row r="779" spans="1:4">
      <c r="A779">
        <v>778</v>
      </c>
      <c r="B779" s="1">
        <v>0.51873842592592589</v>
      </c>
      <c r="C779">
        <v>1619.3879999999999</v>
      </c>
      <c r="D779">
        <f t="shared" si="43"/>
        <v>1.3669999999999618</v>
      </c>
    </row>
    <row r="780" spans="1:4">
      <c r="A780">
        <v>779</v>
      </c>
      <c r="B780" s="1">
        <v>0.51874999999999993</v>
      </c>
      <c r="C780">
        <v>1620.98</v>
      </c>
      <c r="D780">
        <f t="shared" si="43"/>
        <v>1.5920000000000982</v>
      </c>
    </row>
    <row r="781" spans="1:4">
      <c r="A781">
        <v>780</v>
      </c>
      <c r="B781" s="1">
        <v>0.51879629629629631</v>
      </c>
      <c r="C781">
        <v>1624.501</v>
      </c>
      <c r="D781">
        <f t="shared" si="43"/>
        <v>3.5209999999999582</v>
      </c>
    </row>
    <row r="782" spans="1:4">
      <c r="A782">
        <v>781</v>
      </c>
      <c r="B782" s="1">
        <v>0.51881944444444439</v>
      </c>
      <c r="C782">
        <v>1626.575</v>
      </c>
      <c r="D782">
        <f t="shared" si="43"/>
        <v>2.0740000000000691</v>
      </c>
    </row>
    <row r="783" spans="1:4">
      <c r="A783">
        <v>782</v>
      </c>
      <c r="B783" s="1">
        <v>0.51881944444444439</v>
      </c>
      <c r="C783">
        <v>1626.7760000000001</v>
      </c>
      <c r="D783">
        <f t="shared" si="43"/>
        <v>0.20100000000002183</v>
      </c>
    </row>
    <row r="784" spans="1:4">
      <c r="A784">
        <v>783</v>
      </c>
      <c r="B784" s="1">
        <v>0.51883101851851854</v>
      </c>
      <c r="C784">
        <v>1627.0650000000001</v>
      </c>
      <c r="D784">
        <f t="shared" si="43"/>
        <v>0.28899999999998727</v>
      </c>
    </row>
    <row r="785" spans="1:4">
      <c r="A785">
        <v>784</v>
      </c>
      <c r="B785" s="1">
        <v>0.51886574074074077</v>
      </c>
      <c r="C785">
        <v>1630.6479999999999</v>
      </c>
      <c r="D785">
        <f t="shared" si="43"/>
        <v>3.5829999999998563</v>
      </c>
    </row>
    <row r="786" spans="1:4">
      <c r="A786">
        <v>785</v>
      </c>
      <c r="B786" s="1">
        <v>0.51892361111111118</v>
      </c>
      <c r="C786">
        <v>1635.8140000000001</v>
      </c>
      <c r="D786">
        <f t="shared" si="43"/>
        <v>5.1660000000001673</v>
      </c>
    </row>
    <row r="787" spans="1:4">
      <c r="A787">
        <v>786</v>
      </c>
      <c r="B787" s="1">
        <v>0.51894675925925926</v>
      </c>
      <c r="C787">
        <v>1637.076</v>
      </c>
      <c r="D787">
        <f t="shared" si="43"/>
        <v>1.2619999999999436</v>
      </c>
    </row>
    <row r="788" spans="1:4">
      <c r="A788">
        <v>787</v>
      </c>
      <c r="B788" s="1">
        <v>0.51894675925925926</v>
      </c>
      <c r="C788">
        <v>1637.4179999999999</v>
      </c>
      <c r="D788">
        <f t="shared" si="43"/>
        <v>0.34199999999987085</v>
      </c>
    </row>
    <row r="789" spans="1:4">
      <c r="A789">
        <v>788</v>
      </c>
      <c r="B789" s="1">
        <v>0.5189583333333333</v>
      </c>
      <c r="C789">
        <v>1638.4659999999999</v>
      </c>
      <c r="D789">
        <f t="shared" si="43"/>
        <v>1.0480000000000018</v>
      </c>
    </row>
    <row r="790" spans="1:4">
      <c r="A790">
        <v>789</v>
      </c>
      <c r="B790" s="1">
        <v>0.51896990740740734</v>
      </c>
      <c r="C790">
        <v>1639.682</v>
      </c>
      <c r="D790">
        <f t="shared" si="43"/>
        <v>1.2160000000001219</v>
      </c>
    </row>
    <row r="791" spans="1:4">
      <c r="A791">
        <v>790</v>
      </c>
      <c r="B791" s="1">
        <v>0.51898148148148149</v>
      </c>
      <c r="C791">
        <v>1640.673</v>
      </c>
      <c r="D791">
        <f t="shared" si="43"/>
        <v>0.99099999999998545</v>
      </c>
    </row>
    <row r="792" spans="1:4">
      <c r="A792">
        <v>791</v>
      </c>
      <c r="B792" s="1">
        <v>0.51900462962962968</v>
      </c>
      <c r="C792">
        <v>1642.258</v>
      </c>
      <c r="D792">
        <f t="shared" si="43"/>
        <v>1.5850000000000364</v>
      </c>
    </row>
    <row r="793" spans="1:4">
      <c r="A793">
        <v>792</v>
      </c>
      <c r="B793" s="1">
        <v>0.51900462962962968</v>
      </c>
      <c r="C793">
        <v>1642.2760000000001</v>
      </c>
      <c r="D793">
        <f t="shared" si="43"/>
        <v>1.8000000000029104E-2</v>
      </c>
    </row>
    <row r="794" spans="1:4">
      <c r="A794">
        <v>793</v>
      </c>
      <c r="B794" s="1">
        <v>0.51902777777777775</v>
      </c>
      <c r="C794">
        <v>1644.58</v>
      </c>
      <c r="D794">
        <f t="shared" si="43"/>
        <v>2.3039999999998599</v>
      </c>
    </row>
    <row r="795" spans="1:4">
      <c r="A795">
        <v>794</v>
      </c>
      <c r="B795" s="1">
        <v>0.51902777777777775</v>
      </c>
      <c r="C795">
        <v>1644.76</v>
      </c>
      <c r="D795">
        <f t="shared" si="43"/>
        <v>0.18000000000006366</v>
      </c>
    </row>
    <row r="796" spans="1:4">
      <c r="A796">
        <v>795</v>
      </c>
      <c r="B796" s="1">
        <v>0.51909722222222221</v>
      </c>
      <c r="C796">
        <v>1650.9680000000001</v>
      </c>
      <c r="D796">
        <f t="shared" si="43"/>
        <v>6.2080000000000837</v>
      </c>
    </row>
    <row r="797" spans="1:4">
      <c r="A797">
        <v>796</v>
      </c>
      <c r="B797" s="1">
        <v>0.51913194444444444</v>
      </c>
      <c r="C797">
        <v>1653.0170000000001</v>
      </c>
      <c r="D797">
        <f t="shared" si="43"/>
        <v>2.0489999999999782</v>
      </c>
    </row>
    <row r="798" spans="1:4">
      <c r="A798">
        <v>797</v>
      </c>
      <c r="B798" s="1">
        <v>0.51913194444444444</v>
      </c>
      <c r="C798">
        <v>1653.271</v>
      </c>
      <c r="D798">
        <f t="shared" si="43"/>
        <v>0.25399999999990541</v>
      </c>
    </row>
    <row r="799" spans="1:4">
      <c r="A799">
        <v>798</v>
      </c>
      <c r="B799" s="1">
        <v>0.51913194444444444</v>
      </c>
      <c r="C799">
        <v>1653.4849999999999</v>
      </c>
      <c r="D799">
        <f t="shared" si="43"/>
        <v>0.21399999999994179</v>
      </c>
    </row>
    <row r="800" spans="1:4">
      <c r="A800">
        <v>799</v>
      </c>
      <c r="B800" s="1">
        <v>0.51914351851851859</v>
      </c>
      <c r="C800">
        <v>1654.357</v>
      </c>
      <c r="D800">
        <f t="shared" si="43"/>
        <v>0.87200000000007094</v>
      </c>
    </row>
    <row r="801" spans="1:4">
      <c r="A801">
        <v>800</v>
      </c>
      <c r="B801" s="1">
        <v>0.51929398148148154</v>
      </c>
      <c r="C801">
        <v>1667.3610000000001</v>
      </c>
      <c r="D801">
        <f t="shared" si="43"/>
        <v>13.004000000000133</v>
      </c>
    </row>
    <row r="802" spans="1:4">
      <c r="B802" s="1"/>
      <c r="C802" t="s">
        <v>13</v>
      </c>
      <c r="D802">
        <f>SUBTOTAL(101,[Interarrival Time])</f>
        <v>2.08420125</v>
      </c>
    </row>
  </sheetData>
  <sortState ref="L10:L37">
    <sortCondition ref="L10"/>
  </sortState>
  <mergeCells count="1">
    <mergeCell ref="F5:G7"/>
  </mergeCells>
  <pageMargins left="0.7" right="0.7" top="0.75" bottom="0.75" header="0.3" footer="0.3"/>
  <pageSetup paperSize="32767" orientation="portrait" r:id="rId1"/>
  <ignoredErrors>
    <ignoredError sqref="P27:P31" calculatedColumn="1"/>
    <ignoredError sqref="P3:P26" unlockedFormula="1" calculatedColumn="1"/>
    <ignoredError sqref="P2:Q2 Q3:Q26" unlockedFormula="1"/>
  </ignoredErrors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C803"/>
  <sheetViews>
    <sheetView topLeftCell="H1" workbookViewId="0">
      <selection activeCell="AA32" sqref="AA32"/>
    </sheetView>
  </sheetViews>
  <sheetFormatPr defaultRowHeight="15"/>
  <cols>
    <col min="2" max="3" width="9.140625" customWidth="1"/>
    <col min="5" max="5" width="20.28515625" customWidth="1"/>
    <col min="6" max="6" width="16" customWidth="1"/>
    <col min="18" max="18" width="9.140625" customWidth="1"/>
    <col min="21" max="21" width="19" customWidth="1"/>
    <col min="22" max="22" width="11" customWidth="1"/>
    <col min="27" max="27" width="11.7109375" customWidth="1"/>
    <col min="28" max="28" width="11.28515625" customWidth="1"/>
    <col min="29" max="29" width="13.28515625" customWidth="1"/>
  </cols>
  <sheetData>
    <row r="1" spans="1:29" ht="15.75" thickBot="1">
      <c r="A1" t="s">
        <v>0</v>
      </c>
      <c r="B1" t="s">
        <v>38</v>
      </c>
      <c r="H1" t="s">
        <v>0</v>
      </c>
      <c r="I1" t="s">
        <v>8</v>
      </c>
      <c r="R1" t="s">
        <v>38</v>
      </c>
      <c r="S1" t="s">
        <v>40</v>
      </c>
      <c r="X1" t="s">
        <v>0</v>
      </c>
      <c r="Y1" t="s">
        <v>14</v>
      </c>
      <c r="Z1" t="s">
        <v>15</v>
      </c>
      <c r="AA1" t="s">
        <v>20</v>
      </c>
      <c r="AB1" t="s">
        <v>22</v>
      </c>
      <c r="AC1" t="s">
        <v>23</v>
      </c>
    </row>
    <row r="2" spans="1:29">
      <c r="A2">
        <v>1</v>
      </c>
      <c r="B2">
        <v>101.3</v>
      </c>
      <c r="E2" s="22" t="s">
        <v>39</v>
      </c>
      <c r="F2" s="23"/>
      <c r="H2">
        <v>1</v>
      </c>
      <c r="I2">
        <f>intervalWidthSpeed</f>
        <v>6.1347826086956534</v>
      </c>
      <c r="R2">
        <v>101.3</v>
      </c>
      <c r="S2">
        <f t="shared" ref="S2:S65" si="0">(R2-meanSpeed)^2</f>
        <v>0.11885256250002289</v>
      </c>
      <c r="U2" t="s">
        <v>42</v>
      </c>
      <c r="V2">
        <f>meanSpeed</f>
        <v>100.95524999999996</v>
      </c>
      <c r="X2">
        <v>1</v>
      </c>
      <c r="Y2">
        <v>0</v>
      </c>
    </row>
    <row r="3" spans="1:29">
      <c r="A3">
        <v>2</v>
      </c>
      <c r="B3">
        <v>53</v>
      </c>
      <c r="E3" s="24"/>
      <c r="F3" s="25"/>
      <c r="H3">
        <v>2</v>
      </c>
      <c r="I3">
        <f t="shared" ref="I3:I30" si="1">I2+intervalWidthSpeed</f>
        <v>12.269565217391307</v>
      </c>
      <c r="R3">
        <v>53</v>
      </c>
      <c r="S3">
        <f t="shared" si="0"/>
        <v>2299.7060025624965</v>
      </c>
      <c r="U3" t="s">
        <v>43</v>
      </c>
      <c r="V3">
        <f>S2_Speed</f>
        <v>415.17006001251593</v>
      </c>
      <c r="X3">
        <v>2</v>
      </c>
      <c r="Y3">
        <f t="shared" ref="Y3:Y30" si="2">Y2+probabilitySpeed</f>
        <v>3.4482758620689655E-2</v>
      </c>
      <c r="Z3">
        <f t="shared" ref="Z3:Z30" si="3">NORMINV(Y3,mu,standard_dev_speed)</f>
        <v>63.899032403792404</v>
      </c>
      <c r="AA3">
        <f t="shared" ref="AA3:AA30" si="4">COUNTIF(SppedRange,"&lt;="&amp;Z3)-COUNTIF(SppedRange,"&lt;"&amp;Z2)</f>
        <v>27</v>
      </c>
      <c r="AB3">
        <f t="shared" ref="AB3:AB31" si="5">800/29</f>
        <v>27.586206896551722</v>
      </c>
      <c r="AC3">
        <f t="shared" ref="AC3:AC31" si="6">(AB3-AA3)^2 / AB3</f>
        <v>1.2456896551724066E-2</v>
      </c>
    </row>
    <row r="4" spans="1:29" ht="15.75" thickBot="1">
      <c r="A4">
        <v>3</v>
      </c>
      <c r="B4">
        <v>132.30000000000001</v>
      </c>
      <c r="E4" s="26"/>
      <c r="F4" s="27"/>
      <c r="H4">
        <v>3</v>
      </c>
      <c r="I4">
        <f t="shared" si="1"/>
        <v>18.404347826086962</v>
      </c>
      <c r="R4">
        <v>132.30000000000001</v>
      </c>
      <c r="S4">
        <f t="shared" si="0"/>
        <v>982.49335256250299</v>
      </c>
      <c r="U4" t="s">
        <v>26</v>
      </c>
      <c r="V4">
        <f>29-2-1</f>
        <v>26</v>
      </c>
      <c r="X4">
        <v>3</v>
      </c>
      <c r="Y4">
        <f t="shared" si="2"/>
        <v>6.8965517241379309E-2</v>
      </c>
      <c r="Z4">
        <f t="shared" si="3"/>
        <v>70.727053775979499</v>
      </c>
      <c r="AA4">
        <f t="shared" si="4"/>
        <v>23</v>
      </c>
      <c r="AB4">
        <f t="shared" si="5"/>
        <v>27.586206896551722</v>
      </c>
      <c r="AC4">
        <f t="shared" si="6"/>
        <v>0.76245689655172366</v>
      </c>
    </row>
    <row r="5" spans="1:29">
      <c r="A5">
        <v>4</v>
      </c>
      <c r="B5">
        <v>112.1</v>
      </c>
      <c r="H5">
        <v>4</v>
      </c>
      <c r="I5">
        <f t="shared" si="1"/>
        <v>24.539130434782614</v>
      </c>
      <c r="R5">
        <v>112.1</v>
      </c>
      <c r="S5">
        <f t="shared" si="0"/>
        <v>124.20545256250068</v>
      </c>
      <c r="U5" t="s">
        <v>44</v>
      </c>
      <c r="V5">
        <v>29</v>
      </c>
      <c r="X5">
        <v>4</v>
      </c>
      <c r="Y5">
        <f t="shared" si="2"/>
        <v>0.10344827586206896</v>
      </c>
      <c r="Z5">
        <f t="shared" si="3"/>
        <v>75.23813035513102</v>
      </c>
      <c r="AA5">
        <f t="shared" si="4"/>
        <v>24</v>
      </c>
      <c r="AB5">
        <f t="shared" si="5"/>
        <v>27.586206896551722</v>
      </c>
      <c r="AC5">
        <f t="shared" si="6"/>
        <v>0.46620689655172376</v>
      </c>
    </row>
    <row r="6" spans="1:29">
      <c r="A6">
        <v>5</v>
      </c>
      <c r="B6">
        <v>95</v>
      </c>
      <c r="E6" t="s">
        <v>3</v>
      </c>
      <c r="F6">
        <f>SQRT(COUNT(SppedRange))</f>
        <v>28.284271247461902</v>
      </c>
      <c r="H6">
        <v>5</v>
      </c>
      <c r="I6">
        <f t="shared" si="1"/>
        <v>30.673913043478265</v>
      </c>
      <c r="R6">
        <v>95</v>
      </c>
      <c r="S6">
        <f t="shared" si="0"/>
        <v>35.465002562499571</v>
      </c>
      <c r="U6" t="s">
        <v>19</v>
      </c>
      <c r="V6">
        <f>1/29</f>
        <v>3.4482758620689655E-2</v>
      </c>
      <c r="X6">
        <v>5</v>
      </c>
      <c r="Y6">
        <f t="shared" si="2"/>
        <v>0.13793103448275862</v>
      </c>
      <c r="Z6">
        <f t="shared" si="3"/>
        <v>78.752600034521606</v>
      </c>
      <c r="AA6">
        <f t="shared" si="4"/>
        <v>27</v>
      </c>
      <c r="AB6">
        <f t="shared" si="5"/>
        <v>27.586206896551722</v>
      </c>
      <c r="AC6">
        <f t="shared" si="6"/>
        <v>1.2456896551724066E-2</v>
      </c>
    </row>
    <row r="7" spans="1:29">
      <c r="A7">
        <v>6</v>
      </c>
      <c r="B7">
        <v>58.5</v>
      </c>
      <c r="E7" t="s">
        <v>4</v>
      </c>
      <c r="F7">
        <f>(MAX(SppedRange)-MIN(SppedRange))/23</f>
        <v>6.1347826086956534</v>
      </c>
      <c r="H7">
        <v>6</v>
      </c>
      <c r="I7">
        <f t="shared" si="1"/>
        <v>36.808695652173917</v>
      </c>
      <c r="R7">
        <v>58.5</v>
      </c>
      <c r="S7">
        <f t="shared" si="0"/>
        <v>1802.4482525624969</v>
      </c>
      <c r="U7" t="s">
        <v>45</v>
      </c>
      <c r="V7">
        <f>SQRT(sigma2)</f>
        <v>20.37572231879194</v>
      </c>
      <c r="X7">
        <v>6</v>
      </c>
      <c r="Y7">
        <f t="shared" si="2"/>
        <v>0.17241379310344829</v>
      </c>
      <c r="Z7">
        <f t="shared" si="3"/>
        <v>81.706924722739473</v>
      </c>
      <c r="AA7">
        <f t="shared" si="4"/>
        <v>31</v>
      </c>
      <c r="AB7">
        <f t="shared" si="5"/>
        <v>27.586206896551722</v>
      </c>
      <c r="AC7">
        <f t="shared" si="6"/>
        <v>0.42245689655172464</v>
      </c>
    </row>
    <row r="8" spans="1:29">
      <c r="A8">
        <v>7</v>
      </c>
      <c r="B8">
        <v>107.2</v>
      </c>
      <c r="H8">
        <v>7</v>
      </c>
      <c r="I8">
        <f t="shared" si="1"/>
        <v>42.943478260869568</v>
      </c>
      <c r="R8">
        <v>107.2</v>
      </c>
      <c r="S8">
        <f t="shared" si="0"/>
        <v>38.996902562500487</v>
      </c>
      <c r="U8" t="s">
        <v>46</v>
      </c>
      <c r="V8">
        <f>MAX(SppedRange)</f>
        <v>175.8</v>
      </c>
      <c r="X8">
        <v>7</v>
      </c>
      <c r="Y8">
        <f t="shared" si="2"/>
        <v>0.20689655172413796</v>
      </c>
      <c r="Z8">
        <f t="shared" si="3"/>
        <v>84.303459445636918</v>
      </c>
      <c r="AA8">
        <f t="shared" si="4"/>
        <v>33</v>
      </c>
      <c r="AB8">
        <f t="shared" si="5"/>
        <v>27.586206896551722</v>
      </c>
      <c r="AC8">
        <f t="shared" si="6"/>
        <v>1.0624568965517249</v>
      </c>
    </row>
    <row r="9" spans="1:29">
      <c r="A9">
        <v>8</v>
      </c>
      <c r="B9">
        <v>163.6</v>
      </c>
      <c r="E9" s="6" t="s">
        <v>35</v>
      </c>
      <c r="F9" s="6" t="s">
        <v>10</v>
      </c>
      <c r="H9">
        <v>8</v>
      </c>
      <c r="I9">
        <f t="shared" si="1"/>
        <v>49.07826086956522</v>
      </c>
      <c r="R9">
        <v>163.6</v>
      </c>
      <c r="S9">
        <f t="shared" si="0"/>
        <v>3924.3647025625037</v>
      </c>
      <c r="U9" t="s">
        <v>47</v>
      </c>
      <c r="V9">
        <f>MIN(SppedRange)</f>
        <v>34.700000000000003</v>
      </c>
      <c r="X9">
        <v>8</v>
      </c>
      <c r="Y9">
        <f t="shared" si="2"/>
        <v>0.24137931034482762</v>
      </c>
      <c r="Z9">
        <f t="shared" si="3"/>
        <v>86.654088892512306</v>
      </c>
      <c r="AA9">
        <f t="shared" si="4"/>
        <v>28</v>
      </c>
      <c r="AB9">
        <f t="shared" si="5"/>
        <v>27.586206896551722</v>
      </c>
      <c r="AC9">
        <f t="shared" si="6"/>
        <v>6.2068965517241897E-3</v>
      </c>
    </row>
    <row r="10" spans="1:29">
      <c r="A10">
        <v>9</v>
      </c>
      <c r="B10">
        <v>108.4</v>
      </c>
      <c r="E10" s="4">
        <v>6.1347826086956534</v>
      </c>
      <c r="F10" s="5">
        <v>0</v>
      </c>
      <c r="H10">
        <v>9</v>
      </c>
      <c r="I10">
        <f t="shared" si="1"/>
        <v>55.213043478260872</v>
      </c>
      <c r="R10">
        <v>108.4</v>
      </c>
      <c r="S10">
        <f t="shared" si="0"/>
        <v>55.424302562500621</v>
      </c>
      <c r="X10">
        <v>9</v>
      </c>
      <c r="Y10">
        <f t="shared" si="2"/>
        <v>0.27586206896551729</v>
      </c>
      <c r="Z10">
        <f t="shared" si="3"/>
        <v>88.828057474695242</v>
      </c>
      <c r="AA10">
        <f t="shared" si="4"/>
        <v>20</v>
      </c>
      <c r="AB10">
        <f t="shared" si="5"/>
        <v>27.586206896551722</v>
      </c>
      <c r="AC10">
        <f t="shared" si="6"/>
        <v>2.0862068965517233</v>
      </c>
    </row>
    <row r="11" spans="1:29">
      <c r="A11">
        <v>10</v>
      </c>
      <c r="B11">
        <v>115.9</v>
      </c>
      <c r="E11" s="4">
        <v>12.269565217391307</v>
      </c>
      <c r="F11" s="5">
        <v>0</v>
      </c>
      <c r="H11">
        <v>10</v>
      </c>
      <c r="I11">
        <f t="shared" si="1"/>
        <v>61.347826086956523</v>
      </c>
      <c r="R11">
        <v>115.9</v>
      </c>
      <c r="S11">
        <f t="shared" si="0"/>
        <v>223.34555256250124</v>
      </c>
      <c r="X11">
        <v>10</v>
      </c>
      <c r="Y11">
        <f t="shared" si="2"/>
        <v>0.31034482758620696</v>
      </c>
      <c r="Z11">
        <f t="shared" si="3"/>
        <v>90.871851836103588</v>
      </c>
      <c r="AA11">
        <f t="shared" si="4"/>
        <v>32</v>
      </c>
      <c r="AB11">
        <f t="shared" si="5"/>
        <v>27.586206896551722</v>
      </c>
      <c r="AC11">
        <f t="shared" si="6"/>
        <v>0.70620689655172475</v>
      </c>
    </row>
    <row r="12" spans="1:29">
      <c r="A12">
        <v>11</v>
      </c>
      <c r="B12">
        <v>138</v>
      </c>
      <c r="E12" s="4">
        <v>18.404347826086962</v>
      </c>
      <c r="F12" s="5">
        <v>0</v>
      </c>
      <c r="H12">
        <v>11</v>
      </c>
      <c r="I12">
        <f t="shared" si="1"/>
        <v>67.482608695652175</v>
      </c>
      <c r="R12">
        <v>138</v>
      </c>
      <c r="S12">
        <f t="shared" si="0"/>
        <v>1372.3135025625027</v>
      </c>
      <c r="X12">
        <v>11</v>
      </c>
      <c r="Y12">
        <f t="shared" si="2"/>
        <v>0.34482758620689663</v>
      </c>
      <c r="Z12">
        <f t="shared" si="3"/>
        <v>92.818754064197265</v>
      </c>
      <c r="AA12">
        <f t="shared" si="4"/>
        <v>32</v>
      </c>
      <c r="AB12">
        <f t="shared" si="5"/>
        <v>27.586206896551722</v>
      </c>
      <c r="AC12">
        <f t="shared" si="6"/>
        <v>0.70620689655172475</v>
      </c>
    </row>
    <row r="13" spans="1:29">
      <c r="A13">
        <v>12</v>
      </c>
      <c r="B13">
        <v>150.9</v>
      </c>
      <c r="E13" s="4">
        <v>24.539130434782614</v>
      </c>
      <c r="F13" s="5">
        <v>0</v>
      </c>
      <c r="H13">
        <v>12</v>
      </c>
      <c r="I13">
        <f t="shared" si="1"/>
        <v>73.617391304347834</v>
      </c>
      <c r="R13">
        <v>150.9</v>
      </c>
      <c r="S13">
        <f t="shared" si="0"/>
        <v>2494.4780525625042</v>
      </c>
      <c r="X13">
        <v>12</v>
      </c>
      <c r="Y13">
        <f t="shared" si="2"/>
        <v>0.3793103448275863</v>
      </c>
      <c r="Z13">
        <f t="shared" si="3"/>
        <v>94.69394189857762</v>
      </c>
      <c r="AA13">
        <f t="shared" si="4"/>
        <v>35</v>
      </c>
      <c r="AB13">
        <f t="shared" si="5"/>
        <v>27.586206896551722</v>
      </c>
      <c r="AC13">
        <f t="shared" si="6"/>
        <v>1.9924568965517251</v>
      </c>
    </row>
    <row r="14" spans="1:29">
      <c r="A14">
        <v>13</v>
      </c>
      <c r="B14">
        <v>125.8</v>
      </c>
      <c r="E14" s="4">
        <v>30.673913043478265</v>
      </c>
      <c r="F14" s="5">
        <v>0</v>
      </c>
      <c r="H14">
        <v>13</v>
      </c>
      <c r="I14">
        <f t="shared" si="1"/>
        <v>79.752173913043492</v>
      </c>
      <c r="R14">
        <v>125.8</v>
      </c>
      <c r="S14">
        <f t="shared" si="0"/>
        <v>617.26160256250159</v>
      </c>
      <c r="X14">
        <v>13</v>
      </c>
      <c r="Y14">
        <f t="shared" si="2"/>
        <v>0.41379310344827597</v>
      </c>
      <c r="Z14">
        <f t="shared" si="3"/>
        <v>96.517450689116544</v>
      </c>
      <c r="AA14">
        <f t="shared" si="4"/>
        <v>32</v>
      </c>
      <c r="AB14">
        <f t="shared" si="5"/>
        <v>27.586206896551722</v>
      </c>
      <c r="AC14">
        <f t="shared" si="6"/>
        <v>0.70620689655172475</v>
      </c>
    </row>
    <row r="15" spans="1:29">
      <c r="A15">
        <v>14</v>
      </c>
      <c r="B15">
        <v>121.4</v>
      </c>
      <c r="E15" s="4">
        <v>36.808695652173917</v>
      </c>
      <c r="F15" s="5">
        <v>1</v>
      </c>
      <c r="H15">
        <v>14</v>
      </c>
      <c r="I15">
        <f t="shared" si="1"/>
        <v>85.886956521739151</v>
      </c>
      <c r="R15">
        <v>121.4</v>
      </c>
      <c r="S15">
        <f t="shared" si="0"/>
        <v>417.98780256250171</v>
      </c>
      <c r="X15">
        <v>14</v>
      </c>
      <c r="Y15">
        <f t="shared" si="2"/>
        <v>0.44827586206896564</v>
      </c>
      <c r="Z15">
        <f t="shared" si="3"/>
        <v>98.306027450252103</v>
      </c>
      <c r="AA15">
        <f t="shared" si="4"/>
        <v>24</v>
      </c>
      <c r="AB15">
        <f t="shared" si="5"/>
        <v>27.586206896551722</v>
      </c>
      <c r="AC15">
        <f t="shared" si="6"/>
        <v>0.46620689655172376</v>
      </c>
    </row>
    <row r="16" spans="1:29">
      <c r="A16">
        <v>15</v>
      </c>
      <c r="B16">
        <v>98.5</v>
      </c>
      <c r="E16" s="4">
        <v>42.943478260869568</v>
      </c>
      <c r="F16" s="5">
        <v>1</v>
      </c>
      <c r="H16">
        <v>15</v>
      </c>
      <c r="I16">
        <f t="shared" si="1"/>
        <v>92.02173913043481</v>
      </c>
      <c r="R16">
        <v>98.5</v>
      </c>
      <c r="S16">
        <f t="shared" si="0"/>
        <v>6.0282525624998229</v>
      </c>
      <c r="X16">
        <v>15</v>
      </c>
      <c r="Y16">
        <f t="shared" si="2"/>
        <v>0.4827586206896553</v>
      </c>
      <c r="Z16">
        <f t="shared" si="3"/>
        <v>100.07438325355955</v>
      </c>
      <c r="AA16">
        <f t="shared" si="4"/>
        <v>31</v>
      </c>
      <c r="AB16">
        <f t="shared" si="5"/>
        <v>27.586206896551722</v>
      </c>
      <c r="AC16">
        <f t="shared" si="6"/>
        <v>0.42245689655172464</v>
      </c>
    </row>
    <row r="17" spans="1:29">
      <c r="A17">
        <v>16</v>
      </c>
      <c r="B17">
        <v>88.3</v>
      </c>
      <c r="E17" s="4">
        <v>49.07826086956522</v>
      </c>
      <c r="F17" s="5">
        <v>1</v>
      </c>
      <c r="H17">
        <v>16</v>
      </c>
      <c r="I17">
        <f t="shared" si="1"/>
        <v>98.156521739130469</v>
      </c>
      <c r="R17">
        <v>88.3</v>
      </c>
      <c r="S17">
        <f t="shared" si="0"/>
        <v>160.15535256249916</v>
      </c>
      <c r="X17">
        <v>16</v>
      </c>
      <c r="Y17">
        <f t="shared" si="2"/>
        <v>0.51724137931034497</v>
      </c>
      <c r="Z17">
        <f t="shared" si="3"/>
        <v>101.8361167464404</v>
      </c>
      <c r="AA17">
        <f t="shared" si="4"/>
        <v>32</v>
      </c>
      <c r="AB17">
        <f t="shared" si="5"/>
        <v>27.586206896551722</v>
      </c>
      <c r="AC17">
        <f t="shared" si="6"/>
        <v>0.70620689655172475</v>
      </c>
    </row>
    <row r="18" spans="1:29">
      <c r="A18">
        <v>17</v>
      </c>
      <c r="B18">
        <v>108.9</v>
      </c>
      <c r="E18" s="4">
        <v>55.213043478260872</v>
      </c>
      <c r="F18" s="5">
        <v>5</v>
      </c>
      <c r="H18">
        <v>17</v>
      </c>
      <c r="I18">
        <f t="shared" si="1"/>
        <v>104.29130434782613</v>
      </c>
      <c r="R18">
        <v>108.9</v>
      </c>
      <c r="S18">
        <f t="shared" si="0"/>
        <v>63.119052562500663</v>
      </c>
      <c r="X18">
        <v>17</v>
      </c>
      <c r="Y18">
        <f t="shared" si="2"/>
        <v>0.55172413793103459</v>
      </c>
      <c r="Z18">
        <f t="shared" si="3"/>
        <v>103.60447254974784</v>
      </c>
      <c r="AA18">
        <f t="shared" si="4"/>
        <v>30</v>
      </c>
      <c r="AB18">
        <f t="shared" si="5"/>
        <v>27.586206896551722</v>
      </c>
      <c r="AC18">
        <f t="shared" si="6"/>
        <v>0.21120689655172445</v>
      </c>
    </row>
    <row r="19" spans="1:29">
      <c r="A19">
        <v>18</v>
      </c>
      <c r="B19">
        <v>132.5</v>
      </c>
      <c r="E19" s="4">
        <v>61.347826086956523</v>
      </c>
      <c r="F19" s="5">
        <v>10</v>
      </c>
      <c r="H19">
        <v>18</v>
      </c>
      <c r="I19">
        <f t="shared" si="1"/>
        <v>110.42608695652179</v>
      </c>
      <c r="R19">
        <v>132.5</v>
      </c>
      <c r="S19">
        <f t="shared" si="0"/>
        <v>995.07125256250231</v>
      </c>
      <c r="X19">
        <v>18</v>
      </c>
      <c r="Y19">
        <f t="shared" si="2"/>
        <v>0.5862068965517242</v>
      </c>
      <c r="Z19">
        <f t="shared" si="3"/>
        <v>105.39304931088338</v>
      </c>
      <c r="AA19">
        <f t="shared" si="4"/>
        <v>26</v>
      </c>
      <c r="AB19">
        <f t="shared" si="5"/>
        <v>27.586206896551722</v>
      </c>
      <c r="AC19">
        <f t="shared" si="6"/>
        <v>9.120689655172394E-2</v>
      </c>
    </row>
    <row r="20" spans="1:29">
      <c r="A20">
        <v>19</v>
      </c>
      <c r="B20">
        <v>71.8</v>
      </c>
      <c r="E20" s="4">
        <v>67.482608695652175</v>
      </c>
      <c r="F20" s="5">
        <v>19</v>
      </c>
      <c r="H20">
        <v>19</v>
      </c>
      <c r="I20">
        <f t="shared" si="1"/>
        <v>116.56086956521744</v>
      </c>
      <c r="R20">
        <v>71.8</v>
      </c>
      <c r="S20">
        <f t="shared" si="0"/>
        <v>850.02860256249801</v>
      </c>
      <c r="X20">
        <v>19</v>
      </c>
      <c r="Y20">
        <f t="shared" si="2"/>
        <v>0.62068965517241381</v>
      </c>
      <c r="Z20">
        <f t="shared" si="3"/>
        <v>107.21655810142232</v>
      </c>
      <c r="AA20">
        <f t="shared" si="4"/>
        <v>20</v>
      </c>
      <c r="AB20">
        <f t="shared" si="5"/>
        <v>27.586206896551722</v>
      </c>
      <c r="AC20">
        <f t="shared" si="6"/>
        <v>2.0862068965517233</v>
      </c>
    </row>
    <row r="21" spans="1:29">
      <c r="A21">
        <v>20</v>
      </c>
      <c r="B21">
        <v>109.2</v>
      </c>
      <c r="E21" s="4">
        <v>73.617391304347834</v>
      </c>
      <c r="F21" s="5">
        <v>28</v>
      </c>
      <c r="H21">
        <v>20</v>
      </c>
      <c r="I21">
        <f t="shared" si="1"/>
        <v>122.6956521739131</v>
      </c>
      <c r="R21">
        <v>109.2</v>
      </c>
      <c r="S21">
        <f t="shared" si="0"/>
        <v>67.975902562500636</v>
      </c>
      <c r="X21">
        <v>20</v>
      </c>
      <c r="Y21">
        <f t="shared" si="2"/>
        <v>0.65517241379310343</v>
      </c>
      <c r="Z21">
        <f t="shared" si="3"/>
        <v>109.09174593580268</v>
      </c>
      <c r="AA21">
        <f t="shared" si="4"/>
        <v>17</v>
      </c>
      <c r="AB21">
        <f t="shared" si="5"/>
        <v>27.586206896551722</v>
      </c>
      <c r="AC21">
        <f t="shared" si="6"/>
        <v>4.0624568965517227</v>
      </c>
    </row>
    <row r="22" spans="1:29">
      <c r="A22">
        <v>21</v>
      </c>
      <c r="B22">
        <v>105.6</v>
      </c>
      <c r="E22" s="4">
        <v>79.752173913043492</v>
      </c>
      <c r="F22" s="5">
        <v>46</v>
      </c>
      <c r="H22">
        <v>21</v>
      </c>
      <c r="I22">
        <f t="shared" si="1"/>
        <v>128.83043478260876</v>
      </c>
      <c r="R22">
        <v>105.6</v>
      </c>
      <c r="S22">
        <f t="shared" si="0"/>
        <v>21.573702562500284</v>
      </c>
      <c r="X22">
        <v>21</v>
      </c>
      <c r="Y22">
        <f t="shared" si="2"/>
        <v>0.68965517241379304</v>
      </c>
      <c r="Z22">
        <f t="shared" si="3"/>
        <v>111.03864816389634</v>
      </c>
      <c r="AA22">
        <f t="shared" si="4"/>
        <v>35</v>
      </c>
      <c r="AB22">
        <f t="shared" si="5"/>
        <v>27.586206896551722</v>
      </c>
      <c r="AC22">
        <f t="shared" si="6"/>
        <v>1.9924568965517251</v>
      </c>
    </row>
    <row r="23" spans="1:29">
      <c r="A23">
        <v>22</v>
      </c>
      <c r="B23">
        <v>111.2</v>
      </c>
      <c r="E23" s="4">
        <v>85.886956521739151</v>
      </c>
      <c r="F23" s="5">
        <v>74</v>
      </c>
      <c r="H23">
        <v>22</v>
      </c>
      <c r="I23">
        <f t="shared" si="1"/>
        <v>134.96521739130441</v>
      </c>
      <c r="R23">
        <v>111.2</v>
      </c>
      <c r="S23">
        <f t="shared" si="0"/>
        <v>104.95490256250079</v>
      </c>
      <c r="X23">
        <v>22</v>
      </c>
      <c r="Y23">
        <f t="shared" si="2"/>
        <v>0.72413793103448265</v>
      </c>
      <c r="Z23">
        <f t="shared" si="3"/>
        <v>113.08244252530469</v>
      </c>
      <c r="AA23">
        <f t="shared" si="4"/>
        <v>27</v>
      </c>
      <c r="AB23">
        <f t="shared" si="5"/>
        <v>27.586206896551722</v>
      </c>
      <c r="AC23">
        <f t="shared" si="6"/>
        <v>1.2456896551724066E-2</v>
      </c>
    </row>
    <row r="24" spans="1:29">
      <c r="A24">
        <v>23</v>
      </c>
      <c r="B24">
        <v>117.4</v>
      </c>
      <c r="E24" s="4">
        <v>92.02173913043481</v>
      </c>
      <c r="F24" s="5">
        <v>83</v>
      </c>
      <c r="H24">
        <v>23</v>
      </c>
      <c r="I24">
        <f t="shared" si="1"/>
        <v>141.10000000000005</v>
      </c>
      <c r="R24">
        <v>117.4</v>
      </c>
      <c r="S24">
        <f t="shared" si="0"/>
        <v>270.42980256250138</v>
      </c>
      <c r="X24">
        <v>23</v>
      </c>
      <c r="Y24">
        <f t="shared" si="2"/>
        <v>0.75862068965517226</v>
      </c>
      <c r="Z24">
        <f t="shared" si="3"/>
        <v>115.25641110748762</v>
      </c>
      <c r="AA24">
        <f t="shared" si="4"/>
        <v>18</v>
      </c>
      <c r="AB24">
        <f t="shared" si="5"/>
        <v>27.586206896551722</v>
      </c>
      <c r="AC24">
        <f t="shared" si="6"/>
        <v>3.331206896551723</v>
      </c>
    </row>
    <row r="25" spans="1:29">
      <c r="A25">
        <v>24</v>
      </c>
      <c r="B25">
        <v>120.6</v>
      </c>
      <c r="E25" s="4">
        <v>98.156521739130469</v>
      </c>
      <c r="F25" s="5">
        <v>100</v>
      </c>
      <c r="H25">
        <v>24</v>
      </c>
      <c r="I25">
        <f t="shared" si="1"/>
        <v>147.2347826086957</v>
      </c>
      <c r="R25">
        <v>120.6</v>
      </c>
      <c r="S25">
        <f t="shared" si="0"/>
        <v>385.91620256250121</v>
      </c>
      <c r="X25">
        <v>24</v>
      </c>
      <c r="Y25">
        <f t="shared" si="2"/>
        <v>0.79310344827586188</v>
      </c>
      <c r="Z25">
        <f t="shared" si="3"/>
        <v>117.607040554363</v>
      </c>
      <c r="AA25">
        <f t="shared" si="4"/>
        <v>32</v>
      </c>
      <c r="AB25">
        <f t="shared" si="5"/>
        <v>27.586206896551722</v>
      </c>
      <c r="AC25">
        <f t="shared" si="6"/>
        <v>0.70620689655172475</v>
      </c>
    </row>
    <row r="26" spans="1:29">
      <c r="A26">
        <v>25</v>
      </c>
      <c r="B26">
        <v>74.5</v>
      </c>
      <c r="E26" s="4">
        <v>104.29130434782613</v>
      </c>
      <c r="F26" s="5">
        <v>104</v>
      </c>
      <c r="H26">
        <v>25</v>
      </c>
      <c r="I26">
        <f t="shared" si="1"/>
        <v>153.36956521739134</v>
      </c>
      <c r="R26">
        <v>74.5</v>
      </c>
      <c r="S26">
        <f t="shared" si="0"/>
        <v>699.88025256249807</v>
      </c>
      <c r="X26">
        <v>25</v>
      </c>
      <c r="Y26">
        <f t="shared" si="2"/>
        <v>0.82758620689655149</v>
      </c>
      <c r="Z26">
        <f t="shared" si="3"/>
        <v>120.2035752772604</v>
      </c>
      <c r="AA26">
        <f t="shared" si="4"/>
        <v>29</v>
      </c>
      <c r="AB26">
        <f t="shared" si="5"/>
        <v>27.586206896551722</v>
      </c>
      <c r="AC26">
        <f t="shared" si="6"/>
        <v>7.2456896551724312E-2</v>
      </c>
    </row>
    <row r="27" spans="1:29">
      <c r="A27">
        <v>26</v>
      </c>
      <c r="B27">
        <v>102.5</v>
      </c>
      <c r="E27" s="4">
        <v>110.42608695652179</v>
      </c>
      <c r="F27" s="5">
        <v>77</v>
      </c>
      <c r="H27">
        <v>26</v>
      </c>
      <c r="I27">
        <f t="shared" si="1"/>
        <v>159.50434782608698</v>
      </c>
      <c r="R27">
        <v>102.5</v>
      </c>
      <c r="S27">
        <f t="shared" si="0"/>
        <v>2.3862525625001112</v>
      </c>
      <c r="X27">
        <v>26</v>
      </c>
      <c r="Y27">
        <f t="shared" si="2"/>
        <v>0.8620689655172411</v>
      </c>
      <c r="Z27">
        <f t="shared" si="3"/>
        <v>123.15789996547829</v>
      </c>
      <c r="AA27">
        <f t="shared" si="4"/>
        <v>25</v>
      </c>
      <c r="AB27">
        <f t="shared" si="5"/>
        <v>27.586206896551722</v>
      </c>
      <c r="AC27">
        <f t="shared" si="6"/>
        <v>0.24245689655172384</v>
      </c>
    </row>
    <row r="28" spans="1:29">
      <c r="A28">
        <v>27</v>
      </c>
      <c r="B28">
        <v>101.9</v>
      </c>
      <c r="E28" s="4">
        <v>116.56086956521744</v>
      </c>
      <c r="F28" s="5">
        <v>74</v>
      </c>
      <c r="H28">
        <v>27</v>
      </c>
      <c r="I28">
        <f t="shared" si="1"/>
        <v>165.63913043478263</v>
      </c>
      <c r="R28">
        <v>101.9</v>
      </c>
      <c r="S28">
        <f t="shared" si="0"/>
        <v>0.89255256250007886</v>
      </c>
      <c r="X28">
        <v>27</v>
      </c>
      <c r="Y28">
        <f t="shared" si="2"/>
        <v>0.89655172413793072</v>
      </c>
      <c r="Z28">
        <f t="shared" si="3"/>
        <v>126.67236964486887</v>
      </c>
      <c r="AA28">
        <f t="shared" si="4"/>
        <v>27</v>
      </c>
      <c r="AB28">
        <f t="shared" si="5"/>
        <v>27.586206896551722</v>
      </c>
      <c r="AC28">
        <f t="shared" si="6"/>
        <v>1.2456896551724066E-2</v>
      </c>
    </row>
    <row r="29" spans="1:29">
      <c r="A29">
        <v>28</v>
      </c>
      <c r="B29">
        <v>120.3</v>
      </c>
      <c r="E29" s="4">
        <v>122.6956521739131</v>
      </c>
      <c r="F29" s="5">
        <v>60</v>
      </c>
      <c r="H29">
        <v>28</v>
      </c>
      <c r="I29">
        <f t="shared" si="1"/>
        <v>171.77391304347827</v>
      </c>
      <c r="R29">
        <v>120.3</v>
      </c>
      <c r="S29">
        <f t="shared" si="0"/>
        <v>374.21935256250129</v>
      </c>
      <c r="X29">
        <v>28</v>
      </c>
      <c r="Y29">
        <f t="shared" si="2"/>
        <v>0.93103448275862033</v>
      </c>
      <c r="Z29">
        <f t="shared" si="3"/>
        <v>131.18344622402037</v>
      </c>
      <c r="AA29">
        <f t="shared" si="4"/>
        <v>24</v>
      </c>
      <c r="AB29">
        <f t="shared" si="5"/>
        <v>27.586206896551722</v>
      </c>
      <c r="AC29">
        <f t="shared" si="6"/>
        <v>0.46620689655172376</v>
      </c>
    </row>
    <row r="30" spans="1:29">
      <c r="A30">
        <v>29</v>
      </c>
      <c r="B30">
        <v>108.2</v>
      </c>
      <c r="E30" s="4">
        <v>128.83043478260876</v>
      </c>
      <c r="F30" s="5">
        <v>49</v>
      </c>
      <c r="H30">
        <v>29</v>
      </c>
      <c r="I30">
        <f t="shared" si="1"/>
        <v>177.90869565217392</v>
      </c>
      <c r="R30">
        <v>108.2</v>
      </c>
      <c r="S30">
        <f t="shared" si="0"/>
        <v>52.486402562500565</v>
      </c>
      <c r="X30">
        <v>29</v>
      </c>
      <c r="Y30">
        <f t="shared" si="2"/>
        <v>0.96551724137930994</v>
      </c>
      <c r="Z30">
        <f t="shared" si="3"/>
        <v>138.01146759620741</v>
      </c>
      <c r="AA30">
        <f t="shared" si="4"/>
        <v>32</v>
      </c>
      <c r="AB30">
        <f t="shared" si="5"/>
        <v>27.586206896551722</v>
      </c>
      <c r="AC30">
        <f t="shared" si="6"/>
        <v>0.70620689655172475</v>
      </c>
    </row>
    <row r="31" spans="1:29">
      <c r="A31">
        <v>30</v>
      </c>
      <c r="B31">
        <v>103.8</v>
      </c>
      <c r="E31" s="4">
        <v>134.96521739130441</v>
      </c>
      <c r="F31" s="5">
        <v>30</v>
      </c>
      <c r="R31">
        <v>103.8</v>
      </c>
      <c r="S31">
        <f t="shared" si="0"/>
        <v>8.0926025625001881</v>
      </c>
      <c r="X31">
        <v>30</v>
      </c>
      <c r="Y31">
        <f>1</f>
        <v>1</v>
      </c>
      <c r="Z31">
        <v>176</v>
      </c>
      <c r="AA31">
        <f>COUNTIF(SppedRange,"&lt;="&amp;MAX(SppedRange))-COUNTIF(SppedRange,"&lt;="&amp;Z30)</f>
        <v>27</v>
      </c>
      <c r="AB31">
        <f t="shared" si="5"/>
        <v>27.586206896551722</v>
      </c>
      <c r="AC31">
        <f t="shared" si="6"/>
        <v>1.2456896551724066E-2</v>
      </c>
    </row>
    <row r="32" spans="1:29">
      <c r="A32">
        <v>31</v>
      </c>
      <c r="B32">
        <v>137.30000000000001</v>
      </c>
      <c r="E32" s="4">
        <v>141.10000000000005</v>
      </c>
      <c r="F32" s="5">
        <v>18</v>
      </c>
      <c r="R32">
        <v>137.30000000000001</v>
      </c>
      <c r="S32">
        <f t="shared" si="0"/>
        <v>1320.9408525625036</v>
      </c>
      <c r="AA32" s="2">
        <f>SUM(AA2:AA31)</f>
        <v>800</v>
      </c>
      <c r="AB32" s="2"/>
      <c r="AC32" s="2">
        <f>SUM(AC2:AC31)</f>
        <v>24.542500000000004</v>
      </c>
    </row>
    <row r="33" spans="1:29">
      <c r="A33">
        <v>32</v>
      </c>
      <c r="B33">
        <v>121</v>
      </c>
      <c r="E33" s="4">
        <v>147.2347826086957</v>
      </c>
      <c r="F33" s="5">
        <v>8</v>
      </c>
      <c r="R33">
        <v>121</v>
      </c>
      <c r="S33">
        <f t="shared" si="0"/>
        <v>401.79200256250147</v>
      </c>
      <c r="AB33" s="2" t="s">
        <v>48</v>
      </c>
      <c r="AC33" s="2">
        <v>38.89</v>
      </c>
    </row>
    <row r="34" spans="1:29">
      <c r="A34">
        <v>33</v>
      </c>
      <c r="B34">
        <v>91.8</v>
      </c>
      <c r="E34" s="4">
        <v>153.36956521739134</v>
      </c>
      <c r="F34" s="5">
        <v>5</v>
      </c>
      <c r="R34">
        <v>91.8</v>
      </c>
      <c r="S34">
        <f t="shared" si="0"/>
        <v>83.818602562499393</v>
      </c>
    </row>
    <row r="35" spans="1:29">
      <c r="A35">
        <v>34</v>
      </c>
      <c r="B35">
        <v>122.7</v>
      </c>
      <c r="E35" s="4">
        <v>159.50434782608698</v>
      </c>
      <c r="F35" s="5">
        <v>3</v>
      </c>
      <c r="R35">
        <v>122.7</v>
      </c>
      <c r="S35">
        <f t="shared" si="0"/>
        <v>472.83415256250169</v>
      </c>
    </row>
    <row r="36" spans="1:29">
      <c r="A36">
        <v>35</v>
      </c>
      <c r="B36">
        <v>90.8</v>
      </c>
      <c r="E36" s="4">
        <v>165.63913043478263</v>
      </c>
      <c r="F36" s="5">
        <v>2</v>
      </c>
      <c r="R36">
        <v>90.8</v>
      </c>
      <c r="S36">
        <f t="shared" si="0"/>
        <v>103.12910256249933</v>
      </c>
    </row>
    <row r="37" spans="1:29">
      <c r="A37">
        <v>36</v>
      </c>
      <c r="B37">
        <v>122.8</v>
      </c>
      <c r="E37" s="4">
        <v>171.77391304347827</v>
      </c>
      <c r="F37" s="5">
        <v>1</v>
      </c>
      <c r="R37">
        <v>122.8</v>
      </c>
      <c r="S37">
        <f t="shared" si="0"/>
        <v>477.19310256250145</v>
      </c>
    </row>
    <row r="38" spans="1:29">
      <c r="A38">
        <v>37</v>
      </c>
      <c r="B38">
        <v>120.1</v>
      </c>
      <c r="E38" s="4">
        <v>177.90869565217392</v>
      </c>
      <c r="F38" s="5">
        <v>1</v>
      </c>
      <c r="R38">
        <v>120.1</v>
      </c>
      <c r="S38">
        <f t="shared" si="0"/>
        <v>366.52145256250117</v>
      </c>
    </row>
    <row r="39" spans="1:29">
      <c r="A39">
        <v>38</v>
      </c>
      <c r="B39">
        <v>66.7</v>
      </c>
      <c r="E39" s="5" t="s">
        <v>9</v>
      </c>
      <c r="F39" s="5">
        <v>0</v>
      </c>
      <c r="R39">
        <v>66.7</v>
      </c>
      <c r="S39">
        <f t="shared" si="0"/>
        <v>1173.4221525624973</v>
      </c>
    </row>
    <row r="40" spans="1:29">
      <c r="A40">
        <v>39</v>
      </c>
      <c r="B40">
        <v>112.5</v>
      </c>
      <c r="R40">
        <v>112.5</v>
      </c>
      <c r="S40">
        <f t="shared" si="0"/>
        <v>133.28125256250084</v>
      </c>
    </row>
    <row r="41" spans="1:29">
      <c r="A41">
        <v>40</v>
      </c>
      <c r="B41">
        <v>99</v>
      </c>
      <c r="R41">
        <v>99</v>
      </c>
      <c r="S41">
        <f t="shared" si="0"/>
        <v>3.8230025624998589</v>
      </c>
    </row>
    <row r="42" spans="1:29">
      <c r="A42">
        <v>41</v>
      </c>
      <c r="B42">
        <v>116.2</v>
      </c>
      <c r="R42">
        <v>116.2</v>
      </c>
      <c r="S42">
        <f t="shared" si="0"/>
        <v>232.40240256250118</v>
      </c>
    </row>
    <row r="43" spans="1:29">
      <c r="A43">
        <v>42</v>
      </c>
      <c r="B43">
        <v>67.8</v>
      </c>
      <c r="R43">
        <v>67.8</v>
      </c>
      <c r="S43">
        <f t="shared" si="0"/>
        <v>1099.2706025624977</v>
      </c>
    </row>
    <row r="44" spans="1:29">
      <c r="A44">
        <v>43</v>
      </c>
      <c r="B44">
        <v>116.3</v>
      </c>
      <c r="R44">
        <v>116.3</v>
      </c>
      <c r="S44">
        <f t="shared" si="0"/>
        <v>235.46135256250102</v>
      </c>
    </row>
    <row r="45" spans="1:29">
      <c r="A45">
        <v>44</v>
      </c>
      <c r="B45">
        <v>104.2</v>
      </c>
      <c r="R45">
        <v>104.2</v>
      </c>
      <c r="S45">
        <f t="shared" si="0"/>
        <v>10.528402562500252</v>
      </c>
    </row>
    <row r="46" spans="1:29">
      <c r="A46">
        <v>45</v>
      </c>
      <c r="B46">
        <v>105.1</v>
      </c>
      <c r="R46">
        <v>105.1</v>
      </c>
      <c r="S46">
        <f t="shared" si="0"/>
        <v>17.178952562500253</v>
      </c>
    </row>
    <row r="47" spans="1:29">
      <c r="A47">
        <v>46</v>
      </c>
      <c r="B47">
        <v>121.5</v>
      </c>
      <c r="R47">
        <v>121.5</v>
      </c>
      <c r="S47">
        <f t="shared" si="0"/>
        <v>422.08675256250149</v>
      </c>
    </row>
    <row r="48" spans="1:29">
      <c r="A48">
        <v>47</v>
      </c>
      <c r="B48">
        <v>110.1</v>
      </c>
      <c r="R48">
        <v>110.1</v>
      </c>
      <c r="S48">
        <f t="shared" si="0"/>
        <v>83.62645256250056</v>
      </c>
    </row>
    <row r="49" spans="1:19">
      <c r="A49">
        <v>48</v>
      </c>
      <c r="B49">
        <v>175.8</v>
      </c>
      <c r="R49">
        <v>175.8</v>
      </c>
      <c r="S49">
        <f t="shared" si="0"/>
        <v>5601.736602562507</v>
      </c>
    </row>
    <row r="50" spans="1:19">
      <c r="A50">
        <v>49</v>
      </c>
      <c r="B50">
        <v>101.1</v>
      </c>
      <c r="R50">
        <v>101.1</v>
      </c>
      <c r="S50">
        <f t="shared" si="0"/>
        <v>2.0952562500008789E-2</v>
      </c>
    </row>
    <row r="51" spans="1:19">
      <c r="A51">
        <v>50</v>
      </c>
      <c r="B51">
        <v>78.099999999999994</v>
      </c>
      <c r="R51">
        <v>78.099999999999994</v>
      </c>
      <c r="S51">
        <f t="shared" si="0"/>
        <v>522.36245256249856</v>
      </c>
    </row>
    <row r="52" spans="1:19">
      <c r="A52">
        <v>51</v>
      </c>
      <c r="B52">
        <v>80.2</v>
      </c>
      <c r="R52">
        <v>80.2</v>
      </c>
      <c r="S52">
        <f t="shared" si="0"/>
        <v>430.78040256249841</v>
      </c>
    </row>
    <row r="53" spans="1:19">
      <c r="A53">
        <v>52</v>
      </c>
      <c r="B53">
        <v>107.4</v>
      </c>
      <c r="R53">
        <v>107.4</v>
      </c>
      <c r="S53">
        <f t="shared" si="0"/>
        <v>41.534802562500538</v>
      </c>
    </row>
    <row r="54" spans="1:19">
      <c r="A54">
        <v>53</v>
      </c>
      <c r="B54">
        <v>114.5</v>
      </c>
      <c r="R54">
        <v>114.5</v>
      </c>
      <c r="S54">
        <f t="shared" si="0"/>
        <v>183.46025256250098</v>
      </c>
    </row>
    <row r="55" spans="1:19">
      <c r="A55">
        <v>54</v>
      </c>
      <c r="B55">
        <v>94.1</v>
      </c>
      <c r="R55">
        <v>94.1</v>
      </c>
      <c r="S55">
        <f t="shared" si="0"/>
        <v>46.994452562499582</v>
      </c>
    </row>
    <row r="56" spans="1:19">
      <c r="A56">
        <v>55</v>
      </c>
      <c r="B56">
        <v>130.1</v>
      </c>
      <c r="R56">
        <v>130.1</v>
      </c>
      <c r="S56">
        <f t="shared" si="0"/>
        <v>849.41645256250172</v>
      </c>
    </row>
    <row r="57" spans="1:19">
      <c r="A57">
        <v>56</v>
      </c>
      <c r="B57">
        <v>100.8</v>
      </c>
      <c r="R57">
        <v>100.8</v>
      </c>
      <c r="S57">
        <f t="shared" si="0"/>
        <v>2.4102562499989693E-2</v>
      </c>
    </row>
    <row r="58" spans="1:19">
      <c r="A58">
        <v>57</v>
      </c>
      <c r="B58">
        <v>139.19999999999999</v>
      </c>
      <c r="R58">
        <v>139.19999999999999</v>
      </c>
      <c r="S58">
        <f t="shared" si="0"/>
        <v>1462.6609025625019</v>
      </c>
    </row>
    <row r="59" spans="1:19">
      <c r="A59">
        <v>58</v>
      </c>
      <c r="B59">
        <v>87.7</v>
      </c>
      <c r="R59">
        <v>87.7</v>
      </c>
      <c r="S59">
        <f t="shared" si="0"/>
        <v>175.70165256249896</v>
      </c>
    </row>
    <row r="60" spans="1:19">
      <c r="A60">
        <v>59</v>
      </c>
      <c r="B60">
        <v>94.3</v>
      </c>
      <c r="R60">
        <v>94.3</v>
      </c>
      <c r="S60">
        <f t="shared" si="0"/>
        <v>44.292352562499559</v>
      </c>
    </row>
    <row r="61" spans="1:19">
      <c r="A61">
        <v>60</v>
      </c>
      <c r="B61">
        <v>61.4</v>
      </c>
      <c r="R61">
        <v>61.4</v>
      </c>
      <c r="S61">
        <f t="shared" si="0"/>
        <v>1564.6178025624972</v>
      </c>
    </row>
    <row r="62" spans="1:19">
      <c r="A62">
        <v>61</v>
      </c>
      <c r="B62">
        <v>80.099999999999994</v>
      </c>
      <c r="R62">
        <v>80.099999999999994</v>
      </c>
      <c r="S62">
        <f t="shared" si="0"/>
        <v>434.94145256249874</v>
      </c>
    </row>
    <row r="63" spans="1:19">
      <c r="A63">
        <v>62</v>
      </c>
      <c r="B63">
        <v>111</v>
      </c>
      <c r="R63">
        <v>111</v>
      </c>
      <c r="S63">
        <f t="shared" si="0"/>
        <v>100.89700256250073</v>
      </c>
    </row>
    <row r="64" spans="1:19">
      <c r="A64">
        <v>63</v>
      </c>
      <c r="B64">
        <v>89.2</v>
      </c>
      <c r="R64">
        <v>89.2</v>
      </c>
      <c r="S64">
        <f t="shared" si="0"/>
        <v>138.18590256249908</v>
      </c>
    </row>
    <row r="65" spans="1:19">
      <c r="A65">
        <v>64</v>
      </c>
      <c r="B65">
        <v>123.4</v>
      </c>
      <c r="R65">
        <v>123.4</v>
      </c>
      <c r="S65">
        <f t="shared" si="0"/>
        <v>503.76680256250188</v>
      </c>
    </row>
    <row r="66" spans="1:19">
      <c r="A66">
        <v>65</v>
      </c>
      <c r="B66">
        <v>93.7</v>
      </c>
      <c r="R66">
        <v>93.7</v>
      </c>
      <c r="S66">
        <f t="shared" ref="S66:S129" si="7">(R66-meanSpeed)^2</f>
        <v>52.638652562499438</v>
      </c>
    </row>
    <row r="67" spans="1:19">
      <c r="A67">
        <v>66</v>
      </c>
      <c r="B67">
        <v>90.7</v>
      </c>
      <c r="R67">
        <v>90.7</v>
      </c>
      <c r="S67">
        <f t="shared" si="7"/>
        <v>105.1701525624992</v>
      </c>
    </row>
    <row r="68" spans="1:19">
      <c r="A68">
        <v>67</v>
      </c>
      <c r="B68">
        <v>153.30000000000001</v>
      </c>
      <c r="R68">
        <v>153.30000000000001</v>
      </c>
      <c r="S68">
        <f t="shared" si="7"/>
        <v>2739.9728525625051</v>
      </c>
    </row>
    <row r="69" spans="1:19">
      <c r="A69">
        <v>68</v>
      </c>
      <c r="B69">
        <v>101.8</v>
      </c>
      <c r="R69">
        <v>101.8</v>
      </c>
      <c r="S69">
        <f t="shared" si="7"/>
        <v>0.71360256250005605</v>
      </c>
    </row>
    <row r="70" spans="1:19">
      <c r="A70">
        <v>69</v>
      </c>
      <c r="B70">
        <v>101.8</v>
      </c>
      <c r="R70">
        <v>101.8</v>
      </c>
      <c r="S70">
        <f t="shared" si="7"/>
        <v>0.71360256250005605</v>
      </c>
    </row>
    <row r="71" spans="1:19">
      <c r="A71">
        <v>70</v>
      </c>
      <c r="B71">
        <v>116.1</v>
      </c>
      <c r="R71">
        <v>116.1</v>
      </c>
      <c r="S71">
        <f t="shared" si="7"/>
        <v>229.36345256250092</v>
      </c>
    </row>
    <row r="72" spans="1:19">
      <c r="A72">
        <v>71</v>
      </c>
      <c r="B72">
        <v>77.599999999999994</v>
      </c>
      <c r="R72">
        <v>77.599999999999994</v>
      </c>
      <c r="S72">
        <f t="shared" si="7"/>
        <v>545.46770256249863</v>
      </c>
    </row>
    <row r="73" spans="1:19">
      <c r="A73">
        <v>72</v>
      </c>
      <c r="B73">
        <v>90.8</v>
      </c>
      <c r="R73">
        <v>90.8</v>
      </c>
      <c r="S73">
        <f t="shared" si="7"/>
        <v>103.12910256249933</v>
      </c>
    </row>
    <row r="74" spans="1:19">
      <c r="A74">
        <v>73</v>
      </c>
      <c r="B74">
        <v>96.7</v>
      </c>
      <c r="R74">
        <v>96.7</v>
      </c>
      <c r="S74">
        <f t="shared" si="7"/>
        <v>18.107152562499667</v>
      </c>
    </row>
    <row r="75" spans="1:19">
      <c r="A75">
        <v>74</v>
      </c>
      <c r="B75">
        <v>117.7</v>
      </c>
      <c r="R75">
        <v>117.7</v>
      </c>
      <c r="S75">
        <f t="shared" si="7"/>
        <v>280.3866525625013</v>
      </c>
    </row>
    <row r="76" spans="1:19">
      <c r="A76">
        <v>75</v>
      </c>
      <c r="B76">
        <v>101.4</v>
      </c>
      <c r="R76">
        <v>101.4</v>
      </c>
      <c r="S76">
        <f t="shared" si="7"/>
        <v>0.19780256250003711</v>
      </c>
    </row>
    <row r="77" spans="1:19">
      <c r="A77">
        <v>76</v>
      </c>
      <c r="B77">
        <v>96.3</v>
      </c>
      <c r="R77">
        <v>96.3</v>
      </c>
      <c r="S77">
        <f t="shared" si="7"/>
        <v>21.671352562499692</v>
      </c>
    </row>
    <row r="78" spans="1:19">
      <c r="A78">
        <v>77</v>
      </c>
      <c r="B78">
        <v>88.3</v>
      </c>
      <c r="R78">
        <v>88.3</v>
      </c>
      <c r="S78">
        <f t="shared" si="7"/>
        <v>160.15535256249916</v>
      </c>
    </row>
    <row r="79" spans="1:19">
      <c r="A79">
        <v>78</v>
      </c>
      <c r="B79">
        <v>84.4</v>
      </c>
      <c r="R79">
        <v>84.4</v>
      </c>
      <c r="S79">
        <f t="shared" si="7"/>
        <v>274.0763025624986</v>
      </c>
    </row>
    <row r="80" spans="1:19">
      <c r="A80">
        <v>79</v>
      </c>
      <c r="B80">
        <v>117.7</v>
      </c>
      <c r="R80">
        <v>117.7</v>
      </c>
      <c r="S80">
        <f t="shared" si="7"/>
        <v>280.3866525625013</v>
      </c>
    </row>
    <row r="81" spans="1:19">
      <c r="A81">
        <v>80</v>
      </c>
      <c r="B81">
        <v>105.8</v>
      </c>
      <c r="R81">
        <v>105.8</v>
      </c>
      <c r="S81">
        <f t="shared" si="7"/>
        <v>23.471602562500323</v>
      </c>
    </row>
    <row r="82" spans="1:19">
      <c r="A82">
        <v>81</v>
      </c>
      <c r="B82">
        <v>77.599999999999994</v>
      </c>
      <c r="R82">
        <v>77.599999999999994</v>
      </c>
      <c r="S82">
        <f t="shared" si="7"/>
        <v>545.46770256249863</v>
      </c>
    </row>
    <row r="83" spans="1:19">
      <c r="A83">
        <v>82</v>
      </c>
      <c r="B83">
        <v>82</v>
      </c>
      <c r="R83">
        <v>82</v>
      </c>
      <c r="S83">
        <f t="shared" si="7"/>
        <v>359.30150256249863</v>
      </c>
    </row>
    <row r="84" spans="1:19">
      <c r="A84">
        <v>83</v>
      </c>
      <c r="B84">
        <v>96.1</v>
      </c>
      <c r="R84">
        <v>96.1</v>
      </c>
      <c r="S84">
        <f t="shared" si="7"/>
        <v>23.573452562499707</v>
      </c>
    </row>
    <row r="85" spans="1:19">
      <c r="A85">
        <v>84</v>
      </c>
      <c r="B85">
        <v>92.7</v>
      </c>
      <c r="R85">
        <v>92.7</v>
      </c>
      <c r="S85">
        <f t="shared" si="7"/>
        <v>68.149152562499353</v>
      </c>
    </row>
    <row r="86" spans="1:19">
      <c r="A86">
        <v>85</v>
      </c>
      <c r="B86">
        <v>97.2</v>
      </c>
      <c r="R86">
        <v>97.2</v>
      </c>
      <c r="S86">
        <f t="shared" si="7"/>
        <v>14.101902562499708</v>
      </c>
    </row>
    <row r="87" spans="1:19">
      <c r="A87">
        <v>86</v>
      </c>
      <c r="B87">
        <v>109.5</v>
      </c>
      <c r="R87">
        <v>109.5</v>
      </c>
      <c r="S87">
        <f t="shared" si="7"/>
        <v>73.012752562500623</v>
      </c>
    </row>
    <row r="88" spans="1:19">
      <c r="A88">
        <v>87</v>
      </c>
      <c r="B88">
        <v>129.69999999999999</v>
      </c>
      <c r="R88">
        <v>129.69999999999999</v>
      </c>
      <c r="S88">
        <f t="shared" si="7"/>
        <v>826.26065256250138</v>
      </c>
    </row>
    <row r="89" spans="1:19">
      <c r="A89">
        <v>88</v>
      </c>
      <c r="B89">
        <v>124.5</v>
      </c>
      <c r="R89">
        <v>124.5</v>
      </c>
      <c r="S89">
        <f t="shared" si="7"/>
        <v>554.35525256250173</v>
      </c>
    </row>
    <row r="90" spans="1:19">
      <c r="A90">
        <v>89</v>
      </c>
      <c r="B90">
        <v>94.7</v>
      </c>
      <c r="R90">
        <v>94.7</v>
      </c>
      <c r="S90">
        <f t="shared" si="7"/>
        <v>39.128152562499515</v>
      </c>
    </row>
    <row r="91" spans="1:19">
      <c r="A91">
        <v>90</v>
      </c>
      <c r="B91">
        <v>104.7</v>
      </c>
      <c r="R91">
        <v>104.7</v>
      </c>
      <c r="S91">
        <f t="shared" si="7"/>
        <v>14.023152562500291</v>
      </c>
    </row>
    <row r="92" spans="1:19">
      <c r="A92">
        <v>91</v>
      </c>
      <c r="B92">
        <v>105.2</v>
      </c>
      <c r="R92">
        <v>105.2</v>
      </c>
      <c r="S92">
        <f t="shared" si="7"/>
        <v>18.017902562500328</v>
      </c>
    </row>
    <row r="93" spans="1:19">
      <c r="A93">
        <v>92</v>
      </c>
      <c r="B93">
        <v>100.3</v>
      </c>
      <c r="R93">
        <v>100.3</v>
      </c>
      <c r="S93">
        <f t="shared" si="7"/>
        <v>0.42935256249995651</v>
      </c>
    </row>
    <row r="94" spans="1:19">
      <c r="A94">
        <v>93</v>
      </c>
      <c r="B94">
        <v>82.9</v>
      </c>
      <c r="R94">
        <v>82.9</v>
      </c>
      <c r="S94">
        <f t="shared" si="7"/>
        <v>325.99205256249849</v>
      </c>
    </row>
    <row r="95" spans="1:19">
      <c r="A95">
        <v>94</v>
      </c>
      <c r="B95">
        <v>123.2</v>
      </c>
      <c r="R95">
        <v>123.2</v>
      </c>
      <c r="S95">
        <f t="shared" si="7"/>
        <v>494.82890256250175</v>
      </c>
    </row>
    <row r="96" spans="1:19">
      <c r="A96">
        <v>95</v>
      </c>
      <c r="B96">
        <v>126.9</v>
      </c>
      <c r="R96">
        <v>126.9</v>
      </c>
      <c r="S96">
        <f t="shared" si="7"/>
        <v>673.13005256250221</v>
      </c>
    </row>
    <row r="97" spans="1:19">
      <c r="A97">
        <v>96</v>
      </c>
      <c r="B97">
        <v>132.1</v>
      </c>
      <c r="R97">
        <v>132.1</v>
      </c>
      <c r="S97">
        <f t="shared" si="7"/>
        <v>969.9954525625019</v>
      </c>
    </row>
    <row r="98" spans="1:19">
      <c r="A98">
        <v>97</v>
      </c>
      <c r="B98">
        <v>61.4</v>
      </c>
      <c r="R98">
        <v>61.4</v>
      </c>
      <c r="S98">
        <f t="shared" si="7"/>
        <v>1564.6178025624972</v>
      </c>
    </row>
    <row r="99" spans="1:19">
      <c r="A99">
        <v>98</v>
      </c>
      <c r="B99">
        <v>77.2</v>
      </c>
      <c r="R99">
        <v>77.2</v>
      </c>
      <c r="S99">
        <f t="shared" si="7"/>
        <v>564.31190256249818</v>
      </c>
    </row>
    <row r="100" spans="1:19">
      <c r="A100">
        <v>99</v>
      </c>
      <c r="B100">
        <v>101.7</v>
      </c>
      <c r="R100">
        <v>101.7</v>
      </c>
      <c r="S100">
        <f t="shared" si="7"/>
        <v>0.5546525625000579</v>
      </c>
    </row>
    <row r="101" spans="1:19">
      <c r="A101">
        <v>100</v>
      </c>
      <c r="B101">
        <v>100.4</v>
      </c>
      <c r="R101">
        <v>100.4</v>
      </c>
      <c r="S101">
        <f t="shared" si="7"/>
        <v>0.30830256249995369</v>
      </c>
    </row>
    <row r="102" spans="1:19">
      <c r="A102">
        <v>101</v>
      </c>
      <c r="B102">
        <v>95.3</v>
      </c>
      <c r="R102">
        <v>95.3</v>
      </c>
      <c r="S102">
        <f t="shared" si="7"/>
        <v>31.981852562499625</v>
      </c>
    </row>
    <row r="103" spans="1:19">
      <c r="A103">
        <v>102</v>
      </c>
      <c r="B103">
        <v>94.3</v>
      </c>
      <c r="R103">
        <v>94.3</v>
      </c>
      <c r="S103">
        <f t="shared" si="7"/>
        <v>44.292352562499559</v>
      </c>
    </row>
    <row r="104" spans="1:19">
      <c r="A104">
        <v>103</v>
      </c>
      <c r="B104">
        <v>54.2</v>
      </c>
      <c r="R104">
        <v>54.2</v>
      </c>
      <c r="S104">
        <f t="shared" si="7"/>
        <v>2186.0534025624966</v>
      </c>
    </row>
    <row r="105" spans="1:19">
      <c r="A105">
        <v>104</v>
      </c>
      <c r="B105">
        <v>121.4</v>
      </c>
      <c r="R105">
        <v>121.4</v>
      </c>
      <c r="S105">
        <f t="shared" si="7"/>
        <v>417.98780256250171</v>
      </c>
    </row>
    <row r="106" spans="1:19">
      <c r="A106">
        <v>105</v>
      </c>
      <c r="B106">
        <v>72</v>
      </c>
      <c r="R106">
        <v>72</v>
      </c>
      <c r="S106">
        <f t="shared" si="7"/>
        <v>838.40650256249796</v>
      </c>
    </row>
    <row r="107" spans="1:19">
      <c r="A107">
        <v>106</v>
      </c>
      <c r="B107">
        <v>111.2</v>
      </c>
      <c r="R107">
        <v>111.2</v>
      </c>
      <c r="S107">
        <f t="shared" si="7"/>
        <v>104.95490256250079</v>
      </c>
    </row>
    <row r="108" spans="1:19">
      <c r="A108">
        <v>107</v>
      </c>
      <c r="B108">
        <v>81.2</v>
      </c>
      <c r="R108">
        <v>81.2</v>
      </c>
      <c r="S108">
        <f t="shared" si="7"/>
        <v>390.26990256249849</v>
      </c>
    </row>
    <row r="109" spans="1:19">
      <c r="A109">
        <v>108</v>
      </c>
      <c r="B109">
        <v>98.8</v>
      </c>
      <c r="R109">
        <v>98.8</v>
      </c>
      <c r="S109">
        <f t="shared" si="7"/>
        <v>4.645102562499857</v>
      </c>
    </row>
    <row r="110" spans="1:19">
      <c r="A110">
        <v>109</v>
      </c>
      <c r="B110">
        <v>137.69999999999999</v>
      </c>
      <c r="R110">
        <v>137.69999999999999</v>
      </c>
      <c r="S110">
        <f t="shared" si="7"/>
        <v>1350.1766525625019</v>
      </c>
    </row>
    <row r="111" spans="1:19">
      <c r="A111">
        <v>110</v>
      </c>
      <c r="B111">
        <v>107.2</v>
      </c>
      <c r="R111">
        <v>107.2</v>
      </c>
      <c r="S111">
        <f t="shared" si="7"/>
        <v>38.996902562500487</v>
      </c>
    </row>
    <row r="112" spans="1:19">
      <c r="A112">
        <v>111</v>
      </c>
      <c r="B112">
        <v>96.9</v>
      </c>
      <c r="R112">
        <v>96.9</v>
      </c>
      <c r="S112">
        <f t="shared" si="7"/>
        <v>16.445052562499662</v>
      </c>
    </row>
    <row r="113" spans="1:19">
      <c r="A113">
        <v>112</v>
      </c>
      <c r="B113">
        <v>92.9</v>
      </c>
      <c r="R113">
        <v>92.9</v>
      </c>
      <c r="S113">
        <f t="shared" si="7"/>
        <v>64.887052562499335</v>
      </c>
    </row>
    <row r="114" spans="1:19">
      <c r="A114">
        <v>113</v>
      </c>
      <c r="B114">
        <v>96.8</v>
      </c>
      <c r="R114">
        <v>96.8</v>
      </c>
      <c r="S114">
        <f t="shared" si="7"/>
        <v>17.266102562499725</v>
      </c>
    </row>
    <row r="115" spans="1:19">
      <c r="A115">
        <v>114</v>
      </c>
      <c r="B115">
        <v>126.3</v>
      </c>
      <c r="R115">
        <v>126.3</v>
      </c>
      <c r="S115">
        <f t="shared" si="7"/>
        <v>642.35635256250168</v>
      </c>
    </row>
    <row r="116" spans="1:19">
      <c r="A116">
        <v>115</v>
      </c>
      <c r="B116">
        <v>98.4</v>
      </c>
      <c r="R116">
        <v>98.4</v>
      </c>
      <c r="S116">
        <f t="shared" si="7"/>
        <v>6.5293025624997867</v>
      </c>
    </row>
    <row r="117" spans="1:19">
      <c r="A117">
        <v>116</v>
      </c>
      <c r="B117">
        <v>115.9</v>
      </c>
      <c r="R117">
        <v>115.9</v>
      </c>
      <c r="S117">
        <f t="shared" si="7"/>
        <v>223.34555256250124</v>
      </c>
    </row>
    <row r="118" spans="1:19">
      <c r="A118">
        <v>117</v>
      </c>
      <c r="B118">
        <v>103</v>
      </c>
      <c r="R118">
        <v>103</v>
      </c>
      <c r="S118">
        <f t="shared" si="7"/>
        <v>4.1810025625001472</v>
      </c>
    </row>
    <row r="119" spans="1:19">
      <c r="A119">
        <v>118</v>
      </c>
      <c r="B119">
        <v>109.6</v>
      </c>
      <c r="R119">
        <v>109.6</v>
      </c>
      <c r="S119">
        <f t="shared" si="7"/>
        <v>74.73170256250053</v>
      </c>
    </row>
    <row r="120" spans="1:19">
      <c r="A120">
        <v>119</v>
      </c>
      <c r="B120">
        <v>75.2</v>
      </c>
      <c r="R120">
        <v>75.2</v>
      </c>
      <c r="S120">
        <f t="shared" si="7"/>
        <v>663.33290256249802</v>
      </c>
    </row>
    <row r="121" spans="1:19">
      <c r="A121">
        <v>120</v>
      </c>
      <c r="B121">
        <v>109.4</v>
      </c>
      <c r="R121">
        <v>109.4</v>
      </c>
      <c r="S121">
        <f t="shared" si="7"/>
        <v>71.313802562500712</v>
      </c>
    </row>
    <row r="122" spans="1:19">
      <c r="A122">
        <v>121</v>
      </c>
      <c r="B122">
        <v>132.19999999999999</v>
      </c>
      <c r="R122">
        <v>132.19999999999999</v>
      </c>
      <c r="S122">
        <f t="shared" si="7"/>
        <v>976.23440256250149</v>
      </c>
    </row>
    <row r="123" spans="1:19">
      <c r="A123">
        <v>122</v>
      </c>
      <c r="B123">
        <v>116</v>
      </c>
      <c r="R123">
        <v>116</v>
      </c>
      <c r="S123">
        <f t="shared" si="7"/>
        <v>226.34450256250108</v>
      </c>
    </row>
    <row r="124" spans="1:19">
      <c r="A124">
        <v>123</v>
      </c>
      <c r="B124">
        <v>94.6</v>
      </c>
      <c r="R124">
        <v>94.6</v>
      </c>
      <c r="S124">
        <f t="shared" si="7"/>
        <v>40.389202562499612</v>
      </c>
    </row>
    <row r="125" spans="1:19">
      <c r="A125">
        <v>124</v>
      </c>
      <c r="B125">
        <v>68.2</v>
      </c>
      <c r="R125">
        <v>68.2</v>
      </c>
      <c r="S125">
        <f t="shared" si="7"/>
        <v>1072.9064025624975</v>
      </c>
    </row>
    <row r="126" spans="1:19">
      <c r="A126">
        <v>125</v>
      </c>
      <c r="B126">
        <v>115.5</v>
      </c>
      <c r="R126">
        <v>115.5</v>
      </c>
      <c r="S126">
        <f t="shared" si="7"/>
        <v>211.54975256250106</v>
      </c>
    </row>
    <row r="127" spans="1:19">
      <c r="A127">
        <v>126</v>
      </c>
      <c r="B127">
        <v>84.3</v>
      </c>
      <c r="R127">
        <v>84.3</v>
      </c>
      <c r="S127">
        <f t="shared" si="7"/>
        <v>277.3973525624989</v>
      </c>
    </row>
    <row r="128" spans="1:19">
      <c r="A128">
        <v>127</v>
      </c>
      <c r="B128">
        <v>76.400000000000006</v>
      </c>
      <c r="R128">
        <v>76.400000000000006</v>
      </c>
      <c r="S128">
        <f t="shared" si="7"/>
        <v>602.96030256249799</v>
      </c>
    </row>
    <row r="129" spans="1:19">
      <c r="A129">
        <v>128</v>
      </c>
      <c r="B129">
        <v>81.400000000000006</v>
      </c>
      <c r="R129">
        <v>81.400000000000006</v>
      </c>
      <c r="S129">
        <f t="shared" si="7"/>
        <v>382.40780256249838</v>
      </c>
    </row>
    <row r="130" spans="1:19">
      <c r="A130">
        <v>129</v>
      </c>
      <c r="B130">
        <v>133.4</v>
      </c>
      <c r="R130">
        <v>133.4</v>
      </c>
      <c r="S130">
        <f t="shared" ref="S130:S193" si="8">(R130-meanSpeed)^2</f>
        <v>1052.6618025625028</v>
      </c>
    </row>
    <row r="131" spans="1:19">
      <c r="A131">
        <v>130</v>
      </c>
      <c r="B131">
        <v>67.599999999999994</v>
      </c>
      <c r="R131">
        <v>67.599999999999994</v>
      </c>
      <c r="S131">
        <f t="shared" si="8"/>
        <v>1112.5727025624981</v>
      </c>
    </row>
    <row r="132" spans="1:19">
      <c r="A132">
        <v>131</v>
      </c>
      <c r="B132">
        <v>98.4</v>
      </c>
      <c r="R132">
        <v>98.4</v>
      </c>
      <c r="S132">
        <f t="shared" si="8"/>
        <v>6.5293025624997867</v>
      </c>
    </row>
    <row r="133" spans="1:19">
      <c r="A133">
        <v>132</v>
      </c>
      <c r="B133">
        <v>63.2</v>
      </c>
      <c r="R133">
        <v>63.2</v>
      </c>
      <c r="S133">
        <f t="shared" si="8"/>
        <v>1425.4589025624971</v>
      </c>
    </row>
    <row r="134" spans="1:19">
      <c r="A134">
        <v>133</v>
      </c>
      <c r="B134">
        <v>81.599999999999994</v>
      </c>
      <c r="R134">
        <v>81.599999999999994</v>
      </c>
      <c r="S134">
        <f t="shared" si="8"/>
        <v>374.62570256249882</v>
      </c>
    </row>
    <row r="135" spans="1:19">
      <c r="A135">
        <v>134</v>
      </c>
      <c r="B135">
        <v>121.6</v>
      </c>
      <c r="R135">
        <v>121.6</v>
      </c>
      <c r="S135">
        <f t="shared" si="8"/>
        <v>426.20570256250124</v>
      </c>
    </row>
    <row r="136" spans="1:19">
      <c r="A136">
        <v>135</v>
      </c>
      <c r="B136">
        <v>95.8</v>
      </c>
      <c r="R136">
        <v>95.8</v>
      </c>
      <c r="S136">
        <f t="shared" si="8"/>
        <v>26.576602562499659</v>
      </c>
    </row>
    <row r="137" spans="1:19">
      <c r="A137">
        <v>136</v>
      </c>
      <c r="B137">
        <v>102.9</v>
      </c>
      <c r="R137">
        <v>102.9</v>
      </c>
      <c r="S137">
        <f t="shared" si="8"/>
        <v>3.7820525625001622</v>
      </c>
    </row>
    <row r="138" spans="1:19">
      <c r="A138">
        <v>137</v>
      </c>
      <c r="B138">
        <v>71.2</v>
      </c>
      <c r="R138">
        <v>71.2</v>
      </c>
      <c r="S138">
        <f t="shared" si="8"/>
        <v>885.37490256249771</v>
      </c>
    </row>
    <row r="139" spans="1:19">
      <c r="A139">
        <v>138</v>
      </c>
      <c r="B139">
        <v>146.30000000000001</v>
      </c>
      <c r="R139">
        <v>146.30000000000001</v>
      </c>
      <c r="S139">
        <f t="shared" si="8"/>
        <v>2056.1463525625045</v>
      </c>
    </row>
    <row r="140" spans="1:19">
      <c r="A140">
        <v>139</v>
      </c>
      <c r="B140">
        <v>83.8</v>
      </c>
      <c r="R140">
        <v>83.8</v>
      </c>
      <c r="S140">
        <f t="shared" si="8"/>
        <v>294.30260256249886</v>
      </c>
    </row>
    <row r="141" spans="1:19">
      <c r="A141">
        <v>140</v>
      </c>
      <c r="B141">
        <v>117.2</v>
      </c>
      <c r="R141">
        <v>117.2</v>
      </c>
      <c r="S141">
        <f t="shared" si="8"/>
        <v>263.89190256250129</v>
      </c>
    </row>
    <row r="142" spans="1:19">
      <c r="A142">
        <v>141</v>
      </c>
      <c r="B142">
        <v>128</v>
      </c>
      <c r="R142">
        <v>128</v>
      </c>
      <c r="S142">
        <f t="shared" si="8"/>
        <v>731.418502562502</v>
      </c>
    </row>
    <row r="143" spans="1:19">
      <c r="A143">
        <v>142</v>
      </c>
      <c r="B143">
        <v>57.8</v>
      </c>
      <c r="R143">
        <v>57.8</v>
      </c>
      <c r="S143">
        <f t="shared" si="8"/>
        <v>1862.3756025624971</v>
      </c>
    </row>
    <row r="144" spans="1:19">
      <c r="A144">
        <v>143</v>
      </c>
      <c r="B144">
        <v>107</v>
      </c>
      <c r="R144">
        <v>107</v>
      </c>
      <c r="S144">
        <f t="shared" si="8"/>
        <v>36.539002562500436</v>
      </c>
    </row>
    <row r="145" spans="1:19">
      <c r="A145">
        <v>144</v>
      </c>
      <c r="B145">
        <v>124.9</v>
      </c>
      <c r="R145">
        <v>124.9</v>
      </c>
      <c r="S145">
        <f t="shared" si="8"/>
        <v>573.35105256250199</v>
      </c>
    </row>
    <row r="146" spans="1:19">
      <c r="A146">
        <v>145</v>
      </c>
      <c r="B146">
        <v>93.3</v>
      </c>
      <c r="R146">
        <v>93.3</v>
      </c>
      <c r="S146">
        <f t="shared" si="8"/>
        <v>58.602852562499493</v>
      </c>
    </row>
    <row r="147" spans="1:19">
      <c r="A147">
        <v>146</v>
      </c>
      <c r="B147">
        <v>99.8</v>
      </c>
      <c r="R147">
        <v>99.8</v>
      </c>
      <c r="S147">
        <f t="shared" si="8"/>
        <v>1.3346025624999234</v>
      </c>
    </row>
    <row r="148" spans="1:19">
      <c r="A148">
        <v>147</v>
      </c>
      <c r="B148">
        <v>91.9</v>
      </c>
      <c r="R148">
        <v>91.9</v>
      </c>
      <c r="S148">
        <f t="shared" si="8"/>
        <v>81.997552562499251</v>
      </c>
    </row>
    <row r="149" spans="1:19">
      <c r="A149">
        <v>148</v>
      </c>
      <c r="B149">
        <v>102.3</v>
      </c>
      <c r="R149">
        <v>102.3</v>
      </c>
      <c r="S149">
        <f t="shared" si="8"/>
        <v>1.8083525625000894</v>
      </c>
    </row>
    <row r="150" spans="1:19">
      <c r="A150">
        <v>149</v>
      </c>
      <c r="B150">
        <v>80.5</v>
      </c>
      <c r="R150">
        <v>80.5</v>
      </c>
      <c r="S150">
        <f t="shared" si="8"/>
        <v>418.4172525624985</v>
      </c>
    </row>
    <row r="151" spans="1:19">
      <c r="A151">
        <v>150</v>
      </c>
      <c r="B151">
        <v>137.1</v>
      </c>
      <c r="R151">
        <v>137.1</v>
      </c>
      <c r="S151">
        <f t="shared" si="8"/>
        <v>1306.4429525625021</v>
      </c>
    </row>
    <row r="152" spans="1:19">
      <c r="A152">
        <v>151</v>
      </c>
      <c r="B152">
        <v>109</v>
      </c>
      <c r="R152">
        <v>109</v>
      </c>
      <c r="S152">
        <f t="shared" si="8"/>
        <v>64.718002562500587</v>
      </c>
    </row>
    <row r="153" spans="1:19">
      <c r="A153">
        <v>152</v>
      </c>
      <c r="B153">
        <v>76.8</v>
      </c>
      <c r="R153">
        <v>76.8</v>
      </c>
      <c r="S153">
        <f t="shared" si="8"/>
        <v>583.47610256249834</v>
      </c>
    </row>
    <row r="154" spans="1:19">
      <c r="A154">
        <v>153</v>
      </c>
      <c r="B154">
        <v>104.1</v>
      </c>
      <c r="R154">
        <v>104.1</v>
      </c>
      <c r="S154">
        <f t="shared" si="8"/>
        <v>9.8894525625001908</v>
      </c>
    </row>
    <row r="155" spans="1:19">
      <c r="A155">
        <v>154</v>
      </c>
      <c r="B155">
        <v>111.7</v>
      </c>
      <c r="R155">
        <v>111.7</v>
      </c>
      <c r="S155">
        <f t="shared" si="8"/>
        <v>115.44965256250083</v>
      </c>
    </row>
    <row r="156" spans="1:19">
      <c r="A156">
        <v>155</v>
      </c>
      <c r="B156">
        <v>97.3</v>
      </c>
      <c r="R156">
        <v>97.3</v>
      </c>
      <c r="S156">
        <f t="shared" si="8"/>
        <v>13.360852562499757</v>
      </c>
    </row>
    <row r="157" spans="1:19">
      <c r="A157">
        <v>156</v>
      </c>
      <c r="B157">
        <v>131.9</v>
      </c>
      <c r="R157">
        <v>131.9</v>
      </c>
      <c r="S157">
        <f t="shared" si="8"/>
        <v>957.57755256250255</v>
      </c>
    </row>
    <row r="158" spans="1:19">
      <c r="A158">
        <v>157</v>
      </c>
      <c r="B158">
        <v>95.6</v>
      </c>
      <c r="R158">
        <v>95.6</v>
      </c>
      <c r="S158">
        <f t="shared" si="8"/>
        <v>28.678702562499677</v>
      </c>
    </row>
    <row r="159" spans="1:19">
      <c r="A159">
        <v>158</v>
      </c>
      <c r="B159">
        <v>101.1</v>
      </c>
      <c r="R159">
        <v>101.1</v>
      </c>
      <c r="S159">
        <f t="shared" si="8"/>
        <v>2.0952562500008789E-2</v>
      </c>
    </row>
    <row r="160" spans="1:19">
      <c r="A160">
        <v>159</v>
      </c>
      <c r="B160">
        <v>122.8</v>
      </c>
      <c r="R160">
        <v>122.8</v>
      </c>
      <c r="S160">
        <f t="shared" si="8"/>
        <v>477.19310256250145</v>
      </c>
    </row>
    <row r="161" spans="1:19">
      <c r="A161">
        <v>160</v>
      </c>
      <c r="B161">
        <v>75.5</v>
      </c>
      <c r="R161">
        <v>75.5</v>
      </c>
      <c r="S161">
        <f t="shared" si="8"/>
        <v>647.96975256249812</v>
      </c>
    </row>
    <row r="162" spans="1:19">
      <c r="A162">
        <v>161</v>
      </c>
      <c r="B162">
        <v>136.19999999999999</v>
      </c>
      <c r="R162">
        <v>136.19999999999999</v>
      </c>
      <c r="S162">
        <f t="shared" si="8"/>
        <v>1242.1924025625017</v>
      </c>
    </row>
    <row r="163" spans="1:19">
      <c r="A163">
        <v>162</v>
      </c>
      <c r="B163">
        <v>94.5</v>
      </c>
      <c r="R163">
        <v>94.5</v>
      </c>
      <c r="S163">
        <f t="shared" si="8"/>
        <v>41.670252562499535</v>
      </c>
    </row>
    <row r="164" spans="1:19">
      <c r="A164">
        <v>163</v>
      </c>
      <c r="B164">
        <v>94.8</v>
      </c>
      <c r="R164">
        <v>94.8</v>
      </c>
      <c r="S164">
        <f t="shared" si="8"/>
        <v>37.887102562499592</v>
      </c>
    </row>
    <row r="165" spans="1:19">
      <c r="A165">
        <v>164</v>
      </c>
      <c r="B165">
        <v>124.8</v>
      </c>
      <c r="R165">
        <v>124.8</v>
      </c>
      <c r="S165">
        <f t="shared" si="8"/>
        <v>568.57210256250153</v>
      </c>
    </row>
    <row r="166" spans="1:19">
      <c r="A166">
        <v>165</v>
      </c>
      <c r="B166">
        <v>90.2</v>
      </c>
      <c r="R166">
        <v>90.2</v>
      </c>
      <c r="S166">
        <f t="shared" si="8"/>
        <v>115.67540256249916</v>
      </c>
    </row>
    <row r="167" spans="1:19">
      <c r="A167">
        <v>166</v>
      </c>
      <c r="B167">
        <v>113.3</v>
      </c>
      <c r="R167">
        <v>113.3</v>
      </c>
      <c r="S167">
        <f t="shared" si="8"/>
        <v>152.39285256250082</v>
      </c>
    </row>
    <row r="168" spans="1:19">
      <c r="A168">
        <v>167</v>
      </c>
      <c r="B168">
        <v>101.8</v>
      </c>
      <c r="R168">
        <v>101.8</v>
      </c>
      <c r="S168">
        <f t="shared" si="8"/>
        <v>0.71360256250005605</v>
      </c>
    </row>
    <row r="169" spans="1:19">
      <c r="A169">
        <v>168</v>
      </c>
      <c r="B169">
        <v>127.3</v>
      </c>
      <c r="R169">
        <v>127.3</v>
      </c>
      <c r="S169">
        <f t="shared" si="8"/>
        <v>694.04585256250175</v>
      </c>
    </row>
    <row r="170" spans="1:19">
      <c r="A170">
        <v>169</v>
      </c>
      <c r="B170">
        <v>90.1</v>
      </c>
      <c r="R170">
        <v>90.1</v>
      </c>
      <c r="S170">
        <f t="shared" si="8"/>
        <v>117.83645256249935</v>
      </c>
    </row>
    <row r="171" spans="1:19">
      <c r="A171">
        <v>170</v>
      </c>
      <c r="B171">
        <v>71.599999999999994</v>
      </c>
      <c r="R171">
        <v>71.599999999999994</v>
      </c>
      <c r="S171">
        <f t="shared" si="8"/>
        <v>861.73070256249821</v>
      </c>
    </row>
    <row r="172" spans="1:19">
      <c r="A172">
        <v>171</v>
      </c>
      <c r="B172">
        <v>96.2</v>
      </c>
      <c r="R172">
        <v>96.2</v>
      </c>
      <c r="S172">
        <f t="shared" si="8"/>
        <v>22.612402562499629</v>
      </c>
    </row>
    <row r="173" spans="1:19">
      <c r="A173">
        <v>172</v>
      </c>
      <c r="B173">
        <v>104.5</v>
      </c>
      <c r="R173">
        <v>104.5</v>
      </c>
      <c r="S173">
        <f t="shared" si="8"/>
        <v>12.565252562500255</v>
      </c>
    </row>
    <row r="174" spans="1:19">
      <c r="A174">
        <v>173</v>
      </c>
      <c r="B174">
        <v>118</v>
      </c>
      <c r="R174">
        <v>118</v>
      </c>
      <c r="S174">
        <f t="shared" si="8"/>
        <v>290.52350256250122</v>
      </c>
    </row>
    <row r="175" spans="1:19">
      <c r="A175">
        <v>174</v>
      </c>
      <c r="B175">
        <v>128.4</v>
      </c>
      <c r="R175">
        <v>128.4</v>
      </c>
      <c r="S175">
        <f t="shared" si="8"/>
        <v>753.21430256250233</v>
      </c>
    </row>
    <row r="176" spans="1:19">
      <c r="A176">
        <v>175</v>
      </c>
      <c r="B176">
        <v>90.5</v>
      </c>
      <c r="R176">
        <v>90.5</v>
      </c>
      <c r="S176">
        <f t="shared" si="8"/>
        <v>109.31225256249925</v>
      </c>
    </row>
    <row r="177" spans="1:19">
      <c r="A177">
        <v>176</v>
      </c>
      <c r="B177">
        <v>95.2</v>
      </c>
      <c r="R177">
        <v>95.2</v>
      </c>
      <c r="S177">
        <f t="shared" si="8"/>
        <v>33.122902562499554</v>
      </c>
    </row>
    <row r="178" spans="1:19">
      <c r="A178">
        <v>177</v>
      </c>
      <c r="B178">
        <v>109.7</v>
      </c>
      <c r="R178">
        <v>109.7</v>
      </c>
      <c r="S178">
        <f t="shared" si="8"/>
        <v>76.470652562500675</v>
      </c>
    </row>
    <row r="179" spans="1:19">
      <c r="A179">
        <v>178</v>
      </c>
      <c r="B179">
        <v>94.5</v>
      </c>
      <c r="R179">
        <v>94.5</v>
      </c>
      <c r="S179">
        <f t="shared" si="8"/>
        <v>41.670252562499535</v>
      </c>
    </row>
    <row r="180" spans="1:19">
      <c r="A180">
        <v>179</v>
      </c>
      <c r="B180">
        <v>93.1</v>
      </c>
      <c r="R180">
        <v>93.1</v>
      </c>
      <c r="S180">
        <f t="shared" si="8"/>
        <v>61.704952562499521</v>
      </c>
    </row>
    <row r="181" spans="1:19">
      <c r="A181">
        <v>180</v>
      </c>
      <c r="B181">
        <v>95.1</v>
      </c>
      <c r="R181">
        <v>95.1</v>
      </c>
      <c r="S181">
        <f t="shared" si="8"/>
        <v>34.283952562499643</v>
      </c>
    </row>
    <row r="182" spans="1:19">
      <c r="A182">
        <v>181</v>
      </c>
      <c r="B182">
        <v>115</v>
      </c>
      <c r="R182">
        <v>115</v>
      </c>
      <c r="S182">
        <f t="shared" si="8"/>
        <v>197.25500256250101</v>
      </c>
    </row>
    <row r="183" spans="1:19">
      <c r="A183">
        <v>182</v>
      </c>
      <c r="B183">
        <v>109.5</v>
      </c>
      <c r="R183">
        <v>109.5</v>
      </c>
      <c r="S183">
        <f t="shared" si="8"/>
        <v>73.012752562500623</v>
      </c>
    </row>
    <row r="184" spans="1:19">
      <c r="A184">
        <v>183</v>
      </c>
      <c r="B184">
        <v>155.4</v>
      </c>
      <c r="R184">
        <v>155.4</v>
      </c>
      <c r="S184">
        <f t="shared" si="8"/>
        <v>2964.2308025625043</v>
      </c>
    </row>
    <row r="185" spans="1:19">
      <c r="A185">
        <v>184</v>
      </c>
      <c r="B185">
        <v>77.7</v>
      </c>
      <c r="R185">
        <v>77.7</v>
      </c>
      <c r="S185">
        <f t="shared" si="8"/>
        <v>540.80665256249824</v>
      </c>
    </row>
    <row r="186" spans="1:19">
      <c r="A186">
        <v>185</v>
      </c>
      <c r="B186">
        <v>62.7</v>
      </c>
      <c r="R186">
        <v>62.7</v>
      </c>
      <c r="S186">
        <f t="shared" si="8"/>
        <v>1463.464152562497</v>
      </c>
    </row>
    <row r="187" spans="1:19">
      <c r="A187">
        <v>186</v>
      </c>
      <c r="B187">
        <v>91.3</v>
      </c>
      <c r="R187">
        <v>91.3</v>
      </c>
      <c r="S187">
        <f t="shared" si="8"/>
        <v>93.22385256249936</v>
      </c>
    </row>
    <row r="188" spans="1:19">
      <c r="A188">
        <v>187</v>
      </c>
      <c r="B188">
        <v>87.7</v>
      </c>
      <c r="R188">
        <v>87.7</v>
      </c>
      <c r="S188">
        <f t="shared" si="8"/>
        <v>175.70165256249896</v>
      </c>
    </row>
    <row r="189" spans="1:19">
      <c r="A189">
        <v>188</v>
      </c>
      <c r="B189">
        <v>126.2</v>
      </c>
      <c r="R189">
        <v>126.2</v>
      </c>
      <c r="S189">
        <f t="shared" si="8"/>
        <v>637.29740256250193</v>
      </c>
    </row>
    <row r="190" spans="1:19">
      <c r="A190">
        <v>189</v>
      </c>
      <c r="B190">
        <v>77.8</v>
      </c>
      <c r="R190">
        <v>77.8</v>
      </c>
      <c r="S190">
        <f t="shared" si="8"/>
        <v>536.16560256249841</v>
      </c>
    </row>
    <row r="191" spans="1:19">
      <c r="A191">
        <v>190</v>
      </c>
      <c r="B191">
        <v>119.2</v>
      </c>
      <c r="R191">
        <v>119.2</v>
      </c>
      <c r="S191">
        <f t="shared" si="8"/>
        <v>332.87090256250144</v>
      </c>
    </row>
    <row r="192" spans="1:19">
      <c r="A192">
        <v>191</v>
      </c>
      <c r="B192">
        <v>75.8</v>
      </c>
      <c r="R192">
        <v>75.8</v>
      </c>
      <c r="S192">
        <f t="shared" si="8"/>
        <v>632.78660256249827</v>
      </c>
    </row>
    <row r="193" spans="1:19">
      <c r="A193">
        <v>192</v>
      </c>
      <c r="B193">
        <v>104.2</v>
      </c>
      <c r="R193">
        <v>104.2</v>
      </c>
      <c r="S193">
        <f t="shared" si="8"/>
        <v>10.528402562500252</v>
      </c>
    </row>
    <row r="194" spans="1:19">
      <c r="A194">
        <v>193</v>
      </c>
      <c r="B194">
        <v>109.2</v>
      </c>
      <c r="R194">
        <v>109.2</v>
      </c>
      <c r="S194">
        <f t="shared" ref="S194:S257" si="9">(R194-meanSpeed)^2</f>
        <v>67.975902562500636</v>
      </c>
    </row>
    <row r="195" spans="1:19">
      <c r="A195">
        <v>194</v>
      </c>
      <c r="B195">
        <v>110.9</v>
      </c>
      <c r="R195">
        <v>110.9</v>
      </c>
      <c r="S195">
        <f t="shared" si="9"/>
        <v>98.898052562500837</v>
      </c>
    </row>
    <row r="196" spans="1:19">
      <c r="A196">
        <v>195</v>
      </c>
      <c r="B196">
        <v>69.7</v>
      </c>
      <c r="R196">
        <v>69.7</v>
      </c>
      <c r="S196">
        <f t="shared" si="9"/>
        <v>976.89065256249762</v>
      </c>
    </row>
    <row r="197" spans="1:19">
      <c r="A197">
        <v>196</v>
      </c>
      <c r="B197">
        <v>139</v>
      </c>
      <c r="R197">
        <v>139</v>
      </c>
      <c r="S197">
        <f t="shared" si="9"/>
        <v>1447.4030025625027</v>
      </c>
    </row>
    <row r="198" spans="1:19">
      <c r="A198">
        <v>197</v>
      </c>
      <c r="B198">
        <v>90.4</v>
      </c>
      <c r="R198">
        <v>90.4</v>
      </c>
      <c r="S198">
        <f t="shared" si="9"/>
        <v>111.41330256249913</v>
      </c>
    </row>
    <row r="199" spans="1:19">
      <c r="A199">
        <v>198</v>
      </c>
      <c r="B199">
        <v>79.900000000000006</v>
      </c>
      <c r="R199">
        <v>79.900000000000006</v>
      </c>
      <c r="S199">
        <f t="shared" si="9"/>
        <v>443.32355256249826</v>
      </c>
    </row>
    <row r="200" spans="1:19">
      <c r="A200">
        <v>199</v>
      </c>
      <c r="B200">
        <v>84.2</v>
      </c>
      <c r="R200">
        <v>84.2</v>
      </c>
      <c r="S200">
        <f t="shared" si="9"/>
        <v>280.73840256249872</v>
      </c>
    </row>
    <row r="201" spans="1:19">
      <c r="A201">
        <v>200</v>
      </c>
      <c r="B201">
        <v>157.1</v>
      </c>
      <c r="R201">
        <v>157.1</v>
      </c>
      <c r="S201">
        <f t="shared" si="9"/>
        <v>3152.2329525625032</v>
      </c>
    </row>
    <row r="202" spans="1:19">
      <c r="A202">
        <v>201</v>
      </c>
      <c r="B202">
        <v>117.3</v>
      </c>
      <c r="R202">
        <v>117.3</v>
      </c>
      <c r="S202">
        <f t="shared" si="9"/>
        <v>267.15085256250109</v>
      </c>
    </row>
    <row r="203" spans="1:19">
      <c r="A203">
        <v>202</v>
      </c>
      <c r="B203">
        <v>78.8</v>
      </c>
      <c r="R203">
        <v>78.8</v>
      </c>
      <c r="S203">
        <f t="shared" si="9"/>
        <v>490.85510256249853</v>
      </c>
    </row>
    <row r="204" spans="1:19">
      <c r="A204">
        <v>203</v>
      </c>
      <c r="B204">
        <v>89.5</v>
      </c>
      <c r="R204">
        <v>89.5</v>
      </c>
      <c r="S204">
        <f t="shared" si="9"/>
        <v>131.22275256249918</v>
      </c>
    </row>
    <row r="205" spans="1:19">
      <c r="A205">
        <v>204</v>
      </c>
      <c r="B205">
        <v>116.7</v>
      </c>
      <c r="R205">
        <v>116.7</v>
      </c>
      <c r="S205">
        <f t="shared" si="9"/>
        <v>247.89715256250122</v>
      </c>
    </row>
    <row r="206" spans="1:19">
      <c r="A206">
        <v>205</v>
      </c>
      <c r="B206">
        <v>124.3</v>
      </c>
      <c r="R206">
        <v>124.3</v>
      </c>
      <c r="S206">
        <f t="shared" si="9"/>
        <v>544.97735256250155</v>
      </c>
    </row>
    <row r="207" spans="1:19">
      <c r="A207">
        <v>206</v>
      </c>
      <c r="B207">
        <v>70.2</v>
      </c>
      <c r="R207">
        <v>70.2</v>
      </c>
      <c r="S207">
        <f t="shared" si="9"/>
        <v>945.88540256249757</v>
      </c>
    </row>
    <row r="208" spans="1:19">
      <c r="A208">
        <v>207</v>
      </c>
      <c r="B208">
        <v>115.4</v>
      </c>
      <c r="R208">
        <v>115.4</v>
      </c>
      <c r="S208">
        <f t="shared" si="9"/>
        <v>208.65080256250121</v>
      </c>
    </row>
    <row r="209" spans="1:19">
      <c r="A209">
        <v>208</v>
      </c>
      <c r="B209">
        <v>99.2</v>
      </c>
      <c r="R209">
        <v>99.2</v>
      </c>
      <c r="S209">
        <f t="shared" si="9"/>
        <v>3.0809025624998636</v>
      </c>
    </row>
    <row r="210" spans="1:19">
      <c r="A210">
        <v>209</v>
      </c>
      <c r="B210">
        <v>113.3</v>
      </c>
      <c r="R210">
        <v>113.3</v>
      </c>
      <c r="S210">
        <f t="shared" si="9"/>
        <v>152.39285256250082</v>
      </c>
    </row>
    <row r="211" spans="1:19">
      <c r="A211">
        <v>210</v>
      </c>
      <c r="B211">
        <v>103</v>
      </c>
      <c r="R211">
        <v>103</v>
      </c>
      <c r="S211">
        <f t="shared" si="9"/>
        <v>4.1810025625001472</v>
      </c>
    </row>
    <row r="212" spans="1:19">
      <c r="A212">
        <v>211</v>
      </c>
      <c r="B212">
        <v>91.1</v>
      </c>
      <c r="R212">
        <v>91.1</v>
      </c>
      <c r="S212">
        <f t="shared" si="9"/>
        <v>97.125952562499407</v>
      </c>
    </row>
    <row r="213" spans="1:19">
      <c r="A213">
        <v>212</v>
      </c>
      <c r="B213">
        <v>101.1</v>
      </c>
      <c r="R213">
        <v>101.1</v>
      </c>
      <c r="S213">
        <f t="shared" si="9"/>
        <v>2.0952562500008789E-2</v>
      </c>
    </row>
    <row r="214" spans="1:19">
      <c r="A214">
        <v>213</v>
      </c>
      <c r="B214">
        <v>89.6</v>
      </c>
      <c r="R214">
        <v>89.6</v>
      </c>
      <c r="S214">
        <f t="shared" si="9"/>
        <v>128.9417025624993</v>
      </c>
    </row>
    <row r="215" spans="1:19">
      <c r="A215">
        <v>214</v>
      </c>
      <c r="B215">
        <v>111.1</v>
      </c>
      <c r="R215">
        <v>111.1</v>
      </c>
      <c r="S215">
        <f t="shared" si="9"/>
        <v>102.91595256250062</v>
      </c>
    </row>
    <row r="216" spans="1:19">
      <c r="A216">
        <v>215</v>
      </c>
      <c r="B216">
        <v>92</v>
      </c>
      <c r="R216">
        <v>92</v>
      </c>
      <c r="S216">
        <f t="shared" si="9"/>
        <v>80.196502562499361</v>
      </c>
    </row>
    <row r="217" spans="1:19">
      <c r="A217">
        <v>216</v>
      </c>
      <c r="B217">
        <v>139.69999999999999</v>
      </c>
      <c r="R217">
        <v>139.69999999999999</v>
      </c>
      <c r="S217">
        <f t="shared" si="9"/>
        <v>1501.1556525625019</v>
      </c>
    </row>
    <row r="218" spans="1:19">
      <c r="A218">
        <v>217</v>
      </c>
      <c r="B218">
        <v>97.6</v>
      </c>
      <c r="R218">
        <v>97.6</v>
      </c>
      <c r="S218">
        <f t="shared" si="9"/>
        <v>11.257702562499796</v>
      </c>
    </row>
    <row r="219" spans="1:19">
      <c r="A219">
        <v>218</v>
      </c>
      <c r="B219">
        <v>112.4</v>
      </c>
      <c r="R219">
        <v>112.4</v>
      </c>
      <c r="S219">
        <f t="shared" si="9"/>
        <v>130.98230256250096</v>
      </c>
    </row>
    <row r="220" spans="1:19">
      <c r="A220">
        <v>219</v>
      </c>
      <c r="B220">
        <v>84.8</v>
      </c>
      <c r="R220">
        <v>84.8</v>
      </c>
      <c r="S220">
        <f t="shared" si="9"/>
        <v>260.99210256249893</v>
      </c>
    </row>
    <row r="221" spans="1:19">
      <c r="A221">
        <v>220</v>
      </c>
      <c r="B221">
        <v>81.900000000000006</v>
      </c>
      <c r="R221">
        <v>81.900000000000006</v>
      </c>
      <c r="S221">
        <f t="shared" si="9"/>
        <v>363.10255256249843</v>
      </c>
    </row>
    <row r="222" spans="1:19">
      <c r="A222">
        <v>221</v>
      </c>
      <c r="B222">
        <v>109.5</v>
      </c>
      <c r="R222">
        <v>109.5</v>
      </c>
      <c r="S222">
        <f t="shared" si="9"/>
        <v>73.012752562500623</v>
      </c>
    </row>
    <row r="223" spans="1:19">
      <c r="A223">
        <v>222</v>
      </c>
      <c r="B223">
        <v>106.8</v>
      </c>
      <c r="R223">
        <v>106.8</v>
      </c>
      <c r="S223">
        <f t="shared" si="9"/>
        <v>34.161102562500389</v>
      </c>
    </row>
    <row r="224" spans="1:19">
      <c r="A224">
        <v>223</v>
      </c>
      <c r="B224">
        <v>91.2</v>
      </c>
      <c r="R224">
        <v>91.2</v>
      </c>
      <c r="S224">
        <f t="shared" si="9"/>
        <v>95.164902562499236</v>
      </c>
    </row>
    <row r="225" spans="1:19">
      <c r="A225">
        <v>224</v>
      </c>
      <c r="B225">
        <v>99.6</v>
      </c>
      <c r="R225">
        <v>99.6</v>
      </c>
      <c r="S225">
        <f t="shared" si="9"/>
        <v>1.8367025624999178</v>
      </c>
    </row>
    <row r="226" spans="1:19">
      <c r="A226">
        <v>225</v>
      </c>
      <c r="B226">
        <v>82.3</v>
      </c>
      <c r="R226">
        <v>82.3</v>
      </c>
      <c r="S226">
        <f t="shared" si="9"/>
        <v>348.01835256249876</v>
      </c>
    </row>
    <row r="227" spans="1:19">
      <c r="A227">
        <v>226</v>
      </c>
      <c r="B227">
        <v>100</v>
      </c>
      <c r="R227">
        <v>100</v>
      </c>
      <c r="S227">
        <f t="shared" si="9"/>
        <v>0.91250256249993111</v>
      </c>
    </row>
    <row r="228" spans="1:19">
      <c r="A228">
        <v>227</v>
      </c>
      <c r="B228">
        <v>76.3</v>
      </c>
      <c r="R228">
        <v>76.3</v>
      </c>
      <c r="S228">
        <f t="shared" si="9"/>
        <v>607.88135256249836</v>
      </c>
    </row>
    <row r="229" spans="1:19">
      <c r="A229">
        <v>228</v>
      </c>
      <c r="B229">
        <v>102</v>
      </c>
      <c r="R229">
        <v>102</v>
      </c>
      <c r="S229">
        <f t="shared" si="9"/>
        <v>1.0915025625000754</v>
      </c>
    </row>
    <row r="230" spans="1:19">
      <c r="A230">
        <v>229</v>
      </c>
      <c r="B230">
        <v>122.4</v>
      </c>
      <c r="R230">
        <v>122.4</v>
      </c>
      <c r="S230">
        <f t="shared" si="9"/>
        <v>459.87730256250177</v>
      </c>
    </row>
    <row r="231" spans="1:19">
      <c r="A231">
        <v>230</v>
      </c>
      <c r="B231">
        <v>95</v>
      </c>
      <c r="R231">
        <v>95</v>
      </c>
      <c r="S231">
        <f t="shared" si="9"/>
        <v>35.465002562499571</v>
      </c>
    </row>
    <row r="232" spans="1:19">
      <c r="A232">
        <v>231</v>
      </c>
      <c r="B232">
        <v>121.2</v>
      </c>
      <c r="R232">
        <v>121.2</v>
      </c>
      <c r="S232">
        <f t="shared" si="9"/>
        <v>409.8499025625016</v>
      </c>
    </row>
    <row r="233" spans="1:19">
      <c r="A233">
        <v>232</v>
      </c>
      <c r="B233">
        <v>116.5</v>
      </c>
      <c r="R233">
        <v>116.5</v>
      </c>
      <c r="S233">
        <f t="shared" si="9"/>
        <v>241.63925256250113</v>
      </c>
    </row>
    <row r="234" spans="1:19">
      <c r="A234">
        <v>233</v>
      </c>
      <c r="B234">
        <v>117.2</v>
      </c>
      <c r="R234">
        <v>117.2</v>
      </c>
      <c r="S234">
        <f t="shared" si="9"/>
        <v>263.89190256250129</v>
      </c>
    </row>
    <row r="235" spans="1:19">
      <c r="A235">
        <v>234</v>
      </c>
      <c r="B235">
        <v>133.1</v>
      </c>
      <c r="R235">
        <v>133.1</v>
      </c>
      <c r="S235">
        <f t="shared" si="9"/>
        <v>1033.284952562502</v>
      </c>
    </row>
    <row r="236" spans="1:19">
      <c r="A236">
        <v>235</v>
      </c>
      <c r="B236">
        <v>72</v>
      </c>
      <c r="R236">
        <v>72</v>
      </c>
      <c r="S236">
        <f t="shared" si="9"/>
        <v>838.40650256249796</v>
      </c>
    </row>
    <row r="237" spans="1:19">
      <c r="A237">
        <v>236</v>
      </c>
      <c r="B237">
        <v>142.30000000000001</v>
      </c>
      <c r="R237">
        <v>142.30000000000001</v>
      </c>
      <c r="S237">
        <f t="shared" si="9"/>
        <v>1709.388352562504</v>
      </c>
    </row>
    <row r="238" spans="1:19">
      <c r="A238">
        <v>237</v>
      </c>
      <c r="B238">
        <v>110.7</v>
      </c>
      <c r="R238">
        <v>110.7</v>
      </c>
      <c r="S238">
        <f t="shared" si="9"/>
        <v>94.960152562500753</v>
      </c>
    </row>
    <row r="239" spans="1:19">
      <c r="A239">
        <v>238</v>
      </c>
      <c r="B239">
        <v>84.9</v>
      </c>
      <c r="R239">
        <v>84.9</v>
      </c>
      <c r="S239">
        <f t="shared" si="9"/>
        <v>257.77105256249865</v>
      </c>
    </row>
    <row r="240" spans="1:19">
      <c r="A240">
        <v>239</v>
      </c>
      <c r="B240">
        <v>99.5</v>
      </c>
      <c r="R240">
        <v>99.5</v>
      </c>
      <c r="S240">
        <f t="shared" si="9"/>
        <v>2.117752562499895</v>
      </c>
    </row>
    <row r="241" spans="1:19">
      <c r="A241">
        <v>240</v>
      </c>
      <c r="B241">
        <v>92.5</v>
      </c>
      <c r="R241">
        <v>92.5</v>
      </c>
      <c r="S241">
        <f t="shared" si="9"/>
        <v>71.491252562499398</v>
      </c>
    </row>
    <row r="242" spans="1:19">
      <c r="A242">
        <v>241</v>
      </c>
      <c r="B242">
        <v>81.8</v>
      </c>
      <c r="R242">
        <v>81.8</v>
      </c>
      <c r="S242">
        <f t="shared" si="9"/>
        <v>366.92360256249873</v>
      </c>
    </row>
    <row r="243" spans="1:19">
      <c r="A243">
        <v>242</v>
      </c>
      <c r="B243">
        <v>114.5</v>
      </c>
      <c r="R243">
        <v>114.5</v>
      </c>
      <c r="S243">
        <f t="shared" si="9"/>
        <v>183.46025256250098</v>
      </c>
    </row>
    <row r="244" spans="1:19">
      <c r="A244">
        <v>243</v>
      </c>
      <c r="B244">
        <v>76.5</v>
      </c>
      <c r="R244">
        <v>76.5</v>
      </c>
      <c r="S244">
        <f t="shared" si="9"/>
        <v>598.05925256249827</v>
      </c>
    </row>
    <row r="245" spans="1:19">
      <c r="A245">
        <v>244</v>
      </c>
      <c r="B245">
        <v>94</v>
      </c>
      <c r="R245">
        <v>94</v>
      </c>
      <c r="S245">
        <f t="shared" si="9"/>
        <v>48.375502562499499</v>
      </c>
    </row>
    <row r="246" spans="1:19">
      <c r="A246">
        <v>245</v>
      </c>
      <c r="B246">
        <v>82.5</v>
      </c>
      <c r="R246">
        <v>82.5</v>
      </c>
      <c r="S246">
        <f t="shared" si="9"/>
        <v>340.59625256249865</v>
      </c>
    </row>
    <row r="247" spans="1:19">
      <c r="A247">
        <v>246</v>
      </c>
      <c r="B247">
        <v>112.4</v>
      </c>
      <c r="R247">
        <v>112.4</v>
      </c>
      <c r="S247">
        <f t="shared" si="9"/>
        <v>130.98230256250096</v>
      </c>
    </row>
    <row r="248" spans="1:19">
      <c r="A248">
        <v>247</v>
      </c>
      <c r="B248">
        <v>126.2</v>
      </c>
      <c r="R248">
        <v>126.2</v>
      </c>
      <c r="S248">
        <f t="shared" si="9"/>
        <v>637.29740256250193</v>
      </c>
    </row>
    <row r="249" spans="1:19">
      <c r="A249">
        <v>248</v>
      </c>
      <c r="B249">
        <v>62.5</v>
      </c>
      <c r="R249">
        <v>62.5</v>
      </c>
      <c r="S249">
        <f t="shared" si="9"/>
        <v>1478.8062525624973</v>
      </c>
    </row>
    <row r="250" spans="1:19">
      <c r="A250">
        <v>249</v>
      </c>
      <c r="B250">
        <v>76.2</v>
      </c>
      <c r="R250">
        <v>76.2</v>
      </c>
      <c r="S250">
        <f t="shared" si="9"/>
        <v>612.82240256249804</v>
      </c>
    </row>
    <row r="251" spans="1:19">
      <c r="A251">
        <v>250</v>
      </c>
      <c r="B251">
        <v>89.6</v>
      </c>
      <c r="R251">
        <v>89.6</v>
      </c>
      <c r="S251">
        <f t="shared" si="9"/>
        <v>128.9417025624993</v>
      </c>
    </row>
    <row r="252" spans="1:19">
      <c r="A252">
        <v>251</v>
      </c>
      <c r="B252">
        <v>111.3</v>
      </c>
      <c r="R252">
        <v>111.3</v>
      </c>
      <c r="S252">
        <f t="shared" si="9"/>
        <v>107.01385256250069</v>
      </c>
    </row>
    <row r="253" spans="1:19">
      <c r="A253">
        <v>252</v>
      </c>
      <c r="B253">
        <v>111.2</v>
      </c>
      <c r="R253">
        <v>111.2</v>
      </c>
      <c r="S253">
        <f t="shared" si="9"/>
        <v>104.95490256250079</v>
      </c>
    </row>
    <row r="254" spans="1:19">
      <c r="A254">
        <v>253</v>
      </c>
      <c r="B254">
        <v>112.5</v>
      </c>
      <c r="R254">
        <v>112.5</v>
      </c>
      <c r="S254">
        <f t="shared" si="9"/>
        <v>133.28125256250084</v>
      </c>
    </row>
    <row r="255" spans="1:19">
      <c r="A255">
        <v>254</v>
      </c>
      <c r="B255">
        <v>119.7</v>
      </c>
      <c r="R255">
        <v>119.7</v>
      </c>
      <c r="S255">
        <f t="shared" si="9"/>
        <v>351.36565256250145</v>
      </c>
    </row>
    <row r="256" spans="1:19">
      <c r="A256">
        <v>255</v>
      </c>
      <c r="B256">
        <v>88.3</v>
      </c>
      <c r="R256">
        <v>88.3</v>
      </c>
      <c r="S256">
        <f t="shared" si="9"/>
        <v>160.15535256249916</v>
      </c>
    </row>
    <row r="257" spans="1:19">
      <c r="A257">
        <v>256</v>
      </c>
      <c r="B257">
        <v>95.8</v>
      </c>
      <c r="R257">
        <v>95.8</v>
      </c>
      <c r="S257">
        <f t="shared" si="9"/>
        <v>26.576602562499659</v>
      </c>
    </row>
    <row r="258" spans="1:19">
      <c r="A258">
        <v>257</v>
      </c>
      <c r="B258">
        <v>121</v>
      </c>
      <c r="R258">
        <v>121</v>
      </c>
      <c r="S258">
        <f t="shared" ref="S258:S321" si="10">(R258-meanSpeed)^2</f>
        <v>401.79200256250147</v>
      </c>
    </row>
    <row r="259" spans="1:19">
      <c r="A259">
        <v>258</v>
      </c>
      <c r="B259">
        <v>91</v>
      </c>
      <c r="R259">
        <v>91</v>
      </c>
      <c r="S259">
        <f t="shared" si="10"/>
        <v>99.107002562499289</v>
      </c>
    </row>
    <row r="260" spans="1:19">
      <c r="A260">
        <v>259</v>
      </c>
      <c r="B260">
        <v>110.9</v>
      </c>
      <c r="R260">
        <v>110.9</v>
      </c>
      <c r="S260">
        <f t="shared" si="10"/>
        <v>98.898052562500837</v>
      </c>
    </row>
    <row r="261" spans="1:19">
      <c r="A261">
        <v>260</v>
      </c>
      <c r="B261">
        <v>104.8</v>
      </c>
      <c r="R261">
        <v>104.8</v>
      </c>
      <c r="S261">
        <f t="shared" si="10"/>
        <v>14.782102562500254</v>
      </c>
    </row>
    <row r="262" spans="1:19">
      <c r="A262">
        <v>261</v>
      </c>
      <c r="B262">
        <v>117.5</v>
      </c>
      <c r="R262">
        <v>117.5</v>
      </c>
      <c r="S262">
        <f t="shared" si="10"/>
        <v>273.7287525625012</v>
      </c>
    </row>
    <row r="263" spans="1:19">
      <c r="A263">
        <v>262</v>
      </c>
      <c r="B263">
        <v>110.7</v>
      </c>
      <c r="R263">
        <v>110.7</v>
      </c>
      <c r="S263">
        <f t="shared" si="10"/>
        <v>94.960152562500753</v>
      </c>
    </row>
    <row r="264" spans="1:19">
      <c r="A264">
        <v>263</v>
      </c>
      <c r="B264">
        <v>132.69999999999999</v>
      </c>
      <c r="R264">
        <v>132.69999999999999</v>
      </c>
      <c r="S264">
        <f t="shared" si="10"/>
        <v>1007.7291525625016</v>
      </c>
    </row>
    <row r="265" spans="1:19">
      <c r="A265">
        <v>264</v>
      </c>
      <c r="B265">
        <v>83.8</v>
      </c>
      <c r="R265">
        <v>83.8</v>
      </c>
      <c r="S265">
        <f t="shared" si="10"/>
        <v>294.30260256249886</v>
      </c>
    </row>
    <row r="266" spans="1:19">
      <c r="A266">
        <v>265</v>
      </c>
      <c r="B266">
        <v>97.1</v>
      </c>
      <c r="R266">
        <v>97.1</v>
      </c>
      <c r="S266">
        <f t="shared" si="10"/>
        <v>14.862952562499766</v>
      </c>
    </row>
    <row r="267" spans="1:19">
      <c r="A267">
        <v>266</v>
      </c>
      <c r="B267">
        <v>139.5</v>
      </c>
      <c r="R267">
        <v>139.5</v>
      </c>
      <c r="S267">
        <f t="shared" si="10"/>
        <v>1485.6977525625027</v>
      </c>
    </row>
    <row r="268" spans="1:19">
      <c r="A268">
        <v>267</v>
      </c>
      <c r="B268">
        <v>132.9</v>
      </c>
      <c r="R268">
        <v>132.9</v>
      </c>
      <c r="S268">
        <f t="shared" si="10"/>
        <v>1020.4670525625027</v>
      </c>
    </row>
    <row r="269" spans="1:19">
      <c r="A269">
        <v>268</v>
      </c>
      <c r="B269">
        <v>61.8</v>
      </c>
      <c r="R269">
        <v>61.8</v>
      </c>
      <c r="S269">
        <f t="shared" si="10"/>
        <v>1533.1336025624973</v>
      </c>
    </row>
    <row r="270" spans="1:19">
      <c r="A270">
        <v>269</v>
      </c>
      <c r="B270">
        <v>64.5</v>
      </c>
      <c r="R270">
        <v>64.5</v>
      </c>
      <c r="S270">
        <f t="shared" si="10"/>
        <v>1328.9852525624974</v>
      </c>
    </row>
    <row r="271" spans="1:19">
      <c r="A271">
        <v>270</v>
      </c>
      <c r="B271">
        <v>104</v>
      </c>
      <c r="R271">
        <v>104</v>
      </c>
      <c r="S271">
        <f t="shared" si="10"/>
        <v>9.2705025625002193</v>
      </c>
    </row>
    <row r="272" spans="1:19">
      <c r="A272">
        <v>271</v>
      </c>
      <c r="B272">
        <v>96.4</v>
      </c>
      <c r="R272">
        <v>96.4</v>
      </c>
      <c r="S272">
        <f t="shared" si="10"/>
        <v>20.75030256249962</v>
      </c>
    </row>
    <row r="273" spans="1:19">
      <c r="A273">
        <v>272</v>
      </c>
      <c r="B273">
        <v>86.9</v>
      </c>
      <c r="R273">
        <v>86.9</v>
      </c>
      <c r="S273">
        <f t="shared" si="10"/>
        <v>197.55005256249882</v>
      </c>
    </row>
    <row r="274" spans="1:19">
      <c r="A274">
        <v>273</v>
      </c>
      <c r="B274">
        <v>121.6</v>
      </c>
      <c r="R274">
        <v>121.6</v>
      </c>
      <c r="S274">
        <f t="shared" si="10"/>
        <v>426.20570256250124</v>
      </c>
    </row>
    <row r="275" spans="1:19">
      <c r="A275">
        <v>274</v>
      </c>
      <c r="B275">
        <v>114.5</v>
      </c>
      <c r="R275">
        <v>114.5</v>
      </c>
      <c r="S275">
        <f t="shared" si="10"/>
        <v>183.46025256250098</v>
      </c>
    </row>
    <row r="276" spans="1:19">
      <c r="A276">
        <v>275</v>
      </c>
      <c r="B276">
        <v>120.5</v>
      </c>
      <c r="R276">
        <v>120.5</v>
      </c>
      <c r="S276">
        <f t="shared" si="10"/>
        <v>381.99725256250139</v>
      </c>
    </row>
    <row r="277" spans="1:19">
      <c r="A277">
        <v>276</v>
      </c>
      <c r="B277">
        <v>110.3</v>
      </c>
      <c r="R277">
        <v>110.3</v>
      </c>
      <c r="S277">
        <f t="shared" si="10"/>
        <v>87.324352562500621</v>
      </c>
    </row>
    <row r="278" spans="1:19">
      <c r="A278">
        <v>277</v>
      </c>
      <c r="B278">
        <v>120.6</v>
      </c>
      <c r="R278">
        <v>120.6</v>
      </c>
      <c r="S278">
        <f t="shared" si="10"/>
        <v>385.91620256250121</v>
      </c>
    </row>
    <row r="279" spans="1:19">
      <c r="A279">
        <v>278</v>
      </c>
      <c r="B279">
        <v>92.9</v>
      </c>
      <c r="R279">
        <v>92.9</v>
      </c>
      <c r="S279">
        <f t="shared" si="10"/>
        <v>64.887052562499335</v>
      </c>
    </row>
    <row r="280" spans="1:19">
      <c r="A280">
        <v>279</v>
      </c>
      <c r="B280">
        <v>108.9</v>
      </c>
      <c r="R280">
        <v>108.9</v>
      </c>
      <c r="S280">
        <f t="shared" si="10"/>
        <v>63.119052562500663</v>
      </c>
    </row>
    <row r="281" spans="1:19">
      <c r="A281">
        <v>280</v>
      </c>
      <c r="B281">
        <v>125.3</v>
      </c>
      <c r="R281">
        <v>125.3</v>
      </c>
      <c r="S281">
        <f t="shared" si="10"/>
        <v>592.66685256250162</v>
      </c>
    </row>
    <row r="282" spans="1:19">
      <c r="A282">
        <v>281</v>
      </c>
      <c r="B282">
        <v>118.5</v>
      </c>
      <c r="R282">
        <v>118.5</v>
      </c>
      <c r="S282">
        <f t="shared" si="10"/>
        <v>307.81825256250124</v>
      </c>
    </row>
    <row r="283" spans="1:19">
      <c r="A283">
        <v>282</v>
      </c>
      <c r="B283">
        <v>90.6</v>
      </c>
      <c r="R283">
        <v>90.6</v>
      </c>
      <c r="S283">
        <f t="shared" si="10"/>
        <v>107.23120256249938</v>
      </c>
    </row>
    <row r="284" spans="1:19">
      <c r="A284">
        <v>283</v>
      </c>
      <c r="B284">
        <v>83.5</v>
      </c>
      <c r="R284">
        <v>83.5</v>
      </c>
      <c r="S284">
        <f t="shared" si="10"/>
        <v>304.68575256249875</v>
      </c>
    </row>
    <row r="285" spans="1:19">
      <c r="A285">
        <v>284</v>
      </c>
      <c r="B285">
        <v>126.3</v>
      </c>
      <c r="R285">
        <v>126.3</v>
      </c>
      <c r="S285">
        <f t="shared" si="10"/>
        <v>642.35635256250168</v>
      </c>
    </row>
    <row r="286" spans="1:19">
      <c r="A286">
        <v>285</v>
      </c>
      <c r="B286">
        <v>118.1</v>
      </c>
      <c r="R286">
        <v>118.1</v>
      </c>
      <c r="S286">
        <f t="shared" si="10"/>
        <v>293.94245256250105</v>
      </c>
    </row>
    <row r="287" spans="1:19">
      <c r="A287">
        <v>286</v>
      </c>
      <c r="B287">
        <v>118.1</v>
      </c>
      <c r="R287">
        <v>118.1</v>
      </c>
      <c r="S287">
        <f t="shared" si="10"/>
        <v>293.94245256250105</v>
      </c>
    </row>
    <row r="288" spans="1:19">
      <c r="A288">
        <v>287</v>
      </c>
      <c r="B288">
        <v>92.1</v>
      </c>
      <c r="R288">
        <v>92.1</v>
      </c>
      <c r="S288">
        <f t="shared" si="10"/>
        <v>78.415452562499468</v>
      </c>
    </row>
    <row r="289" spans="1:19">
      <c r="A289">
        <v>288</v>
      </c>
      <c r="B289">
        <v>84.2</v>
      </c>
      <c r="R289">
        <v>84.2</v>
      </c>
      <c r="S289">
        <f t="shared" si="10"/>
        <v>280.73840256249872</v>
      </c>
    </row>
    <row r="290" spans="1:19">
      <c r="A290">
        <v>289</v>
      </c>
      <c r="B290">
        <v>77.599999999999994</v>
      </c>
      <c r="R290">
        <v>77.599999999999994</v>
      </c>
      <c r="S290">
        <f t="shared" si="10"/>
        <v>545.46770256249863</v>
      </c>
    </row>
    <row r="291" spans="1:19">
      <c r="A291">
        <v>290</v>
      </c>
      <c r="B291">
        <v>86.4</v>
      </c>
      <c r="R291">
        <v>86.4</v>
      </c>
      <c r="S291">
        <f t="shared" si="10"/>
        <v>211.85530256249879</v>
      </c>
    </row>
    <row r="292" spans="1:19">
      <c r="A292">
        <v>291</v>
      </c>
      <c r="B292">
        <v>119.9</v>
      </c>
      <c r="R292">
        <v>119.9</v>
      </c>
      <c r="S292">
        <f t="shared" si="10"/>
        <v>358.9035525625016</v>
      </c>
    </row>
    <row r="293" spans="1:19">
      <c r="A293">
        <v>292</v>
      </c>
      <c r="B293">
        <v>101.3</v>
      </c>
      <c r="R293">
        <v>101.3</v>
      </c>
      <c r="S293">
        <f t="shared" si="10"/>
        <v>0.11885256250002289</v>
      </c>
    </row>
    <row r="294" spans="1:19">
      <c r="A294">
        <v>293</v>
      </c>
      <c r="B294">
        <v>54.7</v>
      </c>
      <c r="R294">
        <v>54.7</v>
      </c>
      <c r="S294">
        <f t="shared" si="10"/>
        <v>2139.5481525624964</v>
      </c>
    </row>
    <row r="295" spans="1:19">
      <c r="A295">
        <v>294</v>
      </c>
      <c r="B295">
        <v>84.5</v>
      </c>
      <c r="R295">
        <v>84.5</v>
      </c>
      <c r="S295">
        <f t="shared" si="10"/>
        <v>270.77525256249879</v>
      </c>
    </row>
    <row r="296" spans="1:19">
      <c r="A296">
        <v>295</v>
      </c>
      <c r="B296">
        <v>89.8</v>
      </c>
      <c r="R296">
        <v>89.8</v>
      </c>
      <c r="S296">
        <f t="shared" si="10"/>
        <v>124.43960256249926</v>
      </c>
    </row>
    <row r="297" spans="1:19">
      <c r="A297">
        <v>296</v>
      </c>
      <c r="B297">
        <v>136.80000000000001</v>
      </c>
      <c r="R297">
        <v>136.80000000000001</v>
      </c>
      <c r="S297">
        <f t="shared" si="10"/>
        <v>1284.8461025625033</v>
      </c>
    </row>
    <row r="298" spans="1:19">
      <c r="A298">
        <v>297</v>
      </c>
      <c r="B298">
        <v>82.2</v>
      </c>
      <c r="R298">
        <v>82.2</v>
      </c>
      <c r="S298">
        <f t="shared" si="10"/>
        <v>351.75940256249856</v>
      </c>
    </row>
    <row r="299" spans="1:19">
      <c r="A299">
        <v>298</v>
      </c>
      <c r="B299">
        <v>107.4</v>
      </c>
      <c r="R299">
        <v>107.4</v>
      </c>
      <c r="S299">
        <f t="shared" si="10"/>
        <v>41.534802562500538</v>
      </c>
    </row>
    <row r="300" spans="1:19">
      <c r="A300">
        <v>299</v>
      </c>
      <c r="B300">
        <v>75.599999999999994</v>
      </c>
      <c r="R300">
        <v>75.599999999999994</v>
      </c>
      <c r="S300">
        <f t="shared" si="10"/>
        <v>642.88870256249845</v>
      </c>
    </row>
    <row r="301" spans="1:19">
      <c r="A301">
        <v>300</v>
      </c>
      <c r="B301">
        <v>110.4</v>
      </c>
      <c r="R301">
        <v>110.4</v>
      </c>
      <c r="S301">
        <f t="shared" si="10"/>
        <v>89.203302562500795</v>
      </c>
    </row>
    <row r="302" spans="1:19">
      <c r="A302">
        <v>301</v>
      </c>
      <c r="B302">
        <v>91</v>
      </c>
      <c r="R302">
        <v>91</v>
      </c>
      <c r="S302">
        <f t="shared" si="10"/>
        <v>99.107002562499289</v>
      </c>
    </row>
    <row r="303" spans="1:19">
      <c r="A303">
        <v>302</v>
      </c>
      <c r="B303">
        <v>91</v>
      </c>
      <c r="R303">
        <v>91</v>
      </c>
      <c r="S303">
        <f t="shared" si="10"/>
        <v>99.107002562499289</v>
      </c>
    </row>
    <row r="304" spans="1:19">
      <c r="A304">
        <v>303</v>
      </c>
      <c r="B304">
        <v>88.2</v>
      </c>
      <c r="R304">
        <v>88.2</v>
      </c>
      <c r="S304">
        <f t="shared" si="10"/>
        <v>162.696402562499</v>
      </c>
    </row>
    <row r="305" spans="1:19">
      <c r="A305">
        <v>304</v>
      </c>
      <c r="B305">
        <v>119.7</v>
      </c>
      <c r="R305">
        <v>119.7</v>
      </c>
      <c r="S305">
        <f t="shared" si="10"/>
        <v>351.36565256250145</v>
      </c>
    </row>
    <row r="306" spans="1:19">
      <c r="A306">
        <v>305</v>
      </c>
      <c r="B306">
        <v>67.7</v>
      </c>
      <c r="R306">
        <v>67.7</v>
      </c>
      <c r="S306">
        <f t="shared" si="10"/>
        <v>1105.9116525624975</v>
      </c>
    </row>
    <row r="307" spans="1:19">
      <c r="A307">
        <v>306</v>
      </c>
      <c r="B307">
        <v>119.4</v>
      </c>
      <c r="R307">
        <v>119.4</v>
      </c>
      <c r="S307">
        <f t="shared" si="10"/>
        <v>340.20880256250155</v>
      </c>
    </row>
    <row r="308" spans="1:19">
      <c r="A308">
        <v>307</v>
      </c>
      <c r="B308">
        <v>110.3</v>
      </c>
      <c r="R308">
        <v>110.3</v>
      </c>
      <c r="S308">
        <f t="shared" si="10"/>
        <v>87.324352562500621</v>
      </c>
    </row>
    <row r="309" spans="1:19">
      <c r="A309">
        <v>308</v>
      </c>
      <c r="B309">
        <v>108.3</v>
      </c>
      <c r="R309">
        <v>108.3</v>
      </c>
      <c r="S309">
        <f t="shared" si="10"/>
        <v>53.945352562500489</v>
      </c>
    </row>
    <row r="310" spans="1:19">
      <c r="A310">
        <v>309</v>
      </c>
      <c r="B310">
        <v>84.2</v>
      </c>
      <c r="R310">
        <v>84.2</v>
      </c>
      <c r="S310">
        <f t="shared" si="10"/>
        <v>280.73840256249872</v>
      </c>
    </row>
    <row r="311" spans="1:19">
      <c r="A311">
        <v>310</v>
      </c>
      <c r="B311">
        <v>106.4</v>
      </c>
      <c r="R311">
        <v>106.4</v>
      </c>
      <c r="S311">
        <f t="shared" si="10"/>
        <v>29.645302562500454</v>
      </c>
    </row>
    <row r="312" spans="1:19">
      <c r="A312">
        <v>311</v>
      </c>
      <c r="B312">
        <v>81.8</v>
      </c>
      <c r="R312">
        <v>81.8</v>
      </c>
      <c r="S312">
        <f t="shared" si="10"/>
        <v>366.92360256249873</v>
      </c>
    </row>
    <row r="313" spans="1:19">
      <c r="A313">
        <v>312</v>
      </c>
      <c r="B313">
        <v>130.80000000000001</v>
      </c>
      <c r="R313">
        <v>130.80000000000001</v>
      </c>
      <c r="S313">
        <f t="shared" si="10"/>
        <v>890.70910256250284</v>
      </c>
    </row>
    <row r="314" spans="1:19">
      <c r="A314">
        <v>313</v>
      </c>
      <c r="B314">
        <v>70.7</v>
      </c>
      <c r="R314">
        <v>70.7</v>
      </c>
      <c r="S314">
        <f t="shared" si="10"/>
        <v>915.38015256249764</v>
      </c>
    </row>
    <row r="315" spans="1:19">
      <c r="A315">
        <v>314</v>
      </c>
      <c r="B315">
        <v>89.4</v>
      </c>
      <c r="R315">
        <v>89.4</v>
      </c>
      <c r="S315">
        <f t="shared" si="10"/>
        <v>133.52380256249904</v>
      </c>
    </row>
    <row r="316" spans="1:19">
      <c r="A316">
        <v>315</v>
      </c>
      <c r="B316">
        <v>113.6</v>
      </c>
      <c r="R316">
        <v>113.6</v>
      </c>
      <c r="S316">
        <f t="shared" si="10"/>
        <v>159.88970256250076</v>
      </c>
    </row>
    <row r="317" spans="1:19">
      <c r="A317">
        <v>316</v>
      </c>
      <c r="B317">
        <v>120.9</v>
      </c>
      <c r="R317">
        <v>120.9</v>
      </c>
      <c r="S317">
        <f t="shared" si="10"/>
        <v>397.79305256250166</v>
      </c>
    </row>
    <row r="318" spans="1:19">
      <c r="A318">
        <v>317</v>
      </c>
      <c r="B318">
        <v>112.1</v>
      </c>
      <c r="R318">
        <v>112.1</v>
      </c>
      <c r="S318">
        <f t="shared" si="10"/>
        <v>124.20545256250068</v>
      </c>
    </row>
    <row r="319" spans="1:19">
      <c r="A319">
        <v>318</v>
      </c>
      <c r="B319">
        <v>105.8</v>
      </c>
      <c r="R319">
        <v>105.8</v>
      </c>
      <c r="S319">
        <f t="shared" si="10"/>
        <v>23.471602562500323</v>
      </c>
    </row>
    <row r="320" spans="1:19">
      <c r="A320">
        <v>319</v>
      </c>
      <c r="B320">
        <v>96.5</v>
      </c>
      <c r="R320">
        <v>96.5</v>
      </c>
      <c r="S320">
        <f t="shared" si="10"/>
        <v>19.849252562499679</v>
      </c>
    </row>
    <row r="321" spans="1:19">
      <c r="A321">
        <v>320</v>
      </c>
      <c r="B321">
        <v>106.8</v>
      </c>
      <c r="R321">
        <v>106.8</v>
      </c>
      <c r="S321">
        <f t="shared" si="10"/>
        <v>34.161102562500389</v>
      </c>
    </row>
    <row r="322" spans="1:19">
      <c r="A322">
        <v>321</v>
      </c>
      <c r="B322">
        <v>93.2</v>
      </c>
      <c r="R322">
        <v>93.2</v>
      </c>
      <c r="S322">
        <f t="shared" ref="S322:S385" si="11">(R322-meanSpeed)^2</f>
        <v>60.143902562499399</v>
      </c>
    </row>
    <row r="323" spans="1:19">
      <c r="A323">
        <v>322</v>
      </c>
      <c r="B323">
        <v>67.900000000000006</v>
      </c>
      <c r="R323">
        <v>67.900000000000006</v>
      </c>
      <c r="S323">
        <f t="shared" si="11"/>
        <v>1092.6495525624973</v>
      </c>
    </row>
    <row r="324" spans="1:19">
      <c r="A324">
        <v>323</v>
      </c>
      <c r="B324">
        <v>81.400000000000006</v>
      </c>
      <c r="R324">
        <v>81.400000000000006</v>
      </c>
      <c r="S324">
        <f t="shared" si="11"/>
        <v>382.40780256249838</v>
      </c>
    </row>
    <row r="325" spans="1:19">
      <c r="A325">
        <v>324</v>
      </c>
      <c r="B325">
        <v>57.8</v>
      </c>
      <c r="R325">
        <v>57.8</v>
      </c>
      <c r="S325">
        <f t="shared" si="11"/>
        <v>1862.3756025624971</v>
      </c>
    </row>
    <row r="326" spans="1:19">
      <c r="A326">
        <v>325</v>
      </c>
      <c r="B326">
        <v>65.099999999999994</v>
      </c>
      <c r="R326">
        <v>65.099999999999994</v>
      </c>
      <c r="S326">
        <f t="shared" si="11"/>
        <v>1285.5989525624977</v>
      </c>
    </row>
    <row r="327" spans="1:19">
      <c r="A327">
        <v>326</v>
      </c>
      <c r="B327">
        <v>170</v>
      </c>
      <c r="R327">
        <v>170</v>
      </c>
      <c r="S327">
        <f t="shared" si="11"/>
        <v>4767.1775025625047</v>
      </c>
    </row>
    <row r="328" spans="1:19">
      <c r="A328">
        <v>327</v>
      </c>
      <c r="B328">
        <v>142.6</v>
      </c>
      <c r="R328">
        <v>142.6</v>
      </c>
      <c r="S328">
        <f t="shared" si="11"/>
        <v>1734.2852025625025</v>
      </c>
    </row>
    <row r="329" spans="1:19">
      <c r="A329">
        <v>328</v>
      </c>
      <c r="B329">
        <v>100.9</v>
      </c>
      <c r="R329">
        <v>100.9</v>
      </c>
      <c r="S329">
        <f t="shared" si="11"/>
        <v>3.0525624999953897E-3</v>
      </c>
    </row>
    <row r="330" spans="1:19">
      <c r="A330">
        <v>329</v>
      </c>
      <c r="B330">
        <v>48</v>
      </c>
      <c r="R330">
        <v>48</v>
      </c>
      <c r="S330">
        <f t="shared" si="11"/>
        <v>2804.2585025624962</v>
      </c>
    </row>
    <row r="331" spans="1:19">
      <c r="A331">
        <v>330</v>
      </c>
      <c r="B331">
        <v>105.1</v>
      </c>
      <c r="R331">
        <v>105.1</v>
      </c>
      <c r="S331">
        <f t="shared" si="11"/>
        <v>17.178952562500253</v>
      </c>
    </row>
    <row r="332" spans="1:19">
      <c r="A332">
        <v>331</v>
      </c>
      <c r="B332">
        <v>117.9</v>
      </c>
      <c r="R332">
        <v>117.9</v>
      </c>
      <c r="S332">
        <f t="shared" si="11"/>
        <v>287.12455256250144</v>
      </c>
    </row>
    <row r="333" spans="1:19">
      <c r="A333">
        <v>332</v>
      </c>
      <c r="B333">
        <v>96.7</v>
      </c>
      <c r="R333">
        <v>96.7</v>
      </c>
      <c r="S333">
        <f t="shared" si="11"/>
        <v>18.107152562499667</v>
      </c>
    </row>
    <row r="334" spans="1:19">
      <c r="A334">
        <v>333</v>
      </c>
      <c r="B334">
        <v>57.7</v>
      </c>
      <c r="R334">
        <v>57.7</v>
      </c>
      <c r="S334">
        <f t="shared" si="11"/>
        <v>1871.0166525624966</v>
      </c>
    </row>
    <row r="335" spans="1:19">
      <c r="A335">
        <v>334</v>
      </c>
      <c r="B335">
        <v>123.7</v>
      </c>
      <c r="R335">
        <v>123.7</v>
      </c>
      <c r="S335">
        <f t="shared" si="11"/>
        <v>517.32365256250182</v>
      </c>
    </row>
    <row r="336" spans="1:19">
      <c r="A336">
        <v>335</v>
      </c>
      <c r="B336">
        <v>123.5</v>
      </c>
      <c r="R336">
        <v>123.5</v>
      </c>
      <c r="S336">
        <f t="shared" si="11"/>
        <v>508.26575256250163</v>
      </c>
    </row>
    <row r="337" spans="1:19">
      <c r="A337">
        <v>336</v>
      </c>
      <c r="B337">
        <v>66.2</v>
      </c>
      <c r="R337">
        <v>66.2</v>
      </c>
      <c r="S337">
        <f t="shared" si="11"/>
        <v>1207.9274025624973</v>
      </c>
    </row>
    <row r="338" spans="1:19">
      <c r="A338">
        <v>337</v>
      </c>
      <c r="B338">
        <v>66.2</v>
      </c>
      <c r="R338">
        <v>66.2</v>
      </c>
      <c r="S338">
        <f t="shared" si="11"/>
        <v>1207.9274025624973</v>
      </c>
    </row>
    <row r="339" spans="1:19">
      <c r="A339">
        <v>338</v>
      </c>
      <c r="B339">
        <v>118.6</v>
      </c>
      <c r="R339">
        <v>118.6</v>
      </c>
      <c r="S339">
        <f t="shared" si="11"/>
        <v>311.33720256250109</v>
      </c>
    </row>
    <row r="340" spans="1:19">
      <c r="A340">
        <v>339</v>
      </c>
      <c r="B340">
        <v>68.400000000000006</v>
      </c>
      <c r="R340">
        <v>68.400000000000006</v>
      </c>
      <c r="S340">
        <f t="shared" si="11"/>
        <v>1059.8443025624972</v>
      </c>
    </row>
    <row r="341" spans="1:19">
      <c r="A341">
        <v>340</v>
      </c>
      <c r="B341">
        <v>117.2</v>
      </c>
      <c r="R341">
        <v>117.2</v>
      </c>
      <c r="S341">
        <f t="shared" si="11"/>
        <v>263.89190256250129</v>
      </c>
    </row>
    <row r="342" spans="1:19">
      <c r="A342">
        <v>341</v>
      </c>
      <c r="B342">
        <v>125.8</v>
      </c>
      <c r="R342">
        <v>125.8</v>
      </c>
      <c r="S342">
        <f t="shared" si="11"/>
        <v>617.26160256250159</v>
      </c>
    </row>
    <row r="343" spans="1:19">
      <c r="A343">
        <v>342</v>
      </c>
      <c r="B343">
        <v>123.6</v>
      </c>
      <c r="R343">
        <v>123.6</v>
      </c>
      <c r="S343">
        <f t="shared" si="11"/>
        <v>512.78470256250137</v>
      </c>
    </row>
    <row r="344" spans="1:19">
      <c r="A344">
        <v>343</v>
      </c>
      <c r="B344">
        <v>84.1</v>
      </c>
      <c r="R344">
        <v>84.1</v>
      </c>
      <c r="S344">
        <f t="shared" si="11"/>
        <v>284.09945256249898</v>
      </c>
    </row>
    <row r="345" spans="1:19">
      <c r="A345">
        <v>344</v>
      </c>
      <c r="B345">
        <v>101.9</v>
      </c>
      <c r="R345">
        <v>101.9</v>
      </c>
      <c r="S345">
        <f t="shared" si="11"/>
        <v>0.89255256250007886</v>
      </c>
    </row>
    <row r="346" spans="1:19">
      <c r="A346">
        <v>345</v>
      </c>
      <c r="B346">
        <v>122.9</v>
      </c>
      <c r="R346">
        <v>122.9</v>
      </c>
      <c r="S346">
        <f t="shared" si="11"/>
        <v>481.57205256250182</v>
      </c>
    </row>
    <row r="347" spans="1:19">
      <c r="A347">
        <v>346</v>
      </c>
      <c r="B347">
        <v>90.4</v>
      </c>
      <c r="R347">
        <v>90.4</v>
      </c>
      <c r="S347">
        <f t="shared" si="11"/>
        <v>111.41330256249913</v>
      </c>
    </row>
    <row r="348" spans="1:19">
      <c r="A348">
        <v>347</v>
      </c>
      <c r="B348">
        <v>102.7</v>
      </c>
      <c r="R348">
        <v>102.7</v>
      </c>
      <c r="S348">
        <f t="shared" si="11"/>
        <v>3.0441525625001358</v>
      </c>
    </row>
    <row r="349" spans="1:19">
      <c r="A349">
        <v>348</v>
      </c>
      <c r="B349">
        <v>111.6</v>
      </c>
      <c r="R349">
        <v>111.6</v>
      </c>
      <c r="S349">
        <f t="shared" si="11"/>
        <v>113.31070256250065</v>
      </c>
    </row>
    <row r="350" spans="1:19">
      <c r="A350">
        <v>349</v>
      </c>
      <c r="B350">
        <v>111.1</v>
      </c>
      <c r="R350">
        <v>111.1</v>
      </c>
      <c r="S350">
        <f t="shared" si="11"/>
        <v>102.91595256250062</v>
      </c>
    </row>
    <row r="351" spans="1:19">
      <c r="A351">
        <v>350</v>
      </c>
      <c r="B351">
        <v>111.9</v>
      </c>
      <c r="R351">
        <v>111.9</v>
      </c>
      <c r="S351">
        <f t="shared" si="11"/>
        <v>119.78755256250092</v>
      </c>
    </row>
    <row r="352" spans="1:19">
      <c r="A352">
        <v>351</v>
      </c>
      <c r="B352">
        <v>90.7</v>
      </c>
      <c r="R352">
        <v>90.7</v>
      </c>
      <c r="S352">
        <f t="shared" si="11"/>
        <v>105.1701525624992</v>
      </c>
    </row>
    <row r="353" spans="1:19">
      <c r="A353">
        <v>352</v>
      </c>
      <c r="B353">
        <v>90.4</v>
      </c>
      <c r="R353">
        <v>90.4</v>
      </c>
      <c r="S353">
        <f t="shared" si="11"/>
        <v>111.41330256249913</v>
      </c>
    </row>
    <row r="354" spans="1:19">
      <c r="A354">
        <v>353</v>
      </c>
      <c r="B354">
        <v>136.9</v>
      </c>
      <c r="R354">
        <v>136.9</v>
      </c>
      <c r="S354">
        <f t="shared" si="11"/>
        <v>1292.0250525625031</v>
      </c>
    </row>
    <row r="355" spans="1:19">
      <c r="A355">
        <v>354</v>
      </c>
      <c r="B355">
        <v>84</v>
      </c>
      <c r="R355">
        <v>84</v>
      </c>
      <c r="S355">
        <f t="shared" si="11"/>
        <v>287.48050256249877</v>
      </c>
    </row>
    <row r="356" spans="1:19">
      <c r="A356">
        <v>355</v>
      </c>
      <c r="B356">
        <v>98.8</v>
      </c>
      <c r="R356">
        <v>98.8</v>
      </c>
      <c r="S356">
        <f t="shared" si="11"/>
        <v>4.645102562499857</v>
      </c>
    </row>
    <row r="357" spans="1:19">
      <c r="A357">
        <v>356</v>
      </c>
      <c r="B357">
        <v>90.2</v>
      </c>
      <c r="R357">
        <v>90.2</v>
      </c>
      <c r="S357">
        <f t="shared" si="11"/>
        <v>115.67540256249916</v>
      </c>
    </row>
    <row r="358" spans="1:19">
      <c r="A358">
        <v>357</v>
      </c>
      <c r="B358">
        <v>96</v>
      </c>
      <c r="R358">
        <v>96</v>
      </c>
      <c r="S358">
        <f t="shared" si="11"/>
        <v>24.554502562499643</v>
      </c>
    </row>
    <row r="359" spans="1:19">
      <c r="A359">
        <v>358</v>
      </c>
      <c r="B359">
        <v>101</v>
      </c>
      <c r="R359">
        <v>101</v>
      </c>
      <c r="S359">
        <f t="shared" si="11"/>
        <v>2.0025625000032253E-3</v>
      </c>
    </row>
    <row r="360" spans="1:19">
      <c r="A360">
        <v>359</v>
      </c>
      <c r="B360">
        <v>111.4</v>
      </c>
      <c r="R360">
        <v>111.4</v>
      </c>
      <c r="S360">
        <f t="shared" si="11"/>
        <v>109.09280256250088</v>
      </c>
    </row>
    <row r="361" spans="1:19">
      <c r="A361">
        <v>360</v>
      </c>
      <c r="B361">
        <v>106.4</v>
      </c>
      <c r="R361">
        <v>106.4</v>
      </c>
      <c r="S361">
        <f t="shared" si="11"/>
        <v>29.645302562500454</v>
      </c>
    </row>
    <row r="362" spans="1:19">
      <c r="A362">
        <v>361</v>
      </c>
      <c r="B362">
        <v>96.5</v>
      </c>
      <c r="R362">
        <v>96.5</v>
      </c>
      <c r="S362">
        <f t="shared" si="11"/>
        <v>19.849252562499679</v>
      </c>
    </row>
    <row r="363" spans="1:19">
      <c r="A363">
        <v>362</v>
      </c>
      <c r="B363">
        <v>131.1</v>
      </c>
      <c r="R363">
        <v>131.1</v>
      </c>
      <c r="S363">
        <f t="shared" si="11"/>
        <v>908.70595256250181</v>
      </c>
    </row>
    <row r="364" spans="1:19">
      <c r="A364">
        <v>363</v>
      </c>
      <c r="B364">
        <v>86.1</v>
      </c>
      <c r="R364">
        <v>86.1</v>
      </c>
      <c r="S364">
        <f t="shared" si="11"/>
        <v>220.6784525624991</v>
      </c>
    </row>
    <row r="365" spans="1:19">
      <c r="A365">
        <v>364</v>
      </c>
      <c r="B365">
        <v>105</v>
      </c>
      <c r="R365">
        <v>105</v>
      </c>
      <c r="S365">
        <f t="shared" si="11"/>
        <v>16.360002562500291</v>
      </c>
    </row>
    <row r="366" spans="1:19">
      <c r="A366">
        <v>365</v>
      </c>
      <c r="B366">
        <v>107.7</v>
      </c>
      <c r="R366">
        <v>107.7</v>
      </c>
      <c r="S366">
        <f t="shared" si="11"/>
        <v>45.491652562500526</v>
      </c>
    </row>
    <row r="367" spans="1:19">
      <c r="A367">
        <v>366</v>
      </c>
      <c r="B367">
        <v>87.5</v>
      </c>
      <c r="R367">
        <v>87.5</v>
      </c>
      <c r="S367">
        <f t="shared" si="11"/>
        <v>181.04375256249904</v>
      </c>
    </row>
    <row r="368" spans="1:19">
      <c r="A368">
        <v>367</v>
      </c>
      <c r="B368">
        <v>82.3</v>
      </c>
      <c r="R368">
        <v>82.3</v>
      </c>
      <c r="S368">
        <f t="shared" si="11"/>
        <v>348.01835256249876</v>
      </c>
    </row>
    <row r="369" spans="1:19">
      <c r="A369">
        <v>368</v>
      </c>
      <c r="B369">
        <v>93.9</v>
      </c>
      <c r="R369">
        <v>93.9</v>
      </c>
      <c r="S369">
        <f t="shared" si="11"/>
        <v>49.776552562499411</v>
      </c>
    </row>
    <row r="370" spans="1:19">
      <c r="A370">
        <v>369</v>
      </c>
      <c r="B370">
        <v>118.3</v>
      </c>
      <c r="R370">
        <v>118.3</v>
      </c>
      <c r="S370">
        <f t="shared" si="11"/>
        <v>300.84035256250115</v>
      </c>
    </row>
    <row r="371" spans="1:19">
      <c r="A371">
        <v>370</v>
      </c>
      <c r="B371">
        <v>97.1</v>
      </c>
      <c r="R371">
        <v>97.1</v>
      </c>
      <c r="S371">
        <f t="shared" si="11"/>
        <v>14.862952562499766</v>
      </c>
    </row>
    <row r="372" spans="1:19">
      <c r="A372">
        <v>371</v>
      </c>
      <c r="B372">
        <v>104.1</v>
      </c>
      <c r="R372">
        <v>104.1</v>
      </c>
      <c r="S372">
        <f t="shared" si="11"/>
        <v>9.8894525625001908</v>
      </c>
    </row>
    <row r="373" spans="1:19">
      <c r="A373">
        <v>372</v>
      </c>
      <c r="B373">
        <v>77.3</v>
      </c>
      <c r="R373">
        <v>77.3</v>
      </c>
      <c r="S373">
        <f t="shared" si="11"/>
        <v>559.57085256249843</v>
      </c>
    </row>
    <row r="374" spans="1:19">
      <c r="A374">
        <v>373</v>
      </c>
      <c r="B374">
        <v>79.3</v>
      </c>
      <c r="R374">
        <v>79.3</v>
      </c>
      <c r="S374">
        <f t="shared" si="11"/>
        <v>468.94985256249856</v>
      </c>
    </row>
    <row r="375" spans="1:19">
      <c r="A375">
        <v>374</v>
      </c>
      <c r="B375">
        <v>93</v>
      </c>
      <c r="R375">
        <v>93</v>
      </c>
      <c r="S375">
        <f t="shared" si="11"/>
        <v>63.286002562499426</v>
      </c>
    </row>
    <row r="376" spans="1:19">
      <c r="A376">
        <v>375</v>
      </c>
      <c r="B376">
        <v>68.2</v>
      </c>
      <c r="R376">
        <v>68.2</v>
      </c>
      <c r="S376">
        <f t="shared" si="11"/>
        <v>1072.9064025624975</v>
      </c>
    </row>
    <row r="377" spans="1:19">
      <c r="A377">
        <v>376</v>
      </c>
      <c r="B377">
        <v>105.5</v>
      </c>
      <c r="R377">
        <v>105.5</v>
      </c>
      <c r="S377">
        <f t="shared" si="11"/>
        <v>20.654752562500327</v>
      </c>
    </row>
    <row r="378" spans="1:19">
      <c r="A378">
        <v>377</v>
      </c>
      <c r="B378">
        <v>94.3</v>
      </c>
      <c r="R378">
        <v>94.3</v>
      </c>
      <c r="S378">
        <f t="shared" si="11"/>
        <v>44.292352562499559</v>
      </c>
    </row>
    <row r="379" spans="1:19">
      <c r="A379">
        <v>378</v>
      </c>
      <c r="B379">
        <v>138.6</v>
      </c>
      <c r="R379">
        <v>138.6</v>
      </c>
      <c r="S379">
        <f t="shared" si="11"/>
        <v>1417.1272025625024</v>
      </c>
    </row>
    <row r="380" spans="1:19">
      <c r="A380">
        <v>379</v>
      </c>
      <c r="B380">
        <v>85.2</v>
      </c>
      <c r="R380">
        <v>85.2</v>
      </c>
      <c r="S380">
        <f t="shared" si="11"/>
        <v>248.22790256249877</v>
      </c>
    </row>
    <row r="381" spans="1:19">
      <c r="A381">
        <v>380</v>
      </c>
      <c r="B381">
        <v>80.2</v>
      </c>
      <c r="R381">
        <v>80.2</v>
      </c>
      <c r="S381">
        <f t="shared" si="11"/>
        <v>430.78040256249841</v>
      </c>
    </row>
    <row r="382" spans="1:19">
      <c r="A382">
        <v>381</v>
      </c>
      <c r="B382">
        <v>80.8</v>
      </c>
      <c r="R382">
        <v>80.8</v>
      </c>
      <c r="S382">
        <f t="shared" si="11"/>
        <v>406.23410256249866</v>
      </c>
    </row>
    <row r="383" spans="1:19">
      <c r="A383">
        <v>382</v>
      </c>
      <c r="B383">
        <v>107.9</v>
      </c>
      <c r="R383">
        <v>107.9</v>
      </c>
      <c r="S383">
        <f t="shared" si="11"/>
        <v>48.229552562500579</v>
      </c>
    </row>
    <row r="384" spans="1:19">
      <c r="A384">
        <v>383</v>
      </c>
      <c r="B384">
        <v>76</v>
      </c>
      <c r="R384">
        <v>76</v>
      </c>
      <c r="S384">
        <f t="shared" si="11"/>
        <v>622.76450256249825</v>
      </c>
    </row>
    <row r="385" spans="1:19">
      <c r="A385">
        <v>384</v>
      </c>
      <c r="B385">
        <v>123.8</v>
      </c>
      <c r="R385">
        <v>123.8</v>
      </c>
      <c r="S385">
        <f t="shared" si="11"/>
        <v>521.88260256250146</v>
      </c>
    </row>
    <row r="386" spans="1:19">
      <c r="A386">
        <v>385</v>
      </c>
      <c r="B386">
        <v>93.8</v>
      </c>
      <c r="R386">
        <v>93.8</v>
      </c>
      <c r="S386">
        <f t="shared" ref="S386:S449" si="12">(R386-meanSpeed)^2</f>
        <v>51.197602562499526</v>
      </c>
    </row>
    <row r="387" spans="1:19">
      <c r="A387">
        <v>386</v>
      </c>
      <c r="B387">
        <v>98.1</v>
      </c>
      <c r="R387">
        <v>98.1</v>
      </c>
      <c r="S387">
        <f t="shared" si="12"/>
        <v>8.1524525624998265</v>
      </c>
    </row>
    <row r="388" spans="1:19">
      <c r="A388">
        <v>387</v>
      </c>
      <c r="B388">
        <v>97.8</v>
      </c>
      <c r="R388">
        <v>97.8</v>
      </c>
      <c r="S388">
        <f t="shared" si="12"/>
        <v>9.9556025624997897</v>
      </c>
    </row>
    <row r="389" spans="1:19">
      <c r="A389">
        <v>388</v>
      </c>
      <c r="B389">
        <v>102.1</v>
      </c>
      <c r="R389">
        <v>102.1</v>
      </c>
      <c r="S389">
        <f t="shared" si="12"/>
        <v>1.3104525625000696</v>
      </c>
    </row>
    <row r="390" spans="1:19">
      <c r="A390">
        <v>389</v>
      </c>
      <c r="B390">
        <v>102</v>
      </c>
      <c r="R390">
        <v>102</v>
      </c>
      <c r="S390">
        <f t="shared" si="12"/>
        <v>1.0915025625000754</v>
      </c>
    </row>
    <row r="391" spans="1:19">
      <c r="A391">
        <v>390</v>
      </c>
      <c r="B391">
        <v>95.1</v>
      </c>
      <c r="R391">
        <v>95.1</v>
      </c>
      <c r="S391">
        <f t="shared" si="12"/>
        <v>34.283952562499643</v>
      </c>
    </row>
    <row r="392" spans="1:19">
      <c r="A392">
        <v>391</v>
      </c>
      <c r="B392">
        <v>95.7</v>
      </c>
      <c r="R392">
        <v>95.7</v>
      </c>
      <c r="S392">
        <f t="shared" si="12"/>
        <v>27.61765256249959</v>
      </c>
    </row>
    <row r="393" spans="1:19">
      <c r="A393">
        <v>392</v>
      </c>
      <c r="B393">
        <v>104.4</v>
      </c>
      <c r="R393">
        <v>104.4</v>
      </c>
      <c r="S393">
        <f t="shared" si="12"/>
        <v>11.866302562500287</v>
      </c>
    </row>
    <row r="394" spans="1:19">
      <c r="A394">
        <v>393</v>
      </c>
      <c r="B394">
        <v>110.6</v>
      </c>
      <c r="R394">
        <v>110.6</v>
      </c>
      <c r="S394">
        <f t="shared" si="12"/>
        <v>93.021202562500591</v>
      </c>
    </row>
    <row r="395" spans="1:19">
      <c r="A395">
        <v>394</v>
      </c>
      <c r="B395">
        <v>94.5</v>
      </c>
      <c r="R395">
        <v>94.5</v>
      </c>
      <c r="S395">
        <f t="shared" si="12"/>
        <v>41.670252562499535</v>
      </c>
    </row>
    <row r="396" spans="1:19">
      <c r="A396">
        <v>395</v>
      </c>
      <c r="B396">
        <v>92</v>
      </c>
      <c r="R396">
        <v>92</v>
      </c>
      <c r="S396">
        <f t="shared" si="12"/>
        <v>80.196502562499361</v>
      </c>
    </row>
    <row r="397" spans="1:19">
      <c r="A397">
        <v>396</v>
      </c>
      <c r="B397">
        <v>105</v>
      </c>
      <c r="R397">
        <v>105</v>
      </c>
      <c r="S397">
        <f t="shared" si="12"/>
        <v>16.360002562500291</v>
      </c>
    </row>
    <row r="398" spans="1:19">
      <c r="A398">
        <v>397</v>
      </c>
      <c r="B398">
        <v>99.4</v>
      </c>
      <c r="R398">
        <v>99.4</v>
      </c>
      <c r="S398">
        <f t="shared" si="12"/>
        <v>2.4188025624998701</v>
      </c>
    </row>
    <row r="399" spans="1:19">
      <c r="A399">
        <v>398</v>
      </c>
      <c r="B399">
        <v>90.7</v>
      </c>
      <c r="R399">
        <v>90.7</v>
      </c>
      <c r="S399">
        <f t="shared" si="12"/>
        <v>105.1701525624992</v>
      </c>
    </row>
    <row r="400" spans="1:19">
      <c r="A400">
        <v>399</v>
      </c>
      <c r="B400">
        <v>90.1</v>
      </c>
      <c r="R400">
        <v>90.1</v>
      </c>
      <c r="S400">
        <f t="shared" si="12"/>
        <v>117.83645256249935</v>
      </c>
    </row>
    <row r="401" spans="1:19">
      <c r="A401">
        <v>400</v>
      </c>
      <c r="B401">
        <v>94.4</v>
      </c>
      <c r="R401">
        <v>94.4</v>
      </c>
      <c r="S401">
        <f t="shared" si="12"/>
        <v>42.971302562499453</v>
      </c>
    </row>
    <row r="402" spans="1:19">
      <c r="A402">
        <v>401</v>
      </c>
      <c r="B402">
        <v>132.1</v>
      </c>
      <c r="R402">
        <v>132.1</v>
      </c>
      <c r="S402">
        <f t="shared" si="12"/>
        <v>969.9954525625019</v>
      </c>
    </row>
    <row r="403" spans="1:19">
      <c r="A403">
        <v>402</v>
      </c>
      <c r="B403">
        <v>73.7</v>
      </c>
      <c r="R403">
        <v>73.7</v>
      </c>
      <c r="S403">
        <f t="shared" si="12"/>
        <v>742.84865256249793</v>
      </c>
    </row>
    <row r="404" spans="1:19">
      <c r="A404">
        <v>403</v>
      </c>
      <c r="B404">
        <v>101.7</v>
      </c>
      <c r="R404">
        <v>101.7</v>
      </c>
      <c r="S404">
        <f t="shared" si="12"/>
        <v>0.5546525625000579</v>
      </c>
    </row>
    <row r="405" spans="1:19">
      <c r="A405">
        <v>404</v>
      </c>
      <c r="B405">
        <v>132.19999999999999</v>
      </c>
      <c r="R405">
        <v>132.19999999999999</v>
      </c>
      <c r="S405">
        <f t="shared" si="12"/>
        <v>976.23440256250149</v>
      </c>
    </row>
    <row r="406" spans="1:19">
      <c r="A406">
        <v>405</v>
      </c>
      <c r="B406">
        <v>64.7</v>
      </c>
      <c r="R406">
        <v>64.7</v>
      </c>
      <c r="S406">
        <f t="shared" si="12"/>
        <v>1314.4431525624973</v>
      </c>
    </row>
    <row r="407" spans="1:19">
      <c r="A407">
        <v>406</v>
      </c>
      <c r="B407">
        <v>66.2</v>
      </c>
      <c r="R407">
        <v>66.2</v>
      </c>
      <c r="S407">
        <f t="shared" si="12"/>
        <v>1207.9274025624973</v>
      </c>
    </row>
    <row r="408" spans="1:19">
      <c r="A408">
        <v>407</v>
      </c>
      <c r="B408">
        <v>84.9</v>
      </c>
      <c r="R408">
        <v>84.9</v>
      </c>
      <c r="S408">
        <f t="shared" si="12"/>
        <v>257.77105256249865</v>
      </c>
    </row>
    <row r="409" spans="1:19">
      <c r="A409">
        <v>408</v>
      </c>
      <c r="B409">
        <v>110.1</v>
      </c>
      <c r="R409">
        <v>110.1</v>
      </c>
      <c r="S409">
        <f t="shared" si="12"/>
        <v>83.62645256250056</v>
      </c>
    </row>
    <row r="410" spans="1:19">
      <c r="A410">
        <v>409</v>
      </c>
      <c r="B410">
        <v>126.2</v>
      </c>
      <c r="R410">
        <v>126.2</v>
      </c>
      <c r="S410">
        <f t="shared" si="12"/>
        <v>637.29740256250193</v>
      </c>
    </row>
    <row r="411" spans="1:19">
      <c r="A411">
        <v>410</v>
      </c>
      <c r="B411">
        <v>96.7</v>
      </c>
      <c r="R411">
        <v>96.7</v>
      </c>
      <c r="S411">
        <f t="shared" si="12"/>
        <v>18.107152562499667</v>
      </c>
    </row>
    <row r="412" spans="1:19">
      <c r="A412">
        <v>411</v>
      </c>
      <c r="B412">
        <v>100.9</v>
      </c>
      <c r="R412">
        <v>100.9</v>
      </c>
      <c r="S412">
        <f t="shared" si="12"/>
        <v>3.0525624999953897E-3</v>
      </c>
    </row>
    <row r="413" spans="1:19">
      <c r="A413">
        <v>412</v>
      </c>
      <c r="B413">
        <v>76.400000000000006</v>
      </c>
      <c r="R413">
        <v>76.400000000000006</v>
      </c>
      <c r="S413">
        <f t="shared" si="12"/>
        <v>602.96030256249799</v>
      </c>
    </row>
    <row r="414" spans="1:19">
      <c r="A414">
        <v>413</v>
      </c>
      <c r="B414">
        <v>118.2</v>
      </c>
      <c r="R414">
        <v>118.2</v>
      </c>
      <c r="S414">
        <f t="shared" si="12"/>
        <v>297.38140256250136</v>
      </c>
    </row>
    <row r="415" spans="1:19">
      <c r="A415">
        <v>414</v>
      </c>
      <c r="B415">
        <v>112.3</v>
      </c>
      <c r="R415">
        <v>112.3</v>
      </c>
      <c r="S415">
        <f t="shared" si="12"/>
        <v>128.70335256250075</v>
      </c>
    </row>
    <row r="416" spans="1:19">
      <c r="A416">
        <v>415</v>
      </c>
      <c r="B416">
        <v>84.9</v>
      </c>
      <c r="R416">
        <v>84.9</v>
      </c>
      <c r="S416">
        <f t="shared" si="12"/>
        <v>257.77105256249865</v>
      </c>
    </row>
    <row r="417" spans="1:19">
      <c r="A417">
        <v>416</v>
      </c>
      <c r="B417">
        <v>87.9</v>
      </c>
      <c r="R417">
        <v>87.9</v>
      </c>
      <c r="S417">
        <f t="shared" si="12"/>
        <v>170.4395525624989</v>
      </c>
    </row>
    <row r="418" spans="1:19">
      <c r="A418">
        <v>417</v>
      </c>
      <c r="B418">
        <v>87.8</v>
      </c>
      <c r="R418">
        <v>87.8</v>
      </c>
      <c r="S418">
        <f t="shared" si="12"/>
        <v>173.06060256249913</v>
      </c>
    </row>
    <row r="419" spans="1:19">
      <c r="A419">
        <v>418</v>
      </c>
      <c r="B419">
        <v>108.2</v>
      </c>
      <c r="R419">
        <v>108.2</v>
      </c>
      <c r="S419">
        <f t="shared" si="12"/>
        <v>52.486402562500565</v>
      </c>
    </row>
    <row r="420" spans="1:19">
      <c r="A420">
        <v>419</v>
      </c>
      <c r="B420">
        <v>95.2</v>
      </c>
      <c r="R420">
        <v>95.2</v>
      </c>
      <c r="S420">
        <f t="shared" si="12"/>
        <v>33.122902562499554</v>
      </c>
    </row>
    <row r="421" spans="1:19">
      <c r="A421">
        <v>420</v>
      </c>
      <c r="B421">
        <v>84.3</v>
      </c>
      <c r="R421">
        <v>84.3</v>
      </c>
      <c r="S421">
        <f t="shared" si="12"/>
        <v>277.3973525624989</v>
      </c>
    </row>
    <row r="422" spans="1:19">
      <c r="A422">
        <v>421</v>
      </c>
      <c r="B422">
        <v>115.9</v>
      </c>
      <c r="R422">
        <v>115.9</v>
      </c>
      <c r="S422">
        <f t="shared" si="12"/>
        <v>223.34555256250124</v>
      </c>
    </row>
    <row r="423" spans="1:19">
      <c r="A423">
        <v>422</v>
      </c>
      <c r="B423">
        <v>99.9</v>
      </c>
      <c r="R423">
        <v>99.9</v>
      </c>
      <c r="S423">
        <f t="shared" si="12"/>
        <v>1.1135525624999119</v>
      </c>
    </row>
    <row r="424" spans="1:19">
      <c r="A424">
        <v>423</v>
      </c>
      <c r="B424">
        <v>112.3</v>
      </c>
      <c r="R424">
        <v>112.3</v>
      </c>
      <c r="S424">
        <f t="shared" si="12"/>
        <v>128.70335256250075</v>
      </c>
    </row>
    <row r="425" spans="1:19">
      <c r="A425">
        <v>424</v>
      </c>
      <c r="B425">
        <v>87.6</v>
      </c>
      <c r="R425">
        <v>87.6</v>
      </c>
      <c r="S425">
        <f t="shared" si="12"/>
        <v>178.36270256249918</v>
      </c>
    </row>
    <row r="426" spans="1:19">
      <c r="A426">
        <v>425</v>
      </c>
      <c r="B426">
        <v>99.2</v>
      </c>
      <c r="R426">
        <v>99.2</v>
      </c>
      <c r="S426">
        <f t="shared" si="12"/>
        <v>3.0809025624998636</v>
      </c>
    </row>
    <row r="427" spans="1:19">
      <c r="A427">
        <v>426</v>
      </c>
      <c r="B427">
        <v>97</v>
      </c>
      <c r="R427">
        <v>97</v>
      </c>
      <c r="S427">
        <f t="shared" si="12"/>
        <v>15.644002562499715</v>
      </c>
    </row>
    <row r="428" spans="1:19">
      <c r="A428">
        <v>427</v>
      </c>
      <c r="B428">
        <v>129.5</v>
      </c>
      <c r="R428">
        <v>129.5</v>
      </c>
      <c r="S428">
        <f t="shared" si="12"/>
        <v>814.80275256250206</v>
      </c>
    </row>
    <row r="429" spans="1:19">
      <c r="A429">
        <v>428</v>
      </c>
      <c r="B429">
        <v>70.599999999999994</v>
      </c>
      <c r="R429">
        <v>70.599999999999994</v>
      </c>
      <c r="S429">
        <f t="shared" si="12"/>
        <v>921.44120256249812</v>
      </c>
    </row>
    <row r="430" spans="1:19">
      <c r="A430">
        <v>429</v>
      </c>
      <c r="B430">
        <v>83.6</v>
      </c>
      <c r="R430">
        <v>83.6</v>
      </c>
      <c r="S430">
        <f t="shared" si="12"/>
        <v>301.20470256249894</v>
      </c>
    </row>
    <row r="431" spans="1:19">
      <c r="A431">
        <v>430</v>
      </c>
      <c r="B431">
        <v>81.2</v>
      </c>
      <c r="R431">
        <v>81.2</v>
      </c>
      <c r="S431">
        <f t="shared" si="12"/>
        <v>390.26990256249849</v>
      </c>
    </row>
    <row r="432" spans="1:19">
      <c r="A432">
        <v>431</v>
      </c>
      <c r="B432">
        <v>89.7</v>
      </c>
      <c r="R432">
        <v>89.7</v>
      </c>
      <c r="S432">
        <f t="shared" si="12"/>
        <v>126.68065256249912</v>
      </c>
    </row>
    <row r="433" spans="1:19">
      <c r="A433">
        <v>432</v>
      </c>
      <c r="B433">
        <v>101.9</v>
      </c>
      <c r="R433">
        <v>101.9</v>
      </c>
      <c r="S433">
        <f t="shared" si="12"/>
        <v>0.89255256250007886</v>
      </c>
    </row>
    <row r="434" spans="1:19">
      <c r="A434">
        <v>433</v>
      </c>
      <c r="B434">
        <v>103.2</v>
      </c>
      <c r="R434">
        <v>103.2</v>
      </c>
      <c r="S434">
        <f t="shared" si="12"/>
        <v>5.0389025625001747</v>
      </c>
    </row>
    <row r="435" spans="1:19">
      <c r="A435">
        <v>434</v>
      </c>
      <c r="B435">
        <v>55.5</v>
      </c>
      <c r="R435">
        <v>55.5</v>
      </c>
      <c r="S435">
        <f t="shared" si="12"/>
        <v>2066.1797525624966</v>
      </c>
    </row>
    <row r="436" spans="1:19">
      <c r="A436">
        <v>435</v>
      </c>
      <c r="B436">
        <v>63.7</v>
      </c>
      <c r="R436">
        <v>63.7</v>
      </c>
      <c r="S436">
        <f t="shared" si="12"/>
        <v>1387.9536525624972</v>
      </c>
    </row>
    <row r="437" spans="1:19">
      <c r="A437">
        <v>436</v>
      </c>
      <c r="B437">
        <v>56.3</v>
      </c>
      <c r="R437">
        <v>56.3</v>
      </c>
      <c r="S437">
        <f t="shared" si="12"/>
        <v>1994.0913525624969</v>
      </c>
    </row>
    <row r="438" spans="1:19">
      <c r="A438">
        <v>437</v>
      </c>
      <c r="B438">
        <v>125.4</v>
      </c>
      <c r="R438">
        <v>125.4</v>
      </c>
      <c r="S438">
        <f t="shared" si="12"/>
        <v>597.54580256250199</v>
      </c>
    </row>
    <row r="439" spans="1:19">
      <c r="A439">
        <v>438</v>
      </c>
      <c r="B439">
        <v>79.3</v>
      </c>
      <c r="R439">
        <v>79.3</v>
      </c>
      <c r="S439">
        <f t="shared" si="12"/>
        <v>468.94985256249856</v>
      </c>
    </row>
    <row r="440" spans="1:19">
      <c r="A440">
        <v>439</v>
      </c>
      <c r="B440">
        <v>102</v>
      </c>
      <c r="R440">
        <v>102</v>
      </c>
      <c r="S440">
        <f t="shared" si="12"/>
        <v>1.0915025625000754</v>
      </c>
    </row>
    <row r="441" spans="1:19">
      <c r="A441">
        <v>440</v>
      </c>
      <c r="B441">
        <v>81.900000000000006</v>
      </c>
      <c r="R441">
        <v>81.900000000000006</v>
      </c>
      <c r="S441">
        <f t="shared" si="12"/>
        <v>363.10255256249843</v>
      </c>
    </row>
    <row r="442" spans="1:19">
      <c r="A442">
        <v>441</v>
      </c>
      <c r="B442">
        <v>101.4</v>
      </c>
      <c r="R442">
        <v>101.4</v>
      </c>
      <c r="S442">
        <f t="shared" si="12"/>
        <v>0.19780256250003711</v>
      </c>
    </row>
    <row r="443" spans="1:19">
      <c r="A443">
        <v>442</v>
      </c>
      <c r="B443">
        <v>129.69999999999999</v>
      </c>
      <c r="R443">
        <v>129.69999999999999</v>
      </c>
      <c r="S443">
        <f t="shared" si="12"/>
        <v>826.26065256250138</v>
      </c>
    </row>
    <row r="444" spans="1:19">
      <c r="A444">
        <v>443</v>
      </c>
      <c r="B444">
        <v>80</v>
      </c>
      <c r="R444">
        <v>80</v>
      </c>
      <c r="S444">
        <f t="shared" si="12"/>
        <v>439.12250256249848</v>
      </c>
    </row>
    <row r="445" spans="1:19">
      <c r="A445">
        <v>444</v>
      </c>
      <c r="B445">
        <v>108.9</v>
      </c>
      <c r="R445">
        <v>108.9</v>
      </c>
      <c r="S445">
        <f t="shared" si="12"/>
        <v>63.119052562500663</v>
      </c>
    </row>
    <row r="446" spans="1:19">
      <c r="A446">
        <v>445</v>
      </c>
      <c r="B446">
        <v>92.2</v>
      </c>
      <c r="R446">
        <v>92.2</v>
      </c>
      <c r="S446">
        <f t="shared" si="12"/>
        <v>76.654402562499314</v>
      </c>
    </row>
    <row r="447" spans="1:19">
      <c r="A447">
        <v>446</v>
      </c>
      <c r="B447">
        <v>136.69999999999999</v>
      </c>
      <c r="R447">
        <v>136.69999999999999</v>
      </c>
      <c r="S447">
        <f t="shared" si="12"/>
        <v>1277.6871525625018</v>
      </c>
    </row>
    <row r="448" spans="1:19">
      <c r="A448">
        <v>447</v>
      </c>
      <c r="B448">
        <v>104</v>
      </c>
      <c r="R448">
        <v>104</v>
      </c>
      <c r="S448">
        <f t="shared" si="12"/>
        <v>9.2705025625002193</v>
      </c>
    </row>
    <row r="449" spans="1:19">
      <c r="A449">
        <v>448</v>
      </c>
      <c r="B449">
        <v>127.9</v>
      </c>
      <c r="R449">
        <v>127.9</v>
      </c>
      <c r="S449">
        <f t="shared" si="12"/>
        <v>726.01955256250221</v>
      </c>
    </row>
    <row r="450" spans="1:19">
      <c r="A450">
        <v>449</v>
      </c>
      <c r="B450">
        <v>127.2</v>
      </c>
      <c r="R450">
        <v>127.2</v>
      </c>
      <c r="S450">
        <f t="shared" ref="S450:S513" si="13">(R450-meanSpeed)^2</f>
        <v>688.78690256250206</v>
      </c>
    </row>
    <row r="451" spans="1:19">
      <c r="A451">
        <v>450</v>
      </c>
      <c r="B451">
        <v>98.1</v>
      </c>
      <c r="R451">
        <v>98.1</v>
      </c>
      <c r="S451">
        <f t="shared" si="13"/>
        <v>8.1524525624998265</v>
      </c>
    </row>
    <row r="452" spans="1:19">
      <c r="A452">
        <v>451</v>
      </c>
      <c r="B452">
        <v>86.6</v>
      </c>
      <c r="R452">
        <v>86.6</v>
      </c>
      <c r="S452">
        <f t="shared" si="13"/>
        <v>206.07320256249912</v>
      </c>
    </row>
    <row r="453" spans="1:19">
      <c r="A453">
        <v>452</v>
      </c>
      <c r="B453">
        <v>101.1</v>
      </c>
      <c r="R453">
        <v>101.1</v>
      </c>
      <c r="S453">
        <f t="shared" si="13"/>
        <v>2.0952562500008789E-2</v>
      </c>
    </row>
    <row r="454" spans="1:19">
      <c r="A454">
        <v>453</v>
      </c>
      <c r="B454">
        <v>105.2</v>
      </c>
      <c r="R454">
        <v>105.2</v>
      </c>
      <c r="S454">
        <f t="shared" si="13"/>
        <v>18.017902562500328</v>
      </c>
    </row>
    <row r="455" spans="1:19">
      <c r="A455">
        <v>454</v>
      </c>
      <c r="B455">
        <v>106.1</v>
      </c>
      <c r="R455">
        <v>106.1</v>
      </c>
      <c r="S455">
        <f t="shared" si="13"/>
        <v>26.468452562500314</v>
      </c>
    </row>
    <row r="456" spans="1:19">
      <c r="A456">
        <v>455</v>
      </c>
      <c r="B456">
        <v>105.4</v>
      </c>
      <c r="R456">
        <v>105.4</v>
      </c>
      <c r="S456">
        <f t="shared" si="13"/>
        <v>19.755802562500371</v>
      </c>
    </row>
    <row r="457" spans="1:19">
      <c r="A457">
        <v>456</v>
      </c>
      <c r="B457">
        <v>123.2</v>
      </c>
      <c r="R457">
        <v>123.2</v>
      </c>
      <c r="S457">
        <f t="shared" si="13"/>
        <v>494.82890256250175</v>
      </c>
    </row>
    <row r="458" spans="1:19">
      <c r="A458">
        <v>457</v>
      </c>
      <c r="B458">
        <v>91.6</v>
      </c>
      <c r="R458">
        <v>91.6</v>
      </c>
      <c r="S458">
        <f t="shared" si="13"/>
        <v>87.520702562499437</v>
      </c>
    </row>
    <row r="459" spans="1:19">
      <c r="A459">
        <v>458</v>
      </c>
      <c r="B459">
        <v>111.8</v>
      </c>
      <c r="R459">
        <v>111.8</v>
      </c>
      <c r="S459">
        <f t="shared" si="13"/>
        <v>117.60860256250072</v>
      </c>
    </row>
    <row r="460" spans="1:19">
      <c r="A460">
        <v>459</v>
      </c>
      <c r="B460">
        <v>117.8</v>
      </c>
      <c r="R460">
        <v>117.8</v>
      </c>
      <c r="S460">
        <f t="shared" si="13"/>
        <v>283.74560256250112</v>
      </c>
    </row>
    <row r="461" spans="1:19">
      <c r="A461">
        <v>460</v>
      </c>
      <c r="B461">
        <v>85.7</v>
      </c>
      <c r="R461">
        <v>85.7</v>
      </c>
      <c r="S461">
        <f t="shared" si="13"/>
        <v>232.72265256249881</v>
      </c>
    </row>
    <row r="462" spans="1:19">
      <c r="A462">
        <v>461</v>
      </c>
      <c r="B462">
        <v>98.5</v>
      </c>
      <c r="R462">
        <v>98.5</v>
      </c>
      <c r="S462">
        <f t="shared" si="13"/>
        <v>6.0282525624998229</v>
      </c>
    </row>
    <row r="463" spans="1:19">
      <c r="A463">
        <v>462</v>
      </c>
      <c r="B463">
        <v>86.6</v>
      </c>
      <c r="R463">
        <v>86.6</v>
      </c>
      <c r="S463">
        <f t="shared" si="13"/>
        <v>206.07320256249912</v>
      </c>
    </row>
    <row r="464" spans="1:19">
      <c r="A464">
        <v>463</v>
      </c>
      <c r="B464">
        <v>111.1</v>
      </c>
      <c r="R464">
        <v>111.1</v>
      </c>
      <c r="S464">
        <f t="shared" si="13"/>
        <v>102.91595256250062</v>
      </c>
    </row>
    <row r="465" spans="1:19">
      <c r="A465">
        <v>464</v>
      </c>
      <c r="B465">
        <v>113.1</v>
      </c>
      <c r="R465">
        <v>113.1</v>
      </c>
      <c r="S465">
        <f t="shared" si="13"/>
        <v>147.49495256250074</v>
      </c>
    </row>
    <row r="466" spans="1:19">
      <c r="A466">
        <v>465</v>
      </c>
      <c r="B466">
        <v>78.400000000000006</v>
      </c>
      <c r="R466">
        <v>78.400000000000006</v>
      </c>
      <c r="S466">
        <f t="shared" si="13"/>
        <v>508.7393025624981</v>
      </c>
    </row>
    <row r="467" spans="1:19">
      <c r="A467">
        <v>466</v>
      </c>
      <c r="B467">
        <v>118.3</v>
      </c>
      <c r="R467">
        <v>118.3</v>
      </c>
      <c r="S467">
        <f t="shared" si="13"/>
        <v>300.84035256250115</v>
      </c>
    </row>
    <row r="468" spans="1:19">
      <c r="A468">
        <v>467</v>
      </c>
      <c r="B468">
        <v>60.4</v>
      </c>
      <c r="R468">
        <v>60.4</v>
      </c>
      <c r="S468">
        <f t="shared" si="13"/>
        <v>1644.7283025624972</v>
      </c>
    </row>
    <row r="469" spans="1:19">
      <c r="A469">
        <v>468</v>
      </c>
      <c r="B469">
        <v>104.1</v>
      </c>
      <c r="R469">
        <v>104.1</v>
      </c>
      <c r="S469">
        <f t="shared" si="13"/>
        <v>9.8894525625001908</v>
      </c>
    </row>
    <row r="470" spans="1:19">
      <c r="A470">
        <v>469</v>
      </c>
      <c r="B470">
        <v>91.7</v>
      </c>
      <c r="R470">
        <v>91.7</v>
      </c>
      <c r="S470">
        <f t="shared" si="13"/>
        <v>85.659652562499275</v>
      </c>
    </row>
    <row r="471" spans="1:19">
      <c r="A471">
        <v>470</v>
      </c>
      <c r="B471">
        <v>117.5</v>
      </c>
      <c r="R471">
        <v>117.5</v>
      </c>
      <c r="S471">
        <f t="shared" si="13"/>
        <v>273.7287525625012</v>
      </c>
    </row>
    <row r="472" spans="1:19">
      <c r="A472">
        <v>471</v>
      </c>
      <c r="B472">
        <v>70.3</v>
      </c>
      <c r="R472">
        <v>70.3</v>
      </c>
      <c r="S472">
        <f t="shared" si="13"/>
        <v>939.74435256249797</v>
      </c>
    </row>
    <row r="473" spans="1:19">
      <c r="A473">
        <v>472</v>
      </c>
      <c r="B473">
        <v>79.400000000000006</v>
      </c>
      <c r="R473">
        <v>79.400000000000006</v>
      </c>
      <c r="S473">
        <f t="shared" si="13"/>
        <v>464.62880256249821</v>
      </c>
    </row>
    <row r="474" spans="1:19">
      <c r="A474">
        <v>473</v>
      </c>
      <c r="B474">
        <v>94.8</v>
      </c>
      <c r="R474">
        <v>94.8</v>
      </c>
      <c r="S474">
        <f t="shared" si="13"/>
        <v>37.887102562499592</v>
      </c>
    </row>
    <row r="475" spans="1:19">
      <c r="A475">
        <v>474</v>
      </c>
      <c r="B475">
        <v>84.8</v>
      </c>
      <c r="R475">
        <v>84.8</v>
      </c>
      <c r="S475">
        <f t="shared" si="13"/>
        <v>260.99210256249893</v>
      </c>
    </row>
    <row r="476" spans="1:19">
      <c r="A476">
        <v>475</v>
      </c>
      <c r="B476">
        <v>144.1</v>
      </c>
      <c r="R476">
        <v>144.1</v>
      </c>
      <c r="S476">
        <f t="shared" si="13"/>
        <v>1861.4694525625025</v>
      </c>
    </row>
    <row r="477" spans="1:19">
      <c r="A477">
        <v>476</v>
      </c>
      <c r="B477">
        <v>103.2</v>
      </c>
      <c r="R477">
        <v>103.2</v>
      </c>
      <c r="S477">
        <f t="shared" si="13"/>
        <v>5.0389025625001747</v>
      </c>
    </row>
    <row r="478" spans="1:19">
      <c r="A478">
        <v>477</v>
      </c>
      <c r="B478">
        <v>94.8</v>
      </c>
      <c r="R478">
        <v>94.8</v>
      </c>
      <c r="S478">
        <f t="shared" si="13"/>
        <v>37.887102562499592</v>
      </c>
    </row>
    <row r="479" spans="1:19">
      <c r="A479">
        <v>478</v>
      </c>
      <c r="B479">
        <v>108.4</v>
      </c>
      <c r="R479">
        <v>108.4</v>
      </c>
      <c r="S479">
        <f t="shared" si="13"/>
        <v>55.424302562500621</v>
      </c>
    </row>
    <row r="480" spans="1:19">
      <c r="A480">
        <v>479</v>
      </c>
      <c r="B480">
        <v>103.4</v>
      </c>
      <c r="R480">
        <v>103.4</v>
      </c>
      <c r="S480">
        <f t="shared" si="13"/>
        <v>5.9768025625002039</v>
      </c>
    </row>
    <row r="481" spans="1:19">
      <c r="A481">
        <v>480</v>
      </c>
      <c r="B481">
        <v>91.3</v>
      </c>
      <c r="R481">
        <v>91.3</v>
      </c>
      <c r="S481">
        <f t="shared" si="13"/>
        <v>93.22385256249936</v>
      </c>
    </row>
    <row r="482" spans="1:19">
      <c r="A482">
        <v>481</v>
      </c>
      <c r="B482">
        <v>144</v>
      </c>
      <c r="R482">
        <v>144</v>
      </c>
      <c r="S482">
        <f t="shared" si="13"/>
        <v>1852.8505025625032</v>
      </c>
    </row>
    <row r="483" spans="1:19">
      <c r="A483">
        <v>482</v>
      </c>
      <c r="B483">
        <v>112.8</v>
      </c>
      <c r="R483">
        <v>112.8</v>
      </c>
      <c r="S483">
        <f t="shared" si="13"/>
        <v>140.29810256250079</v>
      </c>
    </row>
    <row r="484" spans="1:19">
      <c r="A484">
        <v>483</v>
      </c>
      <c r="B484">
        <v>96.2</v>
      </c>
      <c r="R484">
        <v>96.2</v>
      </c>
      <c r="S484">
        <f t="shared" si="13"/>
        <v>22.612402562499629</v>
      </c>
    </row>
    <row r="485" spans="1:19">
      <c r="A485">
        <v>484</v>
      </c>
      <c r="B485">
        <v>95.2</v>
      </c>
      <c r="R485">
        <v>95.2</v>
      </c>
      <c r="S485">
        <f t="shared" si="13"/>
        <v>33.122902562499554</v>
      </c>
    </row>
    <row r="486" spans="1:19">
      <c r="A486">
        <v>485</v>
      </c>
      <c r="B486">
        <v>85.4</v>
      </c>
      <c r="R486">
        <v>85.4</v>
      </c>
      <c r="S486">
        <f t="shared" si="13"/>
        <v>241.96580256249871</v>
      </c>
    </row>
    <row r="487" spans="1:19">
      <c r="A487">
        <v>486</v>
      </c>
      <c r="B487">
        <v>100.3</v>
      </c>
      <c r="R487">
        <v>100.3</v>
      </c>
      <c r="S487">
        <f t="shared" si="13"/>
        <v>0.42935256249995651</v>
      </c>
    </row>
    <row r="488" spans="1:19">
      <c r="A488">
        <v>487</v>
      </c>
      <c r="B488">
        <v>89.3</v>
      </c>
      <c r="R488">
        <v>89.3</v>
      </c>
      <c r="S488">
        <f t="shared" si="13"/>
        <v>135.84485256249923</v>
      </c>
    </row>
    <row r="489" spans="1:19">
      <c r="A489">
        <v>488</v>
      </c>
      <c r="B489">
        <v>92.6</v>
      </c>
      <c r="R489">
        <v>92.6</v>
      </c>
      <c r="S489">
        <f t="shared" si="13"/>
        <v>69.810202562499498</v>
      </c>
    </row>
    <row r="490" spans="1:19">
      <c r="A490">
        <v>489</v>
      </c>
      <c r="B490">
        <v>117.3</v>
      </c>
      <c r="R490">
        <v>117.3</v>
      </c>
      <c r="S490">
        <f t="shared" si="13"/>
        <v>267.15085256250109</v>
      </c>
    </row>
    <row r="491" spans="1:19">
      <c r="A491">
        <v>490</v>
      </c>
      <c r="B491">
        <v>112.6</v>
      </c>
      <c r="R491">
        <v>112.6</v>
      </c>
      <c r="S491">
        <f t="shared" si="13"/>
        <v>135.6002025625007</v>
      </c>
    </row>
    <row r="492" spans="1:19">
      <c r="A492">
        <v>491</v>
      </c>
      <c r="B492">
        <v>102.2</v>
      </c>
      <c r="R492">
        <v>102.2</v>
      </c>
      <c r="S492">
        <f t="shared" si="13"/>
        <v>1.5494025625000969</v>
      </c>
    </row>
    <row r="493" spans="1:19">
      <c r="A493">
        <v>492</v>
      </c>
      <c r="B493">
        <v>92.1</v>
      </c>
      <c r="R493">
        <v>92.1</v>
      </c>
      <c r="S493">
        <f t="shared" si="13"/>
        <v>78.415452562499468</v>
      </c>
    </row>
    <row r="494" spans="1:19">
      <c r="A494">
        <v>493</v>
      </c>
      <c r="B494">
        <v>133.19999999999999</v>
      </c>
      <c r="R494">
        <v>133.19999999999999</v>
      </c>
      <c r="S494">
        <f t="shared" si="13"/>
        <v>1039.7239025625015</v>
      </c>
    </row>
    <row r="495" spans="1:19">
      <c r="A495">
        <v>494</v>
      </c>
      <c r="B495">
        <v>80.900000000000006</v>
      </c>
      <c r="R495">
        <v>80.900000000000006</v>
      </c>
      <c r="S495">
        <f t="shared" si="13"/>
        <v>402.21305256249832</v>
      </c>
    </row>
    <row r="496" spans="1:19">
      <c r="A496">
        <v>495</v>
      </c>
      <c r="B496">
        <v>84.2</v>
      </c>
      <c r="R496">
        <v>84.2</v>
      </c>
      <c r="S496">
        <f t="shared" si="13"/>
        <v>280.73840256249872</v>
      </c>
    </row>
    <row r="497" spans="1:19">
      <c r="A497">
        <v>496</v>
      </c>
      <c r="B497">
        <v>87.4</v>
      </c>
      <c r="R497">
        <v>87.4</v>
      </c>
      <c r="S497">
        <f t="shared" si="13"/>
        <v>183.74480256249888</v>
      </c>
    </row>
    <row r="498" spans="1:19">
      <c r="A498">
        <v>497</v>
      </c>
      <c r="B498">
        <v>76.5</v>
      </c>
      <c r="R498">
        <v>76.5</v>
      </c>
      <c r="S498">
        <f t="shared" si="13"/>
        <v>598.05925256249827</v>
      </c>
    </row>
    <row r="499" spans="1:19">
      <c r="A499">
        <v>498</v>
      </c>
      <c r="B499">
        <v>96.5</v>
      </c>
      <c r="R499">
        <v>96.5</v>
      </c>
      <c r="S499">
        <f t="shared" si="13"/>
        <v>19.849252562499679</v>
      </c>
    </row>
    <row r="500" spans="1:19">
      <c r="A500">
        <v>499</v>
      </c>
      <c r="B500">
        <v>79.5</v>
      </c>
      <c r="R500">
        <v>79.5</v>
      </c>
      <c r="S500">
        <f t="shared" si="13"/>
        <v>460.32775256249846</v>
      </c>
    </row>
    <row r="501" spans="1:19">
      <c r="A501">
        <v>500</v>
      </c>
      <c r="B501">
        <v>100.7</v>
      </c>
      <c r="R501">
        <v>100.7</v>
      </c>
      <c r="S501">
        <f t="shared" si="13"/>
        <v>6.5152562499980152E-2</v>
      </c>
    </row>
    <row r="502" spans="1:19">
      <c r="A502">
        <v>501</v>
      </c>
      <c r="B502">
        <v>89.4</v>
      </c>
      <c r="R502">
        <v>89.4</v>
      </c>
      <c r="S502">
        <f t="shared" si="13"/>
        <v>133.52380256249904</v>
      </c>
    </row>
    <row r="503" spans="1:19">
      <c r="A503">
        <v>502</v>
      </c>
      <c r="B503">
        <v>115.1</v>
      </c>
      <c r="R503">
        <v>115.1</v>
      </c>
      <c r="S503">
        <f t="shared" si="13"/>
        <v>200.07395256250086</v>
      </c>
    </row>
    <row r="504" spans="1:19">
      <c r="A504">
        <v>503</v>
      </c>
      <c r="B504">
        <v>110.1</v>
      </c>
      <c r="R504">
        <v>110.1</v>
      </c>
      <c r="S504">
        <f t="shared" si="13"/>
        <v>83.62645256250056</v>
      </c>
    </row>
    <row r="505" spans="1:19">
      <c r="A505">
        <v>504</v>
      </c>
      <c r="B505">
        <v>101</v>
      </c>
      <c r="R505">
        <v>101</v>
      </c>
      <c r="S505">
        <f t="shared" si="13"/>
        <v>2.0025625000032253E-3</v>
      </c>
    </row>
    <row r="506" spans="1:19">
      <c r="A506">
        <v>505</v>
      </c>
      <c r="B506">
        <v>83.3</v>
      </c>
      <c r="R506">
        <v>83.3</v>
      </c>
      <c r="S506">
        <f t="shared" si="13"/>
        <v>311.70785256249883</v>
      </c>
    </row>
    <row r="507" spans="1:19">
      <c r="A507">
        <v>506</v>
      </c>
      <c r="B507">
        <v>75</v>
      </c>
      <c r="R507">
        <v>75</v>
      </c>
      <c r="S507">
        <f t="shared" si="13"/>
        <v>673.67500256249809</v>
      </c>
    </row>
    <row r="508" spans="1:19">
      <c r="A508">
        <v>507</v>
      </c>
      <c r="B508">
        <v>97.5</v>
      </c>
      <c r="R508">
        <v>97.5</v>
      </c>
      <c r="S508">
        <f t="shared" si="13"/>
        <v>11.938752562499751</v>
      </c>
    </row>
    <row r="509" spans="1:19">
      <c r="A509">
        <v>508</v>
      </c>
      <c r="B509">
        <v>115.8</v>
      </c>
      <c r="R509">
        <v>115.8</v>
      </c>
      <c r="S509">
        <f t="shared" si="13"/>
        <v>220.36660256250099</v>
      </c>
    </row>
    <row r="510" spans="1:19">
      <c r="A510">
        <v>509</v>
      </c>
      <c r="B510">
        <v>135.19999999999999</v>
      </c>
      <c r="R510">
        <v>135.19999999999999</v>
      </c>
      <c r="S510">
        <f t="shared" si="13"/>
        <v>1172.7029025625018</v>
      </c>
    </row>
    <row r="511" spans="1:19">
      <c r="A511">
        <v>510</v>
      </c>
      <c r="B511">
        <v>116.3</v>
      </c>
      <c r="R511">
        <v>116.3</v>
      </c>
      <c r="S511">
        <f t="shared" si="13"/>
        <v>235.46135256250102</v>
      </c>
    </row>
    <row r="512" spans="1:19">
      <c r="A512">
        <v>511</v>
      </c>
      <c r="B512">
        <v>113</v>
      </c>
      <c r="R512">
        <v>113</v>
      </c>
      <c r="S512">
        <f t="shared" si="13"/>
        <v>145.07600256250086</v>
      </c>
    </row>
    <row r="513" spans="1:19">
      <c r="A513">
        <v>512</v>
      </c>
      <c r="B513">
        <v>94.5</v>
      </c>
      <c r="R513">
        <v>94.5</v>
      </c>
      <c r="S513">
        <f t="shared" si="13"/>
        <v>41.670252562499535</v>
      </c>
    </row>
    <row r="514" spans="1:19">
      <c r="A514">
        <v>513</v>
      </c>
      <c r="B514">
        <v>91.9</v>
      </c>
      <c r="R514">
        <v>91.9</v>
      </c>
      <c r="S514">
        <f t="shared" ref="S514:S577" si="14">(R514-meanSpeed)^2</f>
        <v>81.997552562499251</v>
      </c>
    </row>
    <row r="515" spans="1:19">
      <c r="A515">
        <v>514</v>
      </c>
      <c r="B515">
        <v>117.4</v>
      </c>
      <c r="R515">
        <v>117.4</v>
      </c>
      <c r="S515">
        <f t="shared" si="14"/>
        <v>270.42980256250138</v>
      </c>
    </row>
    <row r="516" spans="1:19">
      <c r="A516">
        <v>515</v>
      </c>
      <c r="B516">
        <v>115.8</v>
      </c>
      <c r="R516">
        <v>115.8</v>
      </c>
      <c r="S516">
        <f t="shared" si="14"/>
        <v>220.36660256250099</v>
      </c>
    </row>
    <row r="517" spans="1:19">
      <c r="A517">
        <v>516</v>
      </c>
      <c r="B517">
        <v>110.7</v>
      </c>
      <c r="R517">
        <v>110.7</v>
      </c>
      <c r="S517">
        <f t="shared" si="14"/>
        <v>94.960152562500753</v>
      </c>
    </row>
    <row r="518" spans="1:19">
      <c r="A518">
        <v>517</v>
      </c>
      <c r="B518">
        <v>141.5</v>
      </c>
      <c r="R518">
        <v>141.5</v>
      </c>
      <c r="S518">
        <f t="shared" si="14"/>
        <v>1643.8767525625028</v>
      </c>
    </row>
    <row r="519" spans="1:19">
      <c r="A519">
        <v>518</v>
      </c>
      <c r="B519">
        <v>99.3</v>
      </c>
      <c r="R519">
        <v>99.3</v>
      </c>
      <c r="S519">
        <f t="shared" si="14"/>
        <v>2.7398525624998902</v>
      </c>
    </row>
    <row r="520" spans="1:19">
      <c r="A520">
        <v>519</v>
      </c>
      <c r="B520">
        <v>105.1</v>
      </c>
      <c r="R520">
        <v>105.1</v>
      </c>
      <c r="S520">
        <f t="shared" si="14"/>
        <v>17.178952562500253</v>
      </c>
    </row>
    <row r="521" spans="1:19">
      <c r="A521">
        <v>520</v>
      </c>
      <c r="B521">
        <v>91.4</v>
      </c>
      <c r="R521">
        <v>91.4</v>
      </c>
      <c r="S521">
        <f t="shared" si="14"/>
        <v>91.30280256249921</v>
      </c>
    </row>
    <row r="522" spans="1:19">
      <c r="A522">
        <v>521</v>
      </c>
      <c r="B522">
        <v>82.5</v>
      </c>
      <c r="R522">
        <v>82.5</v>
      </c>
      <c r="S522">
        <f t="shared" si="14"/>
        <v>340.59625256249865</v>
      </c>
    </row>
    <row r="523" spans="1:19">
      <c r="A523">
        <v>522</v>
      </c>
      <c r="B523">
        <v>90.9</v>
      </c>
      <c r="R523">
        <v>90.9</v>
      </c>
      <c r="S523">
        <f t="shared" si="14"/>
        <v>101.10805256249917</v>
      </c>
    </row>
    <row r="524" spans="1:19">
      <c r="A524">
        <v>523</v>
      </c>
      <c r="B524">
        <v>103.3</v>
      </c>
      <c r="R524">
        <v>103.3</v>
      </c>
      <c r="S524">
        <f t="shared" si="14"/>
        <v>5.4978525625001557</v>
      </c>
    </row>
    <row r="525" spans="1:19">
      <c r="A525">
        <v>524</v>
      </c>
      <c r="B525">
        <v>123</v>
      </c>
      <c r="R525">
        <v>123</v>
      </c>
      <c r="S525">
        <f t="shared" si="14"/>
        <v>485.97100256250161</v>
      </c>
    </row>
    <row r="526" spans="1:19">
      <c r="A526">
        <v>525</v>
      </c>
      <c r="B526">
        <v>62</v>
      </c>
      <c r="R526">
        <v>62</v>
      </c>
      <c r="S526">
        <f t="shared" si="14"/>
        <v>1517.5115025624973</v>
      </c>
    </row>
    <row r="527" spans="1:19">
      <c r="A527">
        <v>526</v>
      </c>
      <c r="B527">
        <v>94.3</v>
      </c>
      <c r="R527">
        <v>94.3</v>
      </c>
      <c r="S527">
        <f t="shared" si="14"/>
        <v>44.292352562499559</v>
      </c>
    </row>
    <row r="528" spans="1:19">
      <c r="A528">
        <v>527</v>
      </c>
      <c r="B528">
        <v>73.900000000000006</v>
      </c>
      <c r="R528">
        <v>73.900000000000006</v>
      </c>
      <c r="S528">
        <f t="shared" si="14"/>
        <v>731.98655256249776</v>
      </c>
    </row>
    <row r="529" spans="1:19">
      <c r="A529">
        <v>528</v>
      </c>
      <c r="B529">
        <v>76.400000000000006</v>
      </c>
      <c r="R529">
        <v>76.400000000000006</v>
      </c>
      <c r="S529">
        <f t="shared" si="14"/>
        <v>602.96030256249799</v>
      </c>
    </row>
    <row r="530" spans="1:19">
      <c r="A530">
        <v>529</v>
      </c>
      <c r="B530">
        <v>103</v>
      </c>
      <c r="R530">
        <v>103</v>
      </c>
      <c r="S530">
        <f t="shared" si="14"/>
        <v>4.1810025625001472</v>
      </c>
    </row>
    <row r="531" spans="1:19">
      <c r="A531">
        <v>530</v>
      </c>
      <c r="B531">
        <v>98.1</v>
      </c>
      <c r="R531">
        <v>98.1</v>
      </c>
      <c r="S531">
        <f t="shared" si="14"/>
        <v>8.1524525624998265</v>
      </c>
    </row>
    <row r="532" spans="1:19">
      <c r="A532">
        <v>531</v>
      </c>
      <c r="B532">
        <v>103.1</v>
      </c>
      <c r="R532">
        <v>103.1</v>
      </c>
      <c r="S532">
        <f t="shared" si="14"/>
        <v>4.5999525625001301</v>
      </c>
    </row>
    <row r="533" spans="1:19">
      <c r="A533">
        <v>532</v>
      </c>
      <c r="B533">
        <v>114.8</v>
      </c>
      <c r="R533">
        <v>114.8</v>
      </c>
      <c r="S533">
        <f t="shared" si="14"/>
        <v>191.67710256250092</v>
      </c>
    </row>
    <row r="534" spans="1:19">
      <c r="A534">
        <v>533</v>
      </c>
      <c r="B534">
        <v>109.3</v>
      </c>
      <c r="R534">
        <v>109.3</v>
      </c>
      <c r="S534">
        <f t="shared" si="14"/>
        <v>69.634852562500555</v>
      </c>
    </row>
    <row r="535" spans="1:19">
      <c r="A535">
        <v>534</v>
      </c>
      <c r="B535">
        <v>91.2</v>
      </c>
      <c r="R535">
        <v>91.2</v>
      </c>
      <c r="S535">
        <f t="shared" si="14"/>
        <v>95.164902562499236</v>
      </c>
    </row>
    <row r="536" spans="1:19">
      <c r="A536">
        <v>535</v>
      </c>
      <c r="B536">
        <v>95.2</v>
      </c>
      <c r="R536">
        <v>95.2</v>
      </c>
      <c r="S536">
        <f t="shared" si="14"/>
        <v>33.122902562499554</v>
      </c>
    </row>
    <row r="537" spans="1:19">
      <c r="A537">
        <v>536</v>
      </c>
      <c r="B537">
        <v>102.9</v>
      </c>
      <c r="R537">
        <v>102.9</v>
      </c>
      <c r="S537">
        <f t="shared" si="14"/>
        <v>3.7820525625001622</v>
      </c>
    </row>
    <row r="538" spans="1:19">
      <c r="A538">
        <v>537</v>
      </c>
      <c r="B538">
        <v>104.5</v>
      </c>
      <c r="R538">
        <v>104.5</v>
      </c>
      <c r="S538">
        <f t="shared" si="14"/>
        <v>12.565252562500255</v>
      </c>
    </row>
    <row r="539" spans="1:19">
      <c r="A539">
        <v>538</v>
      </c>
      <c r="B539">
        <v>88.4</v>
      </c>
      <c r="R539">
        <v>88.4</v>
      </c>
      <c r="S539">
        <f t="shared" si="14"/>
        <v>157.63430256249896</v>
      </c>
    </row>
    <row r="540" spans="1:19">
      <c r="A540">
        <v>539</v>
      </c>
      <c r="B540">
        <v>105.5</v>
      </c>
      <c r="R540">
        <v>105.5</v>
      </c>
      <c r="S540">
        <f t="shared" si="14"/>
        <v>20.654752562500327</v>
      </c>
    </row>
    <row r="541" spans="1:19">
      <c r="A541">
        <v>540</v>
      </c>
      <c r="B541">
        <v>112.1</v>
      </c>
      <c r="R541">
        <v>112.1</v>
      </c>
      <c r="S541">
        <f t="shared" si="14"/>
        <v>124.20545256250068</v>
      </c>
    </row>
    <row r="542" spans="1:19">
      <c r="A542">
        <v>541</v>
      </c>
      <c r="B542">
        <v>71.8</v>
      </c>
      <c r="R542">
        <v>71.8</v>
      </c>
      <c r="S542">
        <f t="shared" si="14"/>
        <v>850.02860256249801</v>
      </c>
    </row>
    <row r="543" spans="1:19">
      <c r="A543">
        <v>542</v>
      </c>
      <c r="B543">
        <v>94.1</v>
      </c>
      <c r="R543">
        <v>94.1</v>
      </c>
      <c r="S543">
        <f t="shared" si="14"/>
        <v>46.994452562499582</v>
      </c>
    </row>
    <row r="544" spans="1:19">
      <c r="A544">
        <v>543</v>
      </c>
      <c r="B544">
        <v>90.6</v>
      </c>
      <c r="R544">
        <v>90.6</v>
      </c>
      <c r="S544">
        <f t="shared" si="14"/>
        <v>107.23120256249938</v>
      </c>
    </row>
    <row r="545" spans="1:19">
      <c r="A545">
        <v>544</v>
      </c>
      <c r="B545">
        <v>126</v>
      </c>
      <c r="R545">
        <v>126</v>
      </c>
      <c r="S545">
        <f t="shared" si="14"/>
        <v>627.2395025625018</v>
      </c>
    </row>
    <row r="546" spans="1:19">
      <c r="A546">
        <v>545</v>
      </c>
      <c r="B546">
        <v>98</v>
      </c>
      <c r="R546">
        <v>98</v>
      </c>
      <c r="S546">
        <f t="shared" si="14"/>
        <v>8.7335025624997868</v>
      </c>
    </row>
    <row r="547" spans="1:19">
      <c r="A547">
        <v>546</v>
      </c>
      <c r="B547">
        <v>108.8</v>
      </c>
      <c r="R547">
        <v>108.8</v>
      </c>
      <c r="S547">
        <f t="shared" si="14"/>
        <v>61.540102562500522</v>
      </c>
    </row>
    <row r="548" spans="1:19">
      <c r="A548">
        <v>547</v>
      </c>
      <c r="B548">
        <v>95</v>
      </c>
      <c r="R548">
        <v>95</v>
      </c>
      <c r="S548">
        <f t="shared" si="14"/>
        <v>35.465002562499571</v>
      </c>
    </row>
    <row r="549" spans="1:19">
      <c r="A549">
        <v>548</v>
      </c>
      <c r="B549">
        <v>107.8</v>
      </c>
      <c r="R549">
        <v>107.8</v>
      </c>
      <c r="S549">
        <f t="shared" si="14"/>
        <v>46.850602562500455</v>
      </c>
    </row>
    <row r="550" spans="1:19">
      <c r="A550">
        <v>549</v>
      </c>
      <c r="B550">
        <v>74.8</v>
      </c>
      <c r="R550">
        <v>74.8</v>
      </c>
      <c r="S550">
        <f t="shared" si="14"/>
        <v>684.09710256249821</v>
      </c>
    </row>
    <row r="551" spans="1:19">
      <c r="A551">
        <v>550</v>
      </c>
      <c r="B551">
        <v>99.9</v>
      </c>
      <c r="R551">
        <v>99.9</v>
      </c>
      <c r="S551">
        <f t="shared" si="14"/>
        <v>1.1135525624999119</v>
      </c>
    </row>
    <row r="552" spans="1:19">
      <c r="A552">
        <v>551</v>
      </c>
      <c r="B552">
        <v>100</v>
      </c>
      <c r="R552">
        <v>100</v>
      </c>
      <c r="S552">
        <f t="shared" si="14"/>
        <v>0.91250256249993111</v>
      </c>
    </row>
    <row r="553" spans="1:19">
      <c r="A553">
        <v>552</v>
      </c>
      <c r="B553">
        <v>80.3</v>
      </c>
      <c r="R553">
        <v>80.3</v>
      </c>
      <c r="S553">
        <f t="shared" si="14"/>
        <v>426.63935256249863</v>
      </c>
    </row>
    <row r="554" spans="1:19">
      <c r="A554">
        <v>553</v>
      </c>
      <c r="B554">
        <v>99.7</v>
      </c>
      <c r="R554">
        <v>99.7</v>
      </c>
      <c r="S554">
        <f t="shared" si="14"/>
        <v>1.5756525624999025</v>
      </c>
    </row>
    <row r="555" spans="1:19">
      <c r="A555">
        <v>554</v>
      </c>
      <c r="B555">
        <v>117.9</v>
      </c>
      <c r="R555">
        <v>117.9</v>
      </c>
      <c r="S555">
        <f t="shared" si="14"/>
        <v>287.12455256250144</v>
      </c>
    </row>
    <row r="556" spans="1:19">
      <c r="A556">
        <v>555</v>
      </c>
      <c r="B556">
        <v>110.9</v>
      </c>
      <c r="R556">
        <v>110.9</v>
      </c>
      <c r="S556">
        <f t="shared" si="14"/>
        <v>98.898052562500837</v>
      </c>
    </row>
    <row r="557" spans="1:19">
      <c r="A557">
        <v>556</v>
      </c>
      <c r="B557">
        <v>72.2</v>
      </c>
      <c r="R557">
        <v>72.2</v>
      </c>
      <c r="S557">
        <f t="shared" si="14"/>
        <v>826.86440256249773</v>
      </c>
    </row>
    <row r="558" spans="1:19">
      <c r="A558">
        <v>557</v>
      </c>
      <c r="B558">
        <v>103.8</v>
      </c>
      <c r="R558">
        <v>103.8</v>
      </c>
      <c r="S558">
        <f t="shared" si="14"/>
        <v>8.0926025625001881</v>
      </c>
    </row>
    <row r="559" spans="1:19">
      <c r="A559">
        <v>558</v>
      </c>
      <c r="B559">
        <v>84.8</v>
      </c>
      <c r="R559">
        <v>84.8</v>
      </c>
      <c r="S559">
        <f t="shared" si="14"/>
        <v>260.99210256249893</v>
      </c>
    </row>
    <row r="560" spans="1:19">
      <c r="A560">
        <v>559</v>
      </c>
      <c r="B560">
        <v>119.1</v>
      </c>
      <c r="R560">
        <v>119.1</v>
      </c>
      <c r="S560">
        <f t="shared" si="14"/>
        <v>329.23195256250108</v>
      </c>
    </row>
    <row r="561" spans="1:19">
      <c r="A561">
        <v>560</v>
      </c>
      <c r="B561">
        <v>94.4</v>
      </c>
      <c r="R561">
        <v>94.4</v>
      </c>
      <c r="S561">
        <f t="shared" si="14"/>
        <v>42.971302562499453</v>
      </c>
    </row>
    <row r="562" spans="1:19">
      <c r="A562">
        <v>561</v>
      </c>
      <c r="B562">
        <v>104.7</v>
      </c>
      <c r="R562">
        <v>104.7</v>
      </c>
      <c r="S562">
        <f t="shared" si="14"/>
        <v>14.023152562500291</v>
      </c>
    </row>
    <row r="563" spans="1:19">
      <c r="A563">
        <v>562</v>
      </c>
      <c r="B563">
        <v>106.2</v>
      </c>
      <c r="R563">
        <v>106.2</v>
      </c>
      <c r="S563">
        <f t="shared" si="14"/>
        <v>27.507402562500406</v>
      </c>
    </row>
    <row r="564" spans="1:19">
      <c r="A564">
        <v>563</v>
      </c>
      <c r="B564">
        <v>88.2</v>
      </c>
      <c r="R564">
        <v>88.2</v>
      </c>
      <c r="S564">
        <f t="shared" si="14"/>
        <v>162.696402562499</v>
      </c>
    </row>
    <row r="565" spans="1:19">
      <c r="A565">
        <v>564</v>
      </c>
      <c r="B565">
        <v>123.7</v>
      </c>
      <c r="R565">
        <v>123.7</v>
      </c>
      <c r="S565">
        <f t="shared" si="14"/>
        <v>517.32365256250182</v>
      </c>
    </row>
    <row r="566" spans="1:19">
      <c r="A566">
        <v>565</v>
      </c>
      <c r="B566">
        <v>121.4</v>
      </c>
      <c r="R566">
        <v>121.4</v>
      </c>
      <c r="S566">
        <f t="shared" si="14"/>
        <v>417.98780256250171</v>
      </c>
    </row>
    <row r="567" spans="1:19">
      <c r="A567">
        <v>566</v>
      </c>
      <c r="B567">
        <v>109.3</v>
      </c>
      <c r="R567">
        <v>109.3</v>
      </c>
      <c r="S567">
        <f t="shared" si="14"/>
        <v>69.634852562500555</v>
      </c>
    </row>
    <row r="568" spans="1:19">
      <c r="A568">
        <v>567</v>
      </c>
      <c r="B568">
        <v>116.9</v>
      </c>
      <c r="R568">
        <v>116.9</v>
      </c>
      <c r="S568">
        <f t="shared" si="14"/>
        <v>254.23505256250132</v>
      </c>
    </row>
    <row r="569" spans="1:19">
      <c r="A569">
        <v>568</v>
      </c>
      <c r="B569">
        <v>58.5</v>
      </c>
      <c r="R569">
        <v>58.5</v>
      </c>
      <c r="S569">
        <f t="shared" si="14"/>
        <v>1802.4482525624969</v>
      </c>
    </row>
    <row r="570" spans="1:19">
      <c r="A570">
        <v>569</v>
      </c>
      <c r="B570">
        <v>132.80000000000001</v>
      </c>
      <c r="R570">
        <v>132.80000000000001</v>
      </c>
      <c r="S570">
        <f t="shared" si="14"/>
        <v>1014.088102562503</v>
      </c>
    </row>
    <row r="571" spans="1:19">
      <c r="A571">
        <v>570</v>
      </c>
      <c r="B571">
        <v>113.3</v>
      </c>
      <c r="R571">
        <v>113.3</v>
      </c>
      <c r="S571">
        <f t="shared" si="14"/>
        <v>152.39285256250082</v>
      </c>
    </row>
    <row r="572" spans="1:19">
      <c r="A572">
        <v>571</v>
      </c>
      <c r="B572">
        <v>128.30000000000001</v>
      </c>
      <c r="R572">
        <v>128.30000000000001</v>
      </c>
      <c r="S572">
        <f t="shared" si="14"/>
        <v>747.73535256250261</v>
      </c>
    </row>
    <row r="573" spans="1:19">
      <c r="A573">
        <v>572</v>
      </c>
      <c r="B573">
        <v>114.7</v>
      </c>
      <c r="R573">
        <v>114.7</v>
      </c>
      <c r="S573">
        <f t="shared" si="14"/>
        <v>188.91815256250106</v>
      </c>
    </row>
    <row r="574" spans="1:19">
      <c r="A574">
        <v>573</v>
      </c>
      <c r="B574">
        <v>103.1</v>
      </c>
      <c r="R574">
        <v>103.1</v>
      </c>
      <c r="S574">
        <f t="shared" si="14"/>
        <v>4.5999525625001301</v>
      </c>
    </row>
    <row r="575" spans="1:19">
      <c r="A575">
        <v>574</v>
      </c>
      <c r="B575">
        <v>116</v>
      </c>
      <c r="R575">
        <v>116</v>
      </c>
      <c r="S575">
        <f t="shared" si="14"/>
        <v>226.34450256250108</v>
      </c>
    </row>
    <row r="576" spans="1:19">
      <c r="A576">
        <v>575</v>
      </c>
      <c r="B576">
        <v>76.900000000000006</v>
      </c>
      <c r="R576">
        <v>76.900000000000006</v>
      </c>
      <c r="S576">
        <f t="shared" si="14"/>
        <v>578.65505256249799</v>
      </c>
    </row>
    <row r="577" spans="1:19">
      <c r="A577">
        <v>576</v>
      </c>
      <c r="B577">
        <v>129</v>
      </c>
      <c r="R577">
        <v>129</v>
      </c>
      <c r="S577">
        <f t="shared" si="14"/>
        <v>786.50800256250204</v>
      </c>
    </row>
    <row r="578" spans="1:19">
      <c r="A578">
        <v>577</v>
      </c>
      <c r="B578">
        <v>82.9</v>
      </c>
      <c r="R578">
        <v>82.9</v>
      </c>
      <c r="S578">
        <f t="shared" ref="S578:S641" si="15">(R578-meanSpeed)^2</f>
        <v>325.99205256249849</v>
      </c>
    </row>
    <row r="579" spans="1:19">
      <c r="A579">
        <v>578</v>
      </c>
      <c r="B579">
        <v>98.6</v>
      </c>
      <c r="R579">
        <v>98.6</v>
      </c>
      <c r="S579">
        <f t="shared" si="15"/>
        <v>5.5472025624998569</v>
      </c>
    </row>
    <row r="580" spans="1:19">
      <c r="A580">
        <v>579</v>
      </c>
      <c r="B580">
        <v>92.2</v>
      </c>
      <c r="R580">
        <v>92.2</v>
      </c>
      <c r="S580">
        <f t="shared" si="15"/>
        <v>76.654402562499314</v>
      </c>
    </row>
    <row r="581" spans="1:19">
      <c r="A581">
        <v>580</v>
      </c>
      <c r="B581">
        <v>127.3</v>
      </c>
      <c r="R581">
        <v>127.3</v>
      </c>
      <c r="S581">
        <f t="shared" si="15"/>
        <v>694.04585256250175</v>
      </c>
    </row>
    <row r="582" spans="1:19">
      <c r="A582">
        <v>581</v>
      </c>
      <c r="B582">
        <v>97.1</v>
      </c>
      <c r="R582">
        <v>97.1</v>
      </c>
      <c r="S582">
        <f t="shared" si="15"/>
        <v>14.862952562499766</v>
      </c>
    </row>
    <row r="583" spans="1:19">
      <c r="A583">
        <v>582</v>
      </c>
      <c r="B583">
        <v>76.400000000000006</v>
      </c>
      <c r="R583">
        <v>76.400000000000006</v>
      </c>
      <c r="S583">
        <f t="shared" si="15"/>
        <v>602.96030256249799</v>
      </c>
    </row>
    <row r="584" spans="1:19">
      <c r="A584">
        <v>583</v>
      </c>
      <c r="B584">
        <v>88.1</v>
      </c>
      <c r="R584">
        <v>88.1</v>
      </c>
      <c r="S584">
        <f t="shared" si="15"/>
        <v>165.25745256249922</v>
      </c>
    </row>
    <row r="585" spans="1:19">
      <c r="A585">
        <v>584</v>
      </c>
      <c r="B585">
        <v>80.7</v>
      </c>
      <c r="R585">
        <v>80.7</v>
      </c>
      <c r="S585">
        <f t="shared" si="15"/>
        <v>410.27515256249842</v>
      </c>
    </row>
    <row r="586" spans="1:19">
      <c r="A586">
        <v>585</v>
      </c>
      <c r="B586">
        <v>103.3</v>
      </c>
      <c r="R586">
        <v>103.3</v>
      </c>
      <c r="S586">
        <f t="shared" si="15"/>
        <v>5.4978525625001557</v>
      </c>
    </row>
    <row r="587" spans="1:19">
      <c r="A587">
        <v>586</v>
      </c>
      <c r="B587">
        <v>82.7</v>
      </c>
      <c r="R587">
        <v>82.7</v>
      </c>
      <c r="S587">
        <f t="shared" si="15"/>
        <v>333.25415256249858</v>
      </c>
    </row>
    <row r="588" spans="1:19">
      <c r="A588">
        <v>587</v>
      </c>
      <c r="B588">
        <v>85</v>
      </c>
      <c r="R588">
        <v>85</v>
      </c>
      <c r="S588">
        <f t="shared" si="15"/>
        <v>254.57000256249884</v>
      </c>
    </row>
    <row r="589" spans="1:19">
      <c r="A589">
        <v>588</v>
      </c>
      <c r="B589">
        <v>91</v>
      </c>
      <c r="R589">
        <v>91</v>
      </c>
      <c r="S589">
        <f t="shared" si="15"/>
        <v>99.107002562499289</v>
      </c>
    </row>
    <row r="590" spans="1:19">
      <c r="A590">
        <v>589</v>
      </c>
      <c r="B590">
        <v>109.9</v>
      </c>
      <c r="R590">
        <v>109.9</v>
      </c>
      <c r="S590">
        <f t="shared" si="15"/>
        <v>80.008552562500753</v>
      </c>
    </row>
    <row r="591" spans="1:19">
      <c r="A591">
        <v>590</v>
      </c>
      <c r="B591">
        <v>94.6</v>
      </c>
      <c r="R591">
        <v>94.6</v>
      </c>
      <c r="S591">
        <f t="shared" si="15"/>
        <v>40.389202562499612</v>
      </c>
    </row>
    <row r="592" spans="1:19">
      <c r="A592">
        <v>591</v>
      </c>
      <c r="B592">
        <v>92.6</v>
      </c>
      <c r="R592">
        <v>92.6</v>
      </c>
      <c r="S592">
        <f t="shared" si="15"/>
        <v>69.810202562499498</v>
      </c>
    </row>
    <row r="593" spans="1:19">
      <c r="A593">
        <v>592</v>
      </c>
      <c r="B593">
        <v>96.6</v>
      </c>
      <c r="R593">
        <v>96.6</v>
      </c>
      <c r="S593">
        <f t="shared" si="15"/>
        <v>18.968202562499737</v>
      </c>
    </row>
    <row r="594" spans="1:19">
      <c r="A594">
        <v>593</v>
      </c>
      <c r="B594">
        <v>98.7</v>
      </c>
      <c r="R594">
        <v>98.7</v>
      </c>
      <c r="S594">
        <f t="shared" si="15"/>
        <v>5.0861525624998247</v>
      </c>
    </row>
    <row r="595" spans="1:19">
      <c r="A595">
        <v>594</v>
      </c>
      <c r="B595">
        <v>100.1</v>
      </c>
      <c r="R595">
        <v>100.1</v>
      </c>
      <c r="S595">
        <f t="shared" si="15"/>
        <v>0.73145256249994806</v>
      </c>
    </row>
    <row r="596" spans="1:19">
      <c r="A596">
        <v>595</v>
      </c>
      <c r="B596">
        <v>79.7</v>
      </c>
      <c r="R596">
        <v>79.7</v>
      </c>
      <c r="S596">
        <f t="shared" si="15"/>
        <v>451.78565256249834</v>
      </c>
    </row>
    <row r="597" spans="1:19">
      <c r="A597">
        <v>596</v>
      </c>
      <c r="B597">
        <v>71.099999999999994</v>
      </c>
      <c r="R597">
        <v>71.099999999999994</v>
      </c>
      <c r="S597">
        <f t="shared" si="15"/>
        <v>891.33595256249816</v>
      </c>
    </row>
    <row r="598" spans="1:19">
      <c r="A598">
        <v>597</v>
      </c>
      <c r="B598">
        <v>82.5</v>
      </c>
      <c r="R598">
        <v>82.5</v>
      </c>
      <c r="S598">
        <f t="shared" si="15"/>
        <v>340.59625256249865</v>
      </c>
    </row>
    <row r="599" spans="1:19">
      <c r="A599">
        <v>598</v>
      </c>
      <c r="B599">
        <v>115.2</v>
      </c>
      <c r="R599">
        <v>115.2</v>
      </c>
      <c r="S599">
        <f t="shared" si="15"/>
        <v>202.9129025625011</v>
      </c>
    </row>
    <row r="600" spans="1:19">
      <c r="A600">
        <v>599</v>
      </c>
      <c r="B600">
        <v>100.8</v>
      </c>
      <c r="R600">
        <v>100.8</v>
      </c>
      <c r="S600">
        <f t="shared" si="15"/>
        <v>2.4102562499989693E-2</v>
      </c>
    </row>
    <row r="601" spans="1:19">
      <c r="A601">
        <v>600</v>
      </c>
      <c r="B601">
        <v>94.4</v>
      </c>
      <c r="R601">
        <v>94.4</v>
      </c>
      <c r="S601">
        <f t="shared" si="15"/>
        <v>42.971302562499453</v>
      </c>
    </row>
    <row r="602" spans="1:19">
      <c r="A602">
        <v>601</v>
      </c>
      <c r="B602">
        <v>116.3</v>
      </c>
      <c r="R602">
        <v>116.3</v>
      </c>
      <c r="S602">
        <f t="shared" si="15"/>
        <v>235.46135256250102</v>
      </c>
    </row>
    <row r="603" spans="1:19">
      <c r="A603">
        <v>602</v>
      </c>
      <c r="B603">
        <v>91.6</v>
      </c>
      <c r="R603">
        <v>91.6</v>
      </c>
      <c r="S603">
        <f t="shared" si="15"/>
        <v>87.520702562499437</v>
      </c>
    </row>
    <row r="604" spans="1:19">
      <c r="A604">
        <v>603</v>
      </c>
      <c r="B604">
        <v>122.8</v>
      </c>
      <c r="R604">
        <v>122.8</v>
      </c>
      <c r="S604">
        <f t="shared" si="15"/>
        <v>477.19310256250145</v>
      </c>
    </row>
    <row r="605" spans="1:19">
      <c r="A605">
        <v>604</v>
      </c>
      <c r="B605">
        <v>133.19999999999999</v>
      </c>
      <c r="R605">
        <v>133.19999999999999</v>
      </c>
      <c r="S605">
        <f t="shared" si="15"/>
        <v>1039.7239025625015</v>
      </c>
    </row>
    <row r="606" spans="1:19">
      <c r="A606">
        <v>605</v>
      </c>
      <c r="B606">
        <v>101</v>
      </c>
      <c r="R606">
        <v>101</v>
      </c>
      <c r="S606">
        <f t="shared" si="15"/>
        <v>2.0025625000032253E-3</v>
      </c>
    </row>
    <row r="607" spans="1:19">
      <c r="A607">
        <v>606</v>
      </c>
      <c r="B607">
        <v>83.3</v>
      </c>
      <c r="R607">
        <v>83.3</v>
      </c>
      <c r="S607">
        <f t="shared" si="15"/>
        <v>311.70785256249883</v>
      </c>
    </row>
    <row r="608" spans="1:19">
      <c r="A608">
        <v>607</v>
      </c>
      <c r="B608">
        <v>79.3</v>
      </c>
      <c r="R608">
        <v>79.3</v>
      </c>
      <c r="S608">
        <f t="shared" si="15"/>
        <v>468.94985256249856</v>
      </c>
    </row>
    <row r="609" spans="1:19">
      <c r="A609">
        <v>608</v>
      </c>
      <c r="B609">
        <v>121.9</v>
      </c>
      <c r="R609">
        <v>121.9</v>
      </c>
      <c r="S609">
        <f t="shared" si="15"/>
        <v>438.68255256250177</v>
      </c>
    </row>
    <row r="610" spans="1:19">
      <c r="A610">
        <v>609</v>
      </c>
      <c r="B610">
        <v>103</v>
      </c>
      <c r="R610">
        <v>103</v>
      </c>
      <c r="S610">
        <f t="shared" si="15"/>
        <v>4.1810025625001472</v>
      </c>
    </row>
    <row r="611" spans="1:19">
      <c r="A611">
        <v>610</v>
      </c>
      <c r="B611">
        <v>93.8</v>
      </c>
      <c r="R611">
        <v>93.8</v>
      </c>
      <c r="S611">
        <f t="shared" si="15"/>
        <v>51.197602562499526</v>
      </c>
    </row>
    <row r="612" spans="1:19">
      <c r="A612">
        <v>611</v>
      </c>
      <c r="B612">
        <v>139.4</v>
      </c>
      <c r="R612">
        <v>139.4</v>
      </c>
      <c r="S612">
        <f t="shared" si="15"/>
        <v>1477.9988025625032</v>
      </c>
    </row>
    <row r="613" spans="1:19">
      <c r="A613">
        <v>612</v>
      </c>
      <c r="B613">
        <v>164.8</v>
      </c>
      <c r="R613">
        <v>164.8</v>
      </c>
      <c r="S613">
        <f t="shared" si="15"/>
        <v>4076.1521025625061</v>
      </c>
    </row>
    <row r="614" spans="1:19">
      <c r="A614">
        <v>613</v>
      </c>
      <c r="B614">
        <v>94.7</v>
      </c>
      <c r="R614">
        <v>94.7</v>
      </c>
      <c r="S614">
        <f t="shared" si="15"/>
        <v>39.128152562499515</v>
      </c>
    </row>
    <row r="615" spans="1:19">
      <c r="A615">
        <v>614</v>
      </c>
      <c r="B615">
        <v>134.1</v>
      </c>
      <c r="R615">
        <v>134.1</v>
      </c>
      <c r="S615">
        <f t="shared" si="15"/>
        <v>1098.5744525625021</v>
      </c>
    </row>
    <row r="616" spans="1:19">
      <c r="A616">
        <v>615</v>
      </c>
      <c r="B616">
        <v>118</v>
      </c>
      <c r="R616">
        <v>118</v>
      </c>
      <c r="S616">
        <f t="shared" si="15"/>
        <v>290.52350256250122</v>
      </c>
    </row>
    <row r="617" spans="1:19">
      <c r="A617">
        <v>616</v>
      </c>
      <c r="B617">
        <v>89.1</v>
      </c>
      <c r="R617">
        <v>89.1</v>
      </c>
      <c r="S617">
        <f t="shared" si="15"/>
        <v>140.54695256249929</v>
      </c>
    </row>
    <row r="618" spans="1:19">
      <c r="A618">
        <v>617</v>
      </c>
      <c r="B618">
        <v>110.5</v>
      </c>
      <c r="R618">
        <v>110.5</v>
      </c>
      <c r="S618">
        <f t="shared" si="15"/>
        <v>91.102252562500695</v>
      </c>
    </row>
    <row r="619" spans="1:19">
      <c r="A619">
        <v>618</v>
      </c>
      <c r="B619">
        <v>100.6</v>
      </c>
      <c r="R619">
        <v>100.6</v>
      </c>
      <c r="S619">
        <f t="shared" si="15"/>
        <v>0.12620256249997844</v>
      </c>
    </row>
    <row r="620" spans="1:19">
      <c r="A620">
        <v>619</v>
      </c>
      <c r="B620">
        <v>78.3</v>
      </c>
      <c r="R620">
        <v>78.3</v>
      </c>
      <c r="S620">
        <f t="shared" si="15"/>
        <v>513.2603525624985</v>
      </c>
    </row>
    <row r="621" spans="1:19">
      <c r="A621">
        <v>620</v>
      </c>
      <c r="B621">
        <v>80.900000000000006</v>
      </c>
      <c r="R621">
        <v>80.900000000000006</v>
      </c>
      <c r="S621">
        <f t="shared" si="15"/>
        <v>402.21305256249832</v>
      </c>
    </row>
    <row r="622" spans="1:19">
      <c r="A622">
        <v>621</v>
      </c>
      <c r="B622">
        <v>82.1</v>
      </c>
      <c r="R622">
        <v>82.1</v>
      </c>
      <c r="S622">
        <f t="shared" si="15"/>
        <v>355.52045256249886</v>
      </c>
    </row>
    <row r="623" spans="1:19">
      <c r="A623">
        <v>622</v>
      </c>
      <c r="B623">
        <v>106.6</v>
      </c>
      <c r="R623">
        <v>106.6</v>
      </c>
      <c r="S623">
        <f t="shared" si="15"/>
        <v>31.863202562500344</v>
      </c>
    </row>
    <row r="624" spans="1:19">
      <c r="A624">
        <v>623</v>
      </c>
      <c r="B624">
        <v>104.4</v>
      </c>
      <c r="R624">
        <v>104.4</v>
      </c>
      <c r="S624">
        <f t="shared" si="15"/>
        <v>11.866302562500287</v>
      </c>
    </row>
    <row r="625" spans="1:19">
      <c r="A625">
        <v>624</v>
      </c>
      <c r="B625">
        <v>77.5</v>
      </c>
      <c r="R625">
        <v>77.5</v>
      </c>
      <c r="S625">
        <f t="shared" si="15"/>
        <v>550.14875256249832</v>
      </c>
    </row>
    <row r="626" spans="1:19">
      <c r="A626">
        <v>625</v>
      </c>
      <c r="B626">
        <v>118</v>
      </c>
      <c r="R626">
        <v>118</v>
      </c>
      <c r="S626">
        <f t="shared" si="15"/>
        <v>290.52350256250122</v>
      </c>
    </row>
    <row r="627" spans="1:19">
      <c r="A627">
        <v>626</v>
      </c>
      <c r="B627">
        <v>118.4</v>
      </c>
      <c r="R627">
        <v>118.4</v>
      </c>
      <c r="S627">
        <f t="shared" si="15"/>
        <v>304.31930256250143</v>
      </c>
    </row>
    <row r="628" spans="1:19">
      <c r="A628">
        <v>627</v>
      </c>
      <c r="B628">
        <v>98.5</v>
      </c>
      <c r="R628">
        <v>98.5</v>
      </c>
      <c r="S628">
        <f t="shared" si="15"/>
        <v>6.0282525624998229</v>
      </c>
    </row>
    <row r="629" spans="1:19">
      <c r="A629">
        <v>628</v>
      </c>
      <c r="B629">
        <v>128.69999999999999</v>
      </c>
      <c r="R629">
        <v>128.69999999999999</v>
      </c>
      <c r="S629">
        <f t="shared" si="15"/>
        <v>769.77115256250136</v>
      </c>
    </row>
    <row r="630" spans="1:19">
      <c r="A630">
        <v>629</v>
      </c>
      <c r="B630">
        <v>126.7</v>
      </c>
      <c r="R630">
        <v>126.7</v>
      </c>
      <c r="S630">
        <f t="shared" si="15"/>
        <v>662.792152562502</v>
      </c>
    </row>
    <row r="631" spans="1:19">
      <c r="A631">
        <v>630</v>
      </c>
      <c r="B631">
        <v>80.2</v>
      </c>
      <c r="R631">
        <v>80.2</v>
      </c>
      <c r="S631">
        <f t="shared" si="15"/>
        <v>430.78040256249841</v>
      </c>
    </row>
    <row r="632" spans="1:19">
      <c r="A632">
        <v>631</v>
      </c>
      <c r="B632">
        <v>121.8</v>
      </c>
      <c r="R632">
        <v>121.8</v>
      </c>
      <c r="S632">
        <f t="shared" si="15"/>
        <v>434.50360256250138</v>
      </c>
    </row>
    <row r="633" spans="1:19">
      <c r="A633">
        <v>632</v>
      </c>
      <c r="B633">
        <v>113</v>
      </c>
      <c r="R633">
        <v>113</v>
      </c>
      <c r="S633">
        <f t="shared" si="15"/>
        <v>145.07600256250086</v>
      </c>
    </row>
    <row r="634" spans="1:19">
      <c r="A634">
        <v>633</v>
      </c>
      <c r="B634">
        <v>114.1</v>
      </c>
      <c r="R634">
        <v>114.1</v>
      </c>
      <c r="S634">
        <f t="shared" si="15"/>
        <v>172.7844525625008</v>
      </c>
    </row>
    <row r="635" spans="1:19">
      <c r="A635">
        <v>634</v>
      </c>
      <c r="B635">
        <v>84.1</v>
      </c>
      <c r="R635">
        <v>84.1</v>
      </c>
      <c r="S635">
        <f t="shared" si="15"/>
        <v>284.09945256249898</v>
      </c>
    </row>
    <row r="636" spans="1:19">
      <c r="A636">
        <v>635</v>
      </c>
      <c r="B636">
        <v>72.5</v>
      </c>
      <c r="R636">
        <v>72.5</v>
      </c>
      <c r="S636">
        <f t="shared" si="15"/>
        <v>809.70125256249798</v>
      </c>
    </row>
    <row r="637" spans="1:19">
      <c r="A637">
        <v>636</v>
      </c>
      <c r="B637">
        <v>125.2</v>
      </c>
      <c r="R637">
        <v>125.2</v>
      </c>
      <c r="S637">
        <f t="shared" si="15"/>
        <v>587.80790256250191</v>
      </c>
    </row>
    <row r="638" spans="1:19">
      <c r="A638">
        <v>637</v>
      </c>
      <c r="B638">
        <v>122.2</v>
      </c>
      <c r="R638">
        <v>122.2</v>
      </c>
      <c r="S638">
        <f t="shared" si="15"/>
        <v>451.33940256250168</v>
      </c>
    </row>
    <row r="639" spans="1:19">
      <c r="A639">
        <v>638</v>
      </c>
      <c r="B639">
        <v>125.2</v>
      </c>
      <c r="R639">
        <v>125.2</v>
      </c>
      <c r="S639">
        <f t="shared" si="15"/>
        <v>587.80790256250191</v>
      </c>
    </row>
    <row r="640" spans="1:19">
      <c r="A640">
        <v>639</v>
      </c>
      <c r="B640">
        <v>117.9</v>
      </c>
      <c r="R640">
        <v>117.9</v>
      </c>
      <c r="S640">
        <f t="shared" si="15"/>
        <v>287.12455256250144</v>
      </c>
    </row>
    <row r="641" spans="1:19">
      <c r="A641">
        <v>640</v>
      </c>
      <c r="B641">
        <v>50.2</v>
      </c>
      <c r="R641">
        <v>50.2</v>
      </c>
      <c r="S641">
        <f t="shared" si="15"/>
        <v>2576.095402562496</v>
      </c>
    </row>
    <row r="642" spans="1:19">
      <c r="A642">
        <v>641</v>
      </c>
      <c r="B642">
        <v>126.5</v>
      </c>
      <c r="R642">
        <v>126.5</v>
      </c>
      <c r="S642">
        <f t="shared" ref="S642:S705" si="16">(R642-meanSpeed)^2</f>
        <v>652.53425256250182</v>
      </c>
    </row>
    <row r="643" spans="1:19">
      <c r="A643">
        <v>642</v>
      </c>
      <c r="B643">
        <v>99.3</v>
      </c>
      <c r="R643">
        <v>99.3</v>
      </c>
      <c r="S643">
        <f t="shared" si="16"/>
        <v>2.7398525624998902</v>
      </c>
    </row>
    <row r="644" spans="1:19">
      <c r="A644">
        <v>643</v>
      </c>
      <c r="B644">
        <v>88.7</v>
      </c>
      <c r="R644">
        <v>88.7</v>
      </c>
      <c r="S644">
        <f t="shared" si="16"/>
        <v>150.19115256249904</v>
      </c>
    </row>
    <row r="645" spans="1:19">
      <c r="A645">
        <v>644</v>
      </c>
      <c r="B645">
        <v>103.9</v>
      </c>
      <c r="R645">
        <v>103.9</v>
      </c>
      <c r="S645">
        <f t="shared" si="16"/>
        <v>8.6715525625002456</v>
      </c>
    </row>
    <row r="646" spans="1:19">
      <c r="A646">
        <v>645</v>
      </c>
      <c r="B646">
        <v>124.4</v>
      </c>
      <c r="R646">
        <v>124.4</v>
      </c>
      <c r="S646">
        <f t="shared" si="16"/>
        <v>549.65630256250199</v>
      </c>
    </row>
    <row r="647" spans="1:19">
      <c r="A647">
        <v>646</v>
      </c>
      <c r="B647">
        <v>114.4</v>
      </c>
      <c r="R647">
        <v>114.4</v>
      </c>
      <c r="S647">
        <f t="shared" si="16"/>
        <v>180.76130256250113</v>
      </c>
    </row>
    <row r="648" spans="1:19">
      <c r="A648">
        <v>647</v>
      </c>
      <c r="B648">
        <v>102.5</v>
      </c>
      <c r="R648">
        <v>102.5</v>
      </c>
      <c r="S648">
        <f t="shared" si="16"/>
        <v>2.3862525625001112</v>
      </c>
    </row>
    <row r="649" spans="1:19">
      <c r="A649">
        <v>648</v>
      </c>
      <c r="B649">
        <v>132.19999999999999</v>
      </c>
      <c r="R649">
        <v>132.19999999999999</v>
      </c>
      <c r="S649">
        <f t="shared" si="16"/>
        <v>976.23440256250149</v>
      </c>
    </row>
    <row r="650" spans="1:19">
      <c r="A650">
        <v>649</v>
      </c>
      <c r="B650">
        <v>83.7</v>
      </c>
      <c r="R650">
        <v>83.7</v>
      </c>
      <c r="S650">
        <f t="shared" si="16"/>
        <v>297.74365256249865</v>
      </c>
    </row>
    <row r="651" spans="1:19">
      <c r="A651">
        <v>650</v>
      </c>
      <c r="B651">
        <v>148.80000000000001</v>
      </c>
      <c r="R651">
        <v>148.80000000000001</v>
      </c>
      <c r="S651">
        <f t="shared" si="16"/>
        <v>2289.1201025625046</v>
      </c>
    </row>
    <row r="652" spans="1:19">
      <c r="A652">
        <v>651</v>
      </c>
      <c r="B652">
        <v>119.6</v>
      </c>
      <c r="R652">
        <v>119.6</v>
      </c>
      <c r="S652">
        <f t="shared" si="16"/>
        <v>347.62670256250112</v>
      </c>
    </row>
    <row r="653" spans="1:19">
      <c r="A653">
        <v>652</v>
      </c>
      <c r="B653">
        <v>73</v>
      </c>
      <c r="R653">
        <v>73</v>
      </c>
      <c r="S653">
        <f t="shared" si="16"/>
        <v>781.49600256249801</v>
      </c>
    </row>
    <row r="654" spans="1:19">
      <c r="A654">
        <v>653</v>
      </c>
      <c r="B654">
        <v>131.5</v>
      </c>
      <c r="R654">
        <v>131.5</v>
      </c>
      <c r="S654">
        <f t="shared" si="16"/>
        <v>932.98175256250215</v>
      </c>
    </row>
    <row r="655" spans="1:19">
      <c r="A655">
        <v>654</v>
      </c>
      <c r="B655">
        <v>61.3</v>
      </c>
      <c r="R655">
        <v>61.3</v>
      </c>
      <c r="S655">
        <f t="shared" si="16"/>
        <v>1572.5388525624974</v>
      </c>
    </row>
    <row r="656" spans="1:19">
      <c r="A656">
        <v>655</v>
      </c>
      <c r="B656">
        <v>85.5</v>
      </c>
      <c r="R656">
        <v>85.5</v>
      </c>
      <c r="S656">
        <f t="shared" si="16"/>
        <v>238.86475256249889</v>
      </c>
    </row>
    <row r="657" spans="1:19">
      <c r="A657">
        <v>656</v>
      </c>
      <c r="B657">
        <v>69.5</v>
      </c>
      <c r="R657">
        <v>69.5</v>
      </c>
      <c r="S657">
        <f t="shared" si="16"/>
        <v>989.43275256249774</v>
      </c>
    </row>
    <row r="658" spans="1:19">
      <c r="A658">
        <v>657</v>
      </c>
      <c r="B658">
        <v>73.8</v>
      </c>
      <c r="R658">
        <v>73.8</v>
      </c>
      <c r="S658">
        <f t="shared" si="16"/>
        <v>737.40760256249814</v>
      </c>
    </row>
    <row r="659" spans="1:19">
      <c r="A659">
        <v>658</v>
      </c>
      <c r="B659">
        <v>104.6</v>
      </c>
      <c r="R659">
        <v>104.6</v>
      </c>
      <c r="S659">
        <f t="shared" si="16"/>
        <v>13.284202562500221</v>
      </c>
    </row>
    <row r="660" spans="1:19">
      <c r="A660">
        <v>659</v>
      </c>
      <c r="B660">
        <v>94.7</v>
      </c>
      <c r="R660">
        <v>94.7</v>
      </c>
      <c r="S660">
        <f t="shared" si="16"/>
        <v>39.128152562499515</v>
      </c>
    </row>
    <row r="661" spans="1:19">
      <c r="A661">
        <v>660</v>
      </c>
      <c r="B661">
        <v>94.6</v>
      </c>
      <c r="R661">
        <v>94.6</v>
      </c>
      <c r="S661">
        <f t="shared" si="16"/>
        <v>40.389202562499612</v>
      </c>
    </row>
    <row r="662" spans="1:19">
      <c r="A662">
        <v>661</v>
      </c>
      <c r="B662">
        <v>98.8</v>
      </c>
      <c r="R662">
        <v>98.8</v>
      </c>
      <c r="S662">
        <f t="shared" si="16"/>
        <v>4.645102562499857</v>
      </c>
    </row>
    <row r="663" spans="1:19">
      <c r="A663">
        <v>662</v>
      </c>
      <c r="B663">
        <v>117.2</v>
      </c>
      <c r="R663">
        <v>117.2</v>
      </c>
      <c r="S663">
        <f t="shared" si="16"/>
        <v>263.89190256250129</v>
      </c>
    </row>
    <row r="664" spans="1:19">
      <c r="A664">
        <v>663</v>
      </c>
      <c r="B664">
        <v>103.3</v>
      </c>
      <c r="R664">
        <v>103.3</v>
      </c>
      <c r="S664">
        <f t="shared" si="16"/>
        <v>5.4978525625001557</v>
      </c>
    </row>
    <row r="665" spans="1:19">
      <c r="A665">
        <v>664</v>
      </c>
      <c r="B665">
        <v>115.6</v>
      </c>
      <c r="R665">
        <v>115.6</v>
      </c>
      <c r="S665">
        <f t="shared" si="16"/>
        <v>214.46870256250088</v>
      </c>
    </row>
    <row r="666" spans="1:19">
      <c r="A666">
        <v>665</v>
      </c>
      <c r="B666">
        <v>85.3</v>
      </c>
      <c r="R666">
        <v>85.3</v>
      </c>
      <c r="S666">
        <f t="shared" si="16"/>
        <v>245.08685256249896</v>
      </c>
    </row>
    <row r="667" spans="1:19">
      <c r="A667">
        <v>666</v>
      </c>
      <c r="B667">
        <v>92.7</v>
      </c>
      <c r="R667">
        <v>92.7</v>
      </c>
      <c r="S667">
        <f t="shared" si="16"/>
        <v>68.149152562499353</v>
      </c>
    </row>
    <row r="668" spans="1:19">
      <c r="A668">
        <v>667</v>
      </c>
      <c r="B668">
        <v>106.2</v>
      </c>
      <c r="R668">
        <v>106.2</v>
      </c>
      <c r="S668">
        <f t="shared" si="16"/>
        <v>27.507402562500406</v>
      </c>
    </row>
    <row r="669" spans="1:19">
      <c r="A669">
        <v>668</v>
      </c>
      <c r="B669">
        <v>131.80000000000001</v>
      </c>
      <c r="R669">
        <v>131.80000000000001</v>
      </c>
      <c r="S669">
        <f t="shared" si="16"/>
        <v>951.3986025625029</v>
      </c>
    </row>
    <row r="670" spans="1:19">
      <c r="A670">
        <v>669</v>
      </c>
      <c r="B670">
        <v>114.1</v>
      </c>
      <c r="R670">
        <v>114.1</v>
      </c>
      <c r="S670">
        <f t="shared" si="16"/>
        <v>172.7844525625008</v>
      </c>
    </row>
    <row r="671" spans="1:19">
      <c r="A671">
        <v>670</v>
      </c>
      <c r="B671">
        <v>89.7</v>
      </c>
      <c r="R671">
        <v>89.7</v>
      </c>
      <c r="S671">
        <f t="shared" si="16"/>
        <v>126.68065256249912</v>
      </c>
    </row>
    <row r="672" spans="1:19">
      <c r="A672">
        <v>671</v>
      </c>
      <c r="B672">
        <v>79.400000000000006</v>
      </c>
      <c r="R672">
        <v>79.400000000000006</v>
      </c>
      <c r="S672">
        <f t="shared" si="16"/>
        <v>464.62880256249821</v>
      </c>
    </row>
    <row r="673" spans="1:19">
      <c r="A673">
        <v>672</v>
      </c>
      <c r="B673">
        <v>74</v>
      </c>
      <c r="R673">
        <v>74</v>
      </c>
      <c r="S673">
        <f t="shared" si="16"/>
        <v>726.58550256249805</v>
      </c>
    </row>
    <row r="674" spans="1:19">
      <c r="A674">
        <v>673</v>
      </c>
      <c r="B674">
        <v>116.9</v>
      </c>
      <c r="R674">
        <v>116.9</v>
      </c>
      <c r="S674">
        <f t="shared" si="16"/>
        <v>254.23505256250132</v>
      </c>
    </row>
    <row r="675" spans="1:19">
      <c r="A675">
        <v>674</v>
      </c>
      <c r="B675">
        <v>135.6</v>
      </c>
      <c r="R675">
        <v>135.6</v>
      </c>
      <c r="S675">
        <f t="shared" si="16"/>
        <v>1200.2587025625021</v>
      </c>
    </row>
    <row r="676" spans="1:19">
      <c r="A676">
        <v>675</v>
      </c>
      <c r="B676">
        <v>101.1</v>
      </c>
      <c r="R676">
        <v>101.1</v>
      </c>
      <c r="S676">
        <f t="shared" si="16"/>
        <v>2.0952562500008789E-2</v>
      </c>
    </row>
    <row r="677" spans="1:19">
      <c r="A677">
        <v>676</v>
      </c>
      <c r="B677">
        <v>99.3</v>
      </c>
      <c r="R677">
        <v>99.3</v>
      </c>
      <c r="S677">
        <f t="shared" si="16"/>
        <v>2.7398525624998902</v>
      </c>
    </row>
    <row r="678" spans="1:19">
      <c r="A678">
        <v>677</v>
      </c>
      <c r="B678">
        <v>89.3</v>
      </c>
      <c r="R678">
        <v>89.3</v>
      </c>
      <c r="S678">
        <f t="shared" si="16"/>
        <v>135.84485256249923</v>
      </c>
    </row>
    <row r="679" spans="1:19">
      <c r="A679">
        <v>678</v>
      </c>
      <c r="B679">
        <v>119.3</v>
      </c>
      <c r="R679">
        <v>119.3</v>
      </c>
      <c r="S679">
        <f t="shared" si="16"/>
        <v>336.52985256250122</v>
      </c>
    </row>
    <row r="680" spans="1:19">
      <c r="A680">
        <v>679</v>
      </c>
      <c r="B680">
        <v>99.3</v>
      </c>
      <c r="R680">
        <v>99.3</v>
      </c>
      <c r="S680">
        <f t="shared" si="16"/>
        <v>2.7398525624998902</v>
      </c>
    </row>
    <row r="681" spans="1:19">
      <c r="A681">
        <v>680</v>
      </c>
      <c r="B681">
        <v>159.5</v>
      </c>
      <c r="R681">
        <v>159.5</v>
      </c>
      <c r="S681">
        <f t="shared" si="16"/>
        <v>3427.4877525625043</v>
      </c>
    </row>
    <row r="682" spans="1:19">
      <c r="A682">
        <v>681</v>
      </c>
      <c r="B682">
        <v>93.6</v>
      </c>
      <c r="R682">
        <v>93.6</v>
      </c>
      <c r="S682">
        <f t="shared" si="16"/>
        <v>54.099702562499552</v>
      </c>
    </row>
    <row r="683" spans="1:19">
      <c r="A683">
        <v>682</v>
      </c>
      <c r="B683">
        <v>86.6</v>
      </c>
      <c r="R683">
        <v>86.6</v>
      </c>
      <c r="S683">
        <f t="shared" si="16"/>
        <v>206.07320256249912</v>
      </c>
    </row>
    <row r="684" spans="1:19">
      <c r="A684">
        <v>683</v>
      </c>
      <c r="B684">
        <v>123.8</v>
      </c>
      <c r="R684">
        <v>123.8</v>
      </c>
      <c r="S684">
        <f t="shared" si="16"/>
        <v>521.88260256250146</v>
      </c>
    </row>
    <row r="685" spans="1:19">
      <c r="A685">
        <v>684</v>
      </c>
      <c r="B685">
        <v>100.5</v>
      </c>
      <c r="R685">
        <v>100.5</v>
      </c>
      <c r="S685">
        <f t="shared" si="16"/>
        <v>0.20725256249996718</v>
      </c>
    </row>
    <row r="686" spans="1:19">
      <c r="A686">
        <v>685</v>
      </c>
      <c r="B686">
        <v>71.5</v>
      </c>
      <c r="R686">
        <v>71.5</v>
      </c>
      <c r="S686">
        <f t="shared" si="16"/>
        <v>867.61175256249783</v>
      </c>
    </row>
    <row r="687" spans="1:19">
      <c r="A687">
        <v>686</v>
      </c>
      <c r="B687">
        <v>84.8</v>
      </c>
      <c r="R687">
        <v>84.8</v>
      </c>
      <c r="S687">
        <f t="shared" si="16"/>
        <v>260.99210256249893</v>
      </c>
    </row>
    <row r="688" spans="1:19">
      <c r="A688">
        <v>687</v>
      </c>
      <c r="B688">
        <v>127.6</v>
      </c>
      <c r="R688">
        <v>127.6</v>
      </c>
      <c r="S688">
        <f t="shared" si="16"/>
        <v>709.94270256250161</v>
      </c>
    </row>
    <row r="689" spans="1:19">
      <c r="A689">
        <v>688</v>
      </c>
      <c r="B689">
        <v>109.4</v>
      </c>
      <c r="R689">
        <v>109.4</v>
      </c>
      <c r="S689">
        <f t="shared" si="16"/>
        <v>71.313802562500712</v>
      </c>
    </row>
    <row r="690" spans="1:19">
      <c r="A690">
        <v>689</v>
      </c>
      <c r="B690">
        <v>108.9</v>
      </c>
      <c r="R690">
        <v>108.9</v>
      </c>
      <c r="S690">
        <f t="shared" si="16"/>
        <v>63.119052562500663</v>
      </c>
    </row>
    <row r="691" spans="1:19">
      <c r="A691">
        <v>690</v>
      </c>
      <c r="B691">
        <v>99.4</v>
      </c>
      <c r="R691">
        <v>99.4</v>
      </c>
      <c r="S691">
        <f t="shared" si="16"/>
        <v>2.4188025624998701</v>
      </c>
    </row>
    <row r="692" spans="1:19">
      <c r="A692">
        <v>691</v>
      </c>
      <c r="B692">
        <v>63.4</v>
      </c>
      <c r="R692">
        <v>63.4</v>
      </c>
      <c r="S692">
        <f t="shared" si="16"/>
        <v>1410.3968025624974</v>
      </c>
    </row>
    <row r="693" spans="1:19">
      <c r="A693">
        <v>692</v>
      </c>
      <c r="B693">
        <v>84.7</v>
      </c>
      <c r="R693">
        <v>84.7</v>
      </c>
      <c r="S693">
        <f t="shared" si="16"/>
        <v>264.23315256249873</v>
      </c>
    </row>
    <row r="694" spans="1:19">
      <c r="A694">
        <v>693</v>
      </c>
      <c r="B694">
        <v>78</v>
      </c>
      <c r="R694">
        <v>78</v>
      </c>
      <c r="S694">
        <f t="shared" si="16"/>
        <v>526.94350256249834</v>
      </c>
    </row>
    <row r="695" spans="1:19">
      <c r="A695">
        <v>694</v>
      </c>
      <c r="B695">
        <v>86.1</v>
      </c>
      <c r="R695">
        <v>86.1</v>
      </c>
      <c r="S695">
        <f t="shared" si="16"/>
        <v>220.6784525624991</v>
      </c>
    </row>
    <row r="696" spans="1:19">
      <c r="A696">
        <v>695</v>
      </c>
      <c r="B696">
        <v>83.8</v>
      </c>
      <c r="R696">
        <v>83.8</v>
      </c>
      <c r="S696">
        <f t="shared" si="16"/>
        <v>294.30260256249886</v>
      </c>
    </row>
    <row r="697" spans="1:19">
      <c r="A697">
        <v>696</v>
      </c>
      <c r="B697">
        <v>97.4</v>
      </c>
      <c r="R697">
        <v>97.4</v>
      </c>
      <c r="S697">
        <f t="shared" si="16"/>
        <v>12.639802562499703</v>
      </c>
    </row>
    <row r="698" spans="1:19">
      <c r="A698">
        <v>697</v>
      </c>
      <c r="B698">
        <v>91.9</v>
      </c>
      <c r="R698">
        <v>91.9</v>
      </c>
      <c r="S698">
        <f t="shared" si="16"/>
        <v>81.997552562499251</v>
      </c>
    </row>
    <row r="699" spans="1:19">
      <c r="A699">
        <v>698</v>
      </c>
      <c r="B699">
        <v>115.1</v>
      </c>
      <c r="R699">
        <v>115.1</v>
      </c>
      <c r="S699">
        <f t="shared" si="16"/>
        <v>200.07395256250086</v>
      </c>
    </row>
    <row r="700" spans="1:19">
      <c r="A700">
        <v>699</v>
      </c>
      <c r="B700">
        <v>127.4</v>
      </c>
      <c r="R700">
        <v>127.4</v>
      </c>
      <c r="S700">
        <f t="shared" si="16"/>
        <v>699.32480256250221</v>
      </c>
    </row>
    <row r="701" spans="1:19">
      <c r="A701">
        <v>700</v>
      </c>
      <c r="B701">
        <v>109.5</v>
      </c>
      <c r="R701">
        <v>109.5</v>
      </c>
      <c r="S701">
        <f t="shared" si="16"/>
        <v>73.012752562500623</v>
      </c>
    </row>
    <row r="702" spans="1:19">
      <c r="A702">
        <v>701</v>
      </c>
      <c r="B702">
        <v>73.3</v>
      </c>
      <c r="R702">
        <v>73.3</v>
      </c>
      <c r="S702">
        <f t="shared" si="16"/>
        <v>764.81285256249816</v>
      </c>
    </row>
    <row r="703" spans="1:19">
      <c r="A703">
        <v>702</v>
      </c>
      <c r="B703">
        <v>86.6</v>
      </c>
      <c r="R703">
        <v>86.6</v>
      </c>
      <c r="S703">
        <f t="shared" si="16"/>
        <v>206.07320256249912</v>
      </c>
    </row>
    <row r="704" spans="1:19">
      <c r="A704">
        <v>703</v>
      </c>
      <c r="B704">
        <v>85.7</v>
      </c>
      <c r="R704">
        <v>85.7</v>
      </c>
      <c r="S704">
        <f t="shared" si="16"/>
        <v>232.72265256249881</v>
      </c>
    </row>
    <row r="705" spans="1:19">
      <c r="A705">
        <v>704</v>
      </c>
      <c r="B705">
        <v>88.7</v>
      </c>
      <c r="R705">
        <v>88.7</v>
      </c>
      <c r="S705">
        <f t="shared" si="16"/>
        <v>150.19115256249904</v>
      </c>
    </row>
    <row r="706" spans="1:19">
      <c r="A706">
        <v>705</v>
      </c>
      <c r="B706">
        <v>113</v>
      </c>
      <c r="R706">
        <v>113</v>
      </c>
      <c r="S706">
        <f t="shared" ref="S706:S769" si="17">(R706-meanSpeed)^2</f>
        <v>145.07600256250086</v>
      </c>
    </row>
    <row r="707" spans="1:19">
      <c r="A707">
        <v>706</v>
      </c>
      <c r="B707">
        <v>71.599999999999994</v>
      </c>
      <c r="R707">
        <v>71.599999999999994</v>
      </c>
      <c r="S707">
        <f t="shared" si="17"/>
        <v>861.73070256249821</v>
      </c>
    </row>
    <row r="708" spans="1:19">
      <c r="A708">
        <v>707</v>
      </c>
      <c r="B708">
        <v>136.19999999999999</v>
      </c>
      <c r="R708">
        <v>136.19999999999999</v>
      </c>
      <c r="S708">
        <f t="shared" si="17"/>
        <v>1242.1924025625017</v>
      </c>
    </row>
    <row r="709" spans="1:19">
      <c r="A709">
        <v>708</v>
      </c>
      <c r="B709">
        <v>93.7</v>
      </c>
      <c r="R709">
        <v>93.7</v>
      </c>
      <c r="S709">
        <f t="shared" si="17"/>
        <v>52.638652562499438</v>
      </c>
    </row>
    <row r="710" spans="1:19">
      <c r="A710">
        <v>709</v>
      </c>
      <c r="B710">
        <v>92</v>
      </c>
      <c r="R710">
        <v>92</v>
      </c>
      <c r="S710">
        <f t="shared" si="17"/>
        <v>80.196502562499361</v>
      </c>
    </row>
    <row r="711" spans="1:19">
      <c r="A711">
        <v>710</v>
      </c>
      <c r="B711">
        <v>90.8</v>
      </c>
      <c r="R711">
        <v>90.8</v>
      </c>
      <c r="S711">
        <f t="shared" si="17"/>
        <v>103.12910256249933</v>
      </c>
    </row>
    <row r="712" spans="1:19">
      <c r="A712">
        <v>711</v>
      </c>
      <c r="B712">
        <v>66.900000000000006</v>
      </c>
      <c r="R712">
        <v>66.900000000000006</v>
      </c>
      <c r="S712">
        <f t="shared" si="17"/>
        <v>1159.7600525624971</v>
      </c>
    </row>
    <row r="713" spans="1:19">
      <c r="A713">
        <v>712</v>
      </c>
      <c r="B713">
        <v>87.3</v>
      </c>
      <c r="R713">
        <v>87.3</v>
      </c>
      <c r="S713">
        <f t="shared" si="17"/>
        <v>186.46585256249909</v>
      </c>
    </row>
    <row r="714" spans="1:19">
      <c r="A714">
        <v>713</v>
      </c>
      <c r="B714">
        <v>130.6</v>
      </c>
      <c r="R714">
        <v>130.6</v>
      </c>
      <c r="S714">
        <f t="shared" si="17"/>
        <v>878.81120256250176</v>
      </c>
    </row>
    <row r="715" spans="1:19">
      <c r="A715">
        <v>714</v>
      </c>
      <c r="B715">
        <v>110.2</v>
      </c>
      <c r="R715">
        <v>110.2</v>
      </c>
      <c r="S715">
        <f t="shared" si="17"/>
        <v>85.465402562500714</v>
      </c>
    </row>
    <row r="716" spans="1:19">
      <c r="A716">
        <v>715</v>
      </c>
      <c r="B716">
        <v>144.1</v>
      </c>
      <c r="R716">
        <v>144.1</v>
      </c>
      <c r="S716">
        <f t="shared" si="17"/>
        <v>1861.4694525625025</v>
      </c>
    </row>
    <row r="717" spans="1:19">
      <c r="A717">
        <v>716</v>
      </c>
      <c r="B717">
        <v>94.8</v>
      </c>
      <c r="R717">
        <v>94.8</v>
      </c>
      <c r="S717">
        <f t="shared" si="17"/>
        <v>37.887102562499592</v>
      </c>
    </row>
    <row r="718" spans="1:19">
      <c r="A718">
        <v>717</v>
      </c>
      <c r="B718">
        <v>100.8</v>
      </c>
      <c r="R718">
        <v>100.8</v>
      </c>
      <c r="S718">
        <f t="shared" si="17"/>
        <v>2.4102562499989693E-2</v>
      </c>
    </row>
    <row r="719" spans="1:19">
      <c r="A719">
        <v>718</v>
      </c>
      <c r="B719">
        <v>89.5</v>
      </c>
      <c r="R719">
        <v>89.5</v>
      </c>
      <c r="S719">
        <f t="shared" si="17"/>
        <v>131.22275256249918</v>
      </c>
    </row>
    <row r="720" spans="1:19">
      <c r="A720">
        <v>719</v>
      </c>
      <c r="B720">
        <v>93.1</v>
      </c>
      <c r="R720">
        <v>93.1</v>
      </c>
      <c r="S720">
        <f t="shared" si="17"/>
        <v>61.704952562499521</v>
      </c>
    </row>
    <row r="721" spans="1:19">
      <c r="A721">
        <v>720</v>
      </c>
      <c r="B721">
        <v>130.80000000000001</v>
      </c>
      <c r="R721">
        <v>130.80000000000001</v>
      </c>
      <c r="S721">
        <f t="shared" si="17"/>
        <v>890.70910256250284</v>
      </c>
    </row>
    <row r="722" spans="1:19">
      <c r="A722">
        <v>721</v>
      </c>
      <c r="B722">
        <v>79.400000000000006</v>
      </c>
      <c r="R722">
        <v>79.400000000000006</v>
      </c>
      <c r="S722">
        <f t="shared" si="17"/>
        <v>464.62880256249821</v>
      </c>
    </row>
    <row r="723" spans="1:19">
      <c r="A723">
        <v>722</v>
      </c>
      <c r="B723">
        <v>53.2</v>
      </c>
      <c r="R723">
        <v>53.2</v>
      </c>
      <c r="S723">
        <f t="shared" si="17"/>
        <v>2280.5639025624964</v>
      </c>
    </row>
    <row r="724" spans="1:19">
      <c r="A724">
        <v>723</v>
      </c>
      <c r="B724">
        <v>99.2</v>
      </c>
      <c r="R724">
        <v>99.2</v>
      </c>
      <c r="S724">
        <f t="shared" si="17"/>
        <v>3.0809025624998636</v>
      </c>
    </row>
    <row r="725" spans="1:19">
      <c r="A725">
        <v>724</v>
      </c>
      <c r="B725">
        <v>123.1</v>
      </c>
      <c r="R725">
        <v>123.1</v>
      </c>
      <c r="S725">
        <f t="shared" si="17"/>
        <v>490.38995256250132</v>
      </c>
    </row>
    <row r="726" spans="1:19">
      <c r="A726">
        <v>725</v>
      </c>
      <c r="B726">
        <v>102.9</v>
      </c>
      <c r="R726">
        <v>102.9</v>
      </c>
      <c r="S726">
        <f t="shared" si="17"/>
        <v>3.7820525625001622</v>
      </c>
    </row>
    <row r="727" spans="1:19">
      <c r="A727">
        <v>726</v>
      </c>
      <c r="B727">
        <v>80.2</v>
      </c>
      <c r="R727">
        <v>80.2</v>
      </c>
      <c r="S727">
        <f t="shared" si="17"/>
        <v>430.78040256249841</v>
      </c>
    </row>
    <row r="728" spans="1:19">
      <c r="A728">
        <v>727</v>
      </c>
      <c r="B728">
        <v>108.2</v>
      </c>
      <c r="R728">
        <v>108.2</v>
      </c>
      <c r="S728">
        <f t="shared" si="17"/>
        <v>52.486402562500565</v>
      </c>
    </row>
    <row r="729" spans="1:19">
      <c r="A729">
        <v>728</v>
      </c>
      <c r="B729">
        <v>140.9</v>
      </c>
      <c r="R729">
        <v>140.9</v>
      </c>
      <c r="S729">
        <f t="shared" si="17"/>
        <v>1595.5830525625033</v>
      </c>
    </row>
    <row r="730" spans="1:19">
      <c r="A730">
        <v>729</v>
      </c>
      <c r="B730">
        <v>63.9</v>
      </c>
      <c r="R730">
        <v>63.9</v>
      </c>
      <c r="S730">
        <f t="shared" si="17"/>
        <v>1373.0915525624973</v>
      </c>
    </row>
    <row r="731" spans="1:19">
      <c r="A731">
        <v>730</v>
      </c>
      <c r="B731">
        <v>101.9</v>
      </c>
      <c r="R731">
        <v>101.9</v>
      </c>
      <c r="S731">
        <f t="shared" si="17"/>
        <v>0.89255256250007886</v>
      </c>
    </row>
    <row r="732" spans="1:19">
      <c r="A732">
        <v>731</v>
      </c>
      <c r="B732">
        <v>116.4</v>
      </c>
      <c r="R732">
        <v>116.4</v>
      </c>
      <c r="S732">
        <f t="shared" si="17"/>
        <v>238.5403025625013</v>
      </c>
    </row>
    <row r="733" spans="1:19">
      <c r="A733">
        <v>732</v>
      </c>
      <c r="B733">
        <v>95.6</v>
      </c>
      <c r="R733">
        <v>95.6</v>
      </c>
      <c r="S733">
        <f t="shared" si="17"/>
        <v>28.678702562499677</v>
      </c>
    </row>
    <row r="734" spans="1:19">
      <c r="A734">
        <v>733</v>
      </c>
      <c r="B734">
        <v>79.900000000000006</v>
      </c>
      <c r="R734">
        <v>79.900000000000006</v>
      </c>
      <c r="S734">
        <f t="shared" si="17"/>
        <v>443.32355256249826</v>
      </c>
    </row>
    <row r="735" spans="1:19">
      <c r="A735">
        <v>734</v>
      </c>
      <c r="B735">
        <v>97.7</v>
      </c>
      <c r="R735">
        <v>97.7</v>
      </c>
      <c r="S735">
        <f t="shared" si="17"/>
        <v>10.596652562499747</v>
      </c>
    </row>
    <row r="736" spans="1:19">
      <c r="A736">
        <v>735</v>
      </c>
      <c r="B736">
        <v>93</v>
      </c>
      <c r="R736">
        <v>93</v>
      </c>
      <c r="S736">
        <f t="shared" si="17"/>
        <v>63.286002562499426</v>
      </c>
    </row>
    <row r="737" spans="1:19">
      <c r="A737">
        <v>736</v>
      </c>
      <c r="B737">
        <v>85.5</v>
      </c>
      <c r="R737">
        <v>85.5</v>
      </c>
      <c r="S737">
        <f t="shared" si="17"/>
        <v>238.86475256249889</v>
      </c>
    </row>
    <row r="738" spans="1:19">
      <c r="A738">
        <v>737</v>
      </c>
      <c r="B738">
        <v>72.099999999999994</v>
      </c>
      <c r="R738">
        <v>72.099999999999994</v>
      </c>
      <c r="S738">
        <f t="shared" si="17"/>
        <v>832.62545256249825</v>
      </c>
    </row>
    <row r="739" spans="1:19">
      <c r="A739">
        <v>738</v>
      </c>
      <c r="B739">
        <v>148.4</v>
      </c>
      <c r="R739">
        <v>148.4</v>
      </c>
      <c r="S739">
        <f t="shared" si="17"/>
        <v>2251.0043025625041</v>
      </c>
    </row>
    <row r="740" spans="1:19">
      <c r="A740">
        <v>739</v>
      </c>
      <c r="B740">
        <v>84.7</v>
      </c>
      <c r="R740">
        <v>84.7</v>
      </c>
      <c r="S740">
        <f t="shared" si="17"/>
        <v>264.23315256249873</v>
      </c>
    </row>
    <row r="741" spans="1:19">
      <c r="A741">
        <v>740</v>
      </c>
      <c r="B741">
        <v>101</v>
      </c>
      <c r="R741">
        <v>101</v>
      </c>
      <c r="S741">
        <f t="shared" si="17"/>
        <v>2.0025625000032253E-3</v>
      </c>
    </row>
    <row r="742" spans="1:19">
      <c r="A742">
        <v>741</v>
      </c>
      <c r="B742">
        <v>99.9</v>
      </c>
      <c r="R742">
        <v>99.9</v>
      </c>
      <c r="S742">
        <f t="shared" si="17"/>
        <v>1.1135525624999119</v>
      </c>
    </row>
    <row r="743" spans="1:19">
      <c r="A743">
        <v>742</v>
      </c>
      <c r="B743">
        <v>80.2</v>
      </c>
      <c r="R743">
        <v>80.2</v>
      </c>
      <c r="S743">
        <f t="shared" si="17"/>
        <v>430.78040256249841</v>
      </c>
    </row>
    <row r="744" spans="1:19">
      <c r="A744">
        <v>743</v>
      </c>
      <c r="B744">
        <v>85.5</v>
      </c>
      <c r="R744">
        <v>85.5</v>
      </c>
      <c r="S744">
        <f t="shared" si="17"/>
        <v>238.86475256249889</v>
      </c>
    </row>
    <row r="745" spans="1:19">
      <c r="A745">
        <v>744</v>
      </c>
      <c r="B745">
        <v>128</v>
      </c>
      <c r="R745">
        <v>128</v>
      </c>
      <c r="S745">
        <f t="shared" si="17"/>
        <v>731.418502562502</v>
      </c>
    </row>
    <row r="746" spans="1:19">
      <c r="A746">
        <v>745</v>
      </c>
      <c r="B746">
        <v>78.900000000000006</v>
      </c>
      <c r="R746">
        <v>78.900000000000006</v>
      </c>
      <c r="S746">
        <f t="shared" si="17"/>
        <v>486.43405256249815</v>
      </c>
    </row>
    <row r="747" spans="1:19">
      <c r="A747">
        <v>746</v>
      </c>
      <c r="B747">
        <v>79.8</v>
      </c>
      <c r="R747">
        <v>79.8</v>
      </c>
      <c r="S747">
        <f t="shared" si="17"/>
        <v>447.5446025624986</v>
      </c>
    </row>
    <row r="748" spans="1:19">
      <c r="A748">
        <v>747</v>
      </c>
      <c r="B748">
        <v>115.4</v>
      </c>
      <c r="R748">
        <v>115.4</v>
      </c>
      <c r="S748">
        <f t="shared" si="17"/>
        <v>208.65080256250121</v>
      </c>
    </row>
    <row r="749" spans="1:19">
      <c r="A749">
        <v>748</v>
      </c>
      <c r="B749">
        <v>148.9</v>
      </c>
      <c r="R749">
        <v>148.9</v>
      </c>
      <c r="S749">
        <f t="shared" si="17"/>
        <v>2298.6990525625042</v>
      </c>
    </row>
    <row r="750" spans="1:19">
      <c r="A750">
        <v>749</v>
      </c>
      <c r="B750">
        <v>97.1</v>
      </c>
      <c r="R750">
        <v>97.1</v>
      </c>
      <c r="S750">
        <f t="shared" si="17"/>
        <v>14.862952562499766</v>
      </c>
    </row>
    <row r="751" spans="1:19">
      <c r="A751">
        <v>750</v>
      </c>
      <c r="B751">
        <v>146.1</v>
      </c>
      <c r="R751">
        <v>146.1</v>
      </c>
      <c r="S751">
        <f t="shared" si="17"/>
        <v>2038.0484525625027</v>
      </c>
    </row>
    <row r="752" spans="1:19">
      <c r="A752">
        <v>751</v>
      </c>
      <c r="B752">
        <v>95.7</v>
      </c>
      <c r="R752">
        <v>95.7</v>
      </c>
      <c r="S752">
        <f t="shared" si="17"/>
        <v>27.61765256249959</v>
      </c>
    </row>
    <row r="753" spans="1:19">
      <c r="A753">
        <v>752</v>
      </c>
      <c r="B753">
        <v>98</v>
      </c>
      <c r="R753">
        <v>98</v>
      </c>
      <c r="S753">
        <f t="shared" si="17"/>
        <v>8.7335025624997868</v>
      </c>
    </row>
    <row r="754" spans="1:19">
      <c r="A754">
        <v>753</v>
      </c>
      <c r="B754">
        <v>86.3</v>
      </c>
      <c r="R754">
        <v>86.3</v>
      </c>
      <c r="S754">
        <f t="shared" si="17"/>
        <v>214.77635256249903</v>
      </c>
    </row>
    <row r="755" spans="1:19">
      <c r="A755">
        <v>754</v>
      </c>
      <c r="B755">
        <v>93.6</v>
      </c>
      <c r="R755">
        <v>93.6</v>
      </c>
      <c r="S755">
        <f t="shared" si="17"/>
        <v>54.099702562499552</v>
      </c>
    </row>
    <row r="756" spans="1:19">
      <c r="A756">
        <v>755</v>
      </c>
      <c r="B756">
        <v>109.9</v>
      </c>
      <c r="R756">
        <v>109.9</v>
      </c>
      <c r="S756">
        <f t="shared" si="17"/>
        <v>80.008552562500753</v>
      </c>
    </row>
    <row r="757" spans="1:19">
      <c r="A757">
        <v>756</v>
      </c>
      <c r="B757">
        <v>102.3</v>
      </c>
      <c r="R757">
        <v>102.3</v>
      </c>
      <c r="S757">
        <f t="shared" si="17"/>
        <v>1.8083525625000894</v>
      </c>
    </row>
    <row r="758" spans="1:19">
      <c r="A758">
        <v>757</v>
      </c>
      <c r="B758">
        <v>134.4</v>
      </c>
      <c r="R758">
        <v>134.4</v>
      </c>
      <c r="S758">
        <f t="shared" si="17"/>
        <v>1118.5513025625028</v>
      </c>
    </row>
    <row r="759" spans="1:19">
      <c r="A759">
        <v>758</v>
      </c>
      <c r="B759">
        <v>134.5</v>
      </c>
      <c r="R759">
        <v>134.5</v>
      </c>
      <c r="S759">
        <f t="shared" si="17"/>
        <v>1125.2502525625025</v>
      </c>
    </row>
    <row r="760" spans="1:19">
      <c r="A760">
        <v>759</v>
      </c>
      <c r="B760">
        <v>127.2</v>
      </c>
      <c r="R760">
        <v>127.2</v>
      </c>
      <c r="S760">
        <f t="shared" si="17"/>
        <v>688.78690256250206</v>
      </c>
    </row>
    <row r="761" spans="1:19">
      <c r="A761">
        <v>760</v>
      </c>
      <c r="B761">
        <v>88.3</v>
      </c>
      <c r="R761">
        <v>88.3</v>
      </c>
      <c r="S761">
        <f t="shared" si="17"/>
        <v>160.15535256249916</v>
      </c>
    </row>
    <row r="762" spans="1:19">
      <c r="A762">
        <v>761</v>
      </c>
      <c r="B762">
        <v>111.4</v>
      </c>
      <c r="R762">
        <v>111.4</v>
      </c>
      <c r="S762">
        <f t="shared" si="17"/>
        <v>109.09280256250088</v>
      </c>
    </row>
    <row r="763" spans="1:19">
      <c r="A763">
        <v>762</v>
      </c>
      <c r="B763">
        <v>134.9</v>
      </c>
      <c r="R763">
        <v>134.9</v>
      </c>
      <c r="S763">
        <f t="shared" si="17"/>
        <v>1152.2460525625029</v>
      </c>
    </row>
    <row r="764" spans="1:19">
      <c r="A764">
        <v>763</v>
      </c>
      <c r="B764">
        <v>106.7</v>
      </c>
      <c r="R764">
        <v>106.7</v>
      </c>
      <c r="S764">
        <f t="shared" si="17"/>
        <v>33.002152562500449</v>
      </c>
    </row>
    <row r="765" spans="1:19">
      <c r="A765">
        <v>764</v>
      </c>
      <c r="B765">
        <v>110</v>
      </c>
      <c r="R765">
        <v>110</v>
      </c>
      <c r="S765">
        <f t="shared" si="17"/>
        <v>81.807502562500659</v>
      </c>
    </row>
    <row r="766" spans="1:19">
      <c r="A766">
        <v>765</v>
      </c>
      <c r="B766">
        <v>103.7</v>
      </c>
      <c r="R766">
        <v>103.7</v>
      </c>
      <c r="S766">
        <f t="shared" si="17"/>
        <v>7.5336525625002135</v>
      </c>
    </row>
    <row r="767" spans="1:19">
      <c r="A767">
        <v>766</v>
      </c>
      <c r="B767">
        <v>113.8</v>
      </c>
      <c r="R767">
        <v>113.8</v>
      </c>
      <c r="S767">
        <f t="shared" si="17"/>
        <v>164.98760256250085</v>
      </c>
    </row>
    <row r="768" spans="1:19">
      <c r="A768">
        <v>767</v>
      </c>
      <c r="B768">
        <v>72.3</v>
      </c>
      <c r="R768">
        <v>72.3</v>
      </c>
      <c r="S768">
        <f t="shared" si="17"/>
        <v>821.1233525624981</v>
      </c>
    </row>
    <row r="769" spans="1:19">
      <c r="A769">
        <v>768</v>
      </c>
      <c r="B769">
        <v>118.1</v>
      </c>
      <c r="R769">
        <v>118.1</v>
      </c>
      <c r="S769">
        <f t="shared" si="17"/>
        <v>293.94245256250105</v>
      </c>
    </row>
    <row r="770" spans="1:19">
      <c r="A770">
        <v>769</v>
      </c>
      <c r="B770">
        <v>93.2</v>
      </c>
      <c r="R770">
        <v>93.2</v>
      </c>
      <c r="S770">
        <f t="shared" ref="S770:S801" si="18">(R770-meanSpeed)^2</f>
        <v>60.143902562499399</v>
      </c>
    </row>
    <row r="771" spans="1:19">
      <c r="A771">
        <v>770</v>
      </c>
      <c r="B771">
        <v>99.7</v>
      </c>
      <c r="R771">
        <v>99.7</v>
      </c>
      <c r="S771">
        <f t="shared" si="18"/>
        <v>1.5756525624999025</v>
      </c>
    </row>
    <row r="772" spans="1:19">
      <c r="A772">
        <v>771</v>
      </c>
      <c r="B772">
        <v>91</v>
      </c>
      <c r="R772">
        <v>91</v>
      </c>
      <c r="S772">
        <f t="shared" si="18"/>
        <v>99.107002562499289</v>
      </c>
    </row>
    <row r="773" spans="1:19">
      <c r="A773">
        <v>772</v>
      </c>
      <c r="B773">
        <v>34.700000000000003</v>
      </c>
      <c r="R773">
        <v>34.700000000000003</v>
      </c>
      <c r="S773">
        <f t="shared" si="18"/>
        <v>4389.7581525624946</v>
      </c>
    </row>
    <row r="774" spans="1:19">
      <c r="A774">
        <v>773</v>
      </c>
      <c r="B774">
        <v>110.8</v>
      </c>
      <c r="R774">
        <v>110.8</v>
      </c>
      <c r="S774">
        <f t="shared" si="18"/>
        <v>96.919102562500655</v>
      </c>
    </row>
    <row r="775" spans="1:19">
      <c r="A775">
        <v>774</v>
      </c>
      <c r="B775">
        <v>93</v>
      </c>
      <c r="R775">
        <v>93</v>
      </c>
      <c r="S775">
        <f t="shared" si="18"/>
        <v>63.286002562499426</v>
      </c>
    </row>
    <row r="776" spans="1:19">
      <c r="A776">
        <v>775</v>
      </c>
      <c r="B776">
        <v>109.1</v>
      </c>
      <c r="R776">
        <v>109.1</v>
      </c>
      <c r="S776">
        <f t="shared" si="18"/>
        <v>66.3369525625005</v>
      </c>
    </row>
    <row r="777" spans="1:19">
      <c r="A777">
        <v>776</v>
      </c>
      <c r="B777">
        <v>101.4</v>
      </c>
      <c r="R777">
        <v>101.4</v>
      </c>
      <c r="S777">
        <f t="shared" si="18"/>
        <v>0.19780256250003711</v>
      </c>
    </row>
    <row r="778" spans="1:19">
      <c r="A778">
        <v>777</v>
      </c>
      <c r="B778">
        <v>74.599999999999994</v>
      </c>
      <c r="R778">
        <v>74.599999999999994</v>
      </c>
      <c r="S778">
        <f t="shared" si="18"/>
        <v>694.59920256249836</v>
      </c>
    </row>
    <row r="779" spans="1:19">
      <c r="A779">
        <v>778</v>
      </c>
      <c r="B779">
        <v>89.5</v>
      </c>
      <c r="R779">
        <v>89.5</v>
      </c>
      <c r="S779">
        <f t="shared" si="18"/>
        <v>131.22275256249918</v>
      </c>
    </row>
    <row r="780" spans="1:19">
      <c r="A780">
        <v>779</v>
      </c>
      <c r="B780">
        <v>90.1</v>
      </c>
      <c r="R780">
        <v>90.1</v>
      </c>
      <c r="S780">
        <f t="shared" si="18"/>
        <v>117.83645256249935</v>
      </c>
    </row>
    <row r="781" spans="1:19">
      <c r="A781">
        <v>780</v>
      </c>
      <c r="B781">
        <v>105.5</v>
      </c>
      <c r="R781">
        <v>105.5</v>
      </c>
      <c r="S781">
        <f t="shared" si="18"/>
        <v>20.654752562500327</v>
      </c>
    </row>
    <row r="782" spans="1:19">
      <c r="A782">
        <v>781</v>
      </c>
      <c r="B782">
        <v>89.7</v>
      </c>
      <c r="R782">
        <v>89.7</v>
      </c>
      <c r="S782">
        <f t="shared" si="18"/>
        <v>126.68065256249912</v>
      </c>
    </row>
    <row r="783" spans="1:19">
      <c r="A783">
        <v>782</v>
      </c>
      <c r="B783">
        <v>115.4</v>
      </c>
      <c r="R783">
        <v>115.4</v>
      </c>
      <c r="S783">
        <f t="shared" si="18"/>
        <v>208.65080256250121</v>
      </c>
    </row>
    <row r="784" spans="1:19">
      <c r="A784">
        <v>783</v>
      </c>
      <c r="B784">
        <v>78.400000000000006</v>
      </c>
      <c r="R784">
        <v>78.400000000000006</v>
      </c>
      <c r="S784">
        <f t="shared" si="18"/>
        <v>508.7393025624981</v>
      </c>
    </row>
    <row r="785" spans="1:19">
      <c r="A785">
        <v>784</v>
      </c>
      <c r="B785">
        <v>91.3</v>
      </c>
      <c r="R785">
        <v>91.3</v>
      </c>
      <c r="S785">
        <f t="shared" si="18"/>
        <v>93.22385256249936</v>
      </c>
    </row>
    <row r="786" spans="1:19">
      <c r="A786">
        <v>785</v>
      </c>
      <c r="B786">
        <v>93.1</v>
      </c>
      <c r="R786">
        <v>93.1</v>
      </c>
      <c r="S786">
        <f t="shared" si="18"/>
        <v>61.704952562499521</v>
      </c>
    </row>
    <row r="787" spans="1:19">
      <c r="A787">
        <v>786</v>
      </c>
      <c r="B787">
        <v>87.4</v>
      </c>
      <c r="R787">
        <v>87.4</v>
      </c>
      <c r="S787">
        <f t="shared" si="18"/>
        <v>183.74480256249888</v>
      </c>
    </row>
    <row r="788" spans="1:19">
      <c r="A788">
        <v>787</v>
      </c>
      <c r="B788">
        <v>118.4</v>
      </c>
      <c r="R788">
        <v>118.4</v>
      </c>
      <c r="S788">
        <f t="shared" si="18"/>
        <v>304.31930256250143</v>
      </c>
    </row>
    <row r="789" spans="1:19">
      <c r="A789">
        <v>788</v>
      </c>
      <c r="B789">
        <v>119.3</v>
      </c>
      <c r="R789">
        <v>119.3</v>
      </c>
      <c r="S789">
        <f t="shared" si="18"/>
        <v>336.52985256250122</v>
      </c>
    </row>
    <row r="790" spans="1:19">
      <c r="A790">
        <v>789</v>
      </c>
      <c r="B790">
        <v>109.4</v>
      </c>
      <c r="R790">
        <v>109.4</v>
      </c>
      <c r="S790">
        <f t="shared" si="18"/>
        <v>71.313802562500712</v>
      </c>
    </row>
    <row r="791" spans="1:19">
      <c r="A791">
        <v>790</v>
      </c>
      <c r="B791">
        <v>110.1</v>
      </c>
      <c r="R791">
        <v>110.1</v>
      </c>
      <c r="S791">
        <f t="shared" si="18"/>
        <v>83.62645256250056</v>
      </c>
    </row>
    <row r="792" spans="1:19">
      <c r="A792">
        <v>791</v>
      </c>
      <c r="B792">
        <v>82.8</v>
      </c>
      <c r="R792">
        <v>82.8</v>
      </c>
      <c r="S792">
        <f t="shared" si="18"/>
        <v>329.6131025624988</v>
      </c>
    </row>
    <row r="793" spans="1:19">
      <c r="A793">
        <v>792</v>
      </c>
      <c r="B793">
        <v>100.9</v>
      </c>
      <c r="R793">
        <v>100.9</v>
      </c>
      <c r="S793">
        <f t="shared" si="18"/>
        <v>3.0525624999953897E-3</v>
      </c>
    </row>
    <row r="794" spans="1:19">
      <c r="A794">
        <v>793</v>
      </c>
      <c r="B794">
        <v>98.6</v>
      </c>
      <c r="R794">
        <v>98.6</v>
      </c>
      <c r="S794">
        <f t="shared" si="18"/>
        <v>5.5472025624998569</v>
      </c>
    </row>
    <row r="795" spans="1:19">
      <c r="A795">
        <v>794</v>
      </c>
      <c r="B795">
        <v>56.1</v>
      </c>
      <c r="R795">
        <v>56.1</v>
      </c>
      <c r="S795">
        <f t="shared" si="18"/>
        <v>2011.9934525624967</v>
      </c>
    </row>
    <row r="796" spans="1:19">
      <c r="A796">
        <v>795</v>
      </c>
      <c r="B796">
        <v>103</v>
      </c>
      <c r="R796">
        <v>103</v>
      </c>
      <c r="S796">
        <f t="shared" si="18"/>
        <v>4.1810025625001472</v>
      </c>
    </row>
    <row r="797" spans="1:19">
      <c r="A797">
        <v>796</v>
      </c>
      <c r="B797">
        <v>127.4</v>
      </c>
      <c r="R797">
        <v>127.4</v>
      </c>
      <c r="S797">
        <f t="shared" si="18"/>
        <v>699.32480256250221</v>
      </c>
    </row>
    <row r="798" spans="1:19">
      <c r="A798">
        <v>797</v>
      </c>
      <c r="B798">
        <v>106.8</v>
      </c>
      <c r="R798">
        <v>106.8</v>
      </c>
      <c r="S798">
        <f t="shared" si="18"/>
        <v>34.161102562500389</v>
      </c>
    </row>
    <row r="799" spans="1:19">
      <c r="A799">
        <v>798</v>
      </c>
      <c r="B799">
        <v>39.4</v>
      </c>
      <c r="R799">
        <v>39.4</v>
      </c>
      <c r="S799">
        <f t="shared" si="18"/>
        <v>3789.0488025624959</v>
      </c>
    </row>
    <row r="800" spans="1:19">
      <c r="A800">
        <v>799</v>
      </c>
      <c r="B800">
        <v>97.2</v>
      </c>
      <c r="R800">
        <v>97.2</v>
      </c>
      <c r="S800">
        <f t="shared" si="18"/>
        <v>14.101902562499708</v>
      </c>
    </row>
    <row r="801" spans="1:19">
      <c r="A801">
        <v>800</v>
      </c>
      <c r="B801">
        <v>64.400000000000006</v>
      </c>
      <c r="R801">
        <v>64.400000000000006</v>
      </c>
      <c r="S801">
        <f t="shared" si="18"/>
        <v>1336.286302562497</v>
      </c>
    </row>
    <row r="802" spans="1:19">
      <c r="A802" t="s">
        <v>13</v>
      </c>
      <c r="B802">
        <f>SUBTOTAL(101,[Speed])</f>
        <v>100.95524999999996</v>
      </c>
      <c r="R802" s="2" t="s">
        <v>41</v>
      </c>
      <c r="S802" s="2">
        <f>SUBTOTAL(109,S2:S801)</f>
        <v>331720.87795000023</v>
      </c>
    </row>
    <row r="803" spans="1:19">
      <c r="R803" s="2" t="s">
        <v>40</v>
      </c>
      <c r="S803" s="2">
        <f>S802/(COUNT(SppedRange)-1)</f>
        <v>415.17006001251593</v>
      </c>
    </row>
  </sheetData>
  <sortState ref="E10:E38">
    <sortCondition ref="E10"/>
  </sortState>
  <mergeCells count="1">
    <mergeCell ref="E2:F4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802"/>
  <sheetViews>
    <sheetView workbookViewId="0">
      <selection activeCell="T33" sqref="T33:U33"/>
    </sheetView>
  </sheetViews>
  <sheetFormatPr defaultRowHeight="15"/>
  <cols>
    <col min="4" max="4" width="19.140625" customWidth="1"/>
    <col min="5" max="5" width="13.28515625" customWidth="1"/>
    <col min="6" max="6" width="15.7109375" customWidth="1"/>
    <col min="11" max="11" width="12.42578125" customWidth="1"/>
    <col min="13" max="14" width="11" customWidth="1"/>
    <col min="19" max="19" width="11.7109375" customWidth="1"/>
    <col min="20" max="20" width="11.28515625" customWidth="1"/>
    <col min="21" max="21" width="13.28515625" customWidth="1"/>
  </cols>
  <sheetData>
    <row r="1" spans="1:21" ht="15.75" thickBot="1">
      <c r="A1" t="s">
        <v>0</v>
      </c>
      <c r="B1" t="s">
        <v>49</v>
      </c>
      <c r="G1" t="s">
        <v>0</v>
      </c>
      <c r="H1" t="s">
        <v>8</v>
      </c>
      <c r="J1" s="6" t="s">
        <v>35</v>
      </c>
      <c r="K1" s="6" t="s">
        <v>10</v>
      </c>
      <c r="M1" t="s">
        <v>36</v>
      </c>
      <c r="N1" t="s">
        <v>37</v>
      </c>
      <c r="P1" t="s">
        <v>0</v>
      </c>
      <c r="Q1" t="s">
        <v>14</v>
      </c>
      <c r="R1" t="s">
        <v>15</v>
      </c>
      <c r="S1" t="s">
        <v>20</v>
      </c>
      <c r="T1" t="s">
        <v>22</v>
      </c>
      <c r="U1" t="s">
        <v>23</v>
      </c>
    </row>
    <row r="2" spans="1:21">
      <c r="A2">
        <v>1</v>
      </c>
      <c r="B2">
        <v>19.826000000000001</v>
      </c>
      <c r="D2" s="22" t="s">
        <v>50</v>
      </c>
      <c r="E2" s="23"/>
      <c r="G2">
        <v>1</v>
      </c>
      <c r="H2">
        <f>1.409440591</f>
        <v>1.4094405910000001</v>
      </c>
      <c r="J2" s="4">
        <v>1.4094405910000001</v>
      </c>
      <c r="K2" s="5">
        <v>23</v>
      </c>
      <c r="M2" t="s">
        <v>51</v>
      </c>
      <c r="N2">
        <f>(801/800)*MAX(positionRange)</f>
        <v>40.024968749999999</v>
      </c>
      <c r="P2">
        <v>1</v>
      </c>
      <c r="Q2">
        <v>0</v>
      </c>
      <c r="R2">
        <f t="shared" ref="R2:R31" si="0">(b_position-MIN(positionRange))*Q2+MIN(positionRange)</f>
        <v>0.11</v>
      </c>
      <c r="S2">
        <f>COUNTIF(positionRange,"&lt;="&amp;R2)</f>
        <v>1</v>
      </c>
      <c r="T2">
        <f>800/29</f>
        <v>27.586206896551722</v>
      </c>
    </row>
    <row r="3" spans="1:21">
      <c r="A3">
        <v>2</v>
      </c>
      <c r="B3">
        <v>10.31</v>
      </c>
      <c r="D3" s="24"/>
      <c r="E3" s="25"/>
      <c r="G3">
        <v>2</v>
      </c>
      <c r="H3">
        <f>1.409440591+H2</f>
        <v>2.8188811820000002</v>
      </c>
      <c r="J3" s="4">
        <v>2.8188811820000002</v>
      </c>
      <c r="K3" s="5">
        <v>29</v>
      </c>
      <c r="M3" t="s">
        <v>26</v>
      </c>
      <c r="N3">
        <f>27</f>
        <v>27</v>
      </c>
      <c r="P3">
        <v>2</v>
      </c>
      <c r="Q3">
        <v>3.4482758620689655E-2</v>
      </c>
      <c r="R3">
        <f t="shared" si="0"/>
        <v>1.4863782327586208</v>
      </c>
      <c r="S3">
        <f t="shared" ref="S3:S31" si="1">COUNTIF(positionRange,"&lt;="&amp;R3)-COUNTIF(positionRange,"&lt;="&amp;R2)</f>
        <v>24</v>
      </c>
      <c r="T3">
        <f t="shared" ref="T3:T31" si="2">800/29</f>
        <v>27.586206896551722</v>
      </c>
      <c r="U3">
        <f>(S3-T3)^2 / T3</f>
        <v>0.46620689655172376</v>
      </c>
    </row>
    <row r="4" spans="1:21" ht="15.75" thickBot="1">
      <c r="A4">
        <v>3</v>
      </c>
      <c r="B4">
        <v>1.554</v>
      </c>
      <c r="D4" s="26"/>
      <c r="E4" s="27"/>
      <c r="G4">
        <v>3</v>
      </c>
      <c r="H4">
        <f t="shared" ref="H4:H30" si="3">1.409440591+H3</f>
        <v>4.2283217730000002</v>
      </c>
      <c r="J4" s="4">
        <v>4.2283217730000002</v>
      </c>
      <c r="K4" s="5">
        <v>24</v>
      </c>
      <c r="M4" t="s">
        <v>44</v>
      </c>
      <c r="N4">
        <v>29</v>
      </c>
      <c r="P4">
        <v>3</v>
      </c>
      <c r="Q4">
        <v>6.8965517241379309E-2</v>
      </c>
      <c r="R4">
        <f t="shared" si="0"/>
        <v>2.8627564655172413</v>
      </c>
      <c r="S4">
        <f t="shared" si="1"/>
        <v>28</v>
      </c>
      <c r="T4">
        <f t="shared" si="2"/>
        <v>27.586206896551722</v>
      </c>
      <c r="U4">
        <f>(S4-T4)^2 / T4</f>
        <v>6.2068965517241897E-3</v>
      </c>
    </row>
    <row r="5" spans="1:21">
      <c r="A5">
        <v>4</v>
      </c>
      <c r="B5">
        <v>7.6870000000000003</v>
      </c>
      <c r="G5">
        <v>4</v>
      </c>
      <c r="H5">
        <f t="shared" si="3"/>
        <v>5.6377623640000003</v>
      </c>
      <c r="J5" s="4">
        <v>5.6377623640000003</v>
      </c>
      <c r="K5" s="5">
        <v>26</v>
      </c>
      <c r="M5" t="s">
        <v>19</v>
      </c>
      <c r="N5">
        <v>3.4482758620689655E-2</v>
      </c>
      <c r="P5">
        <v>4</v>
      </c>
      <c r="Q5">
        <v>0.10344827586206896</v>
      </c>
      <c r="R5">
        <f t="shared" si="0"/>
        <v>4.239134698275862</v>
      </c>
      <c r="S5">
        <f t="shared" si="1"/>
        <v>23</v>
      </c>
      <c r="T5">
        <f t="shared" si="2"/>
        <v>27.586206896551722</v>
      </c>
      <c r="U5">
        <f t="shared" ref="U5:U31" si="4">(S5-T5)^2 / T5</f>
        <v>0.76245689655172366</v>
      </c>
    </row>
    <row r="6" spans="1:21">
      <c r="A6">
        <v>5</v>
      </c>
      <c r="B6">
        <v>32.082000000000001</v>
      </c>
      <c r="D6" t="s">
        <v>3</v>
      </c>
      <c r="E6">
        <f>SQRT(COUNT(SppedRange))</f>
        <v>28.284271247461902</v>
      </c>
      <c r="G6">
        <v>5</v>
      </c>
      <c r="H6">
        <f t="shared" si="3"/>
        <v>7.0472029550000004</v>
      </c>
      <c r="J6" s="4">
        <v>7.0472029550000004</v>
      </c>
      <c r="K6" s="5">
        <v>46</v>
      </c>
      <c r="P6">
        <v>5</v>
      </c>
      <c r="Q6">
        <v>0.13793103448275862</v>
      </c>
      <c r="R6">
        <f t="shared" si="0"/>
        <v>5.6155129310344831</v>
      </c>
      <c r="S6">
        <f t="shared" si="1"/>
        <v>26</v>
      </c>
      <c r="T6">
        <f t="shared" si="2"/>
        <v>27.586206896551722</v>
      </c>
      <c r="U6">
        <f t="shared" si="4"/>
        <v>9.120689655172394E-2</v>
      </c>
    </row>
    <row r="7" spans="1:21">
      <c r="A7">
        <v>6</v>
      </c>
      <c r="B7">
        <v>24.298999999999999</v>
      </c>
      <c r="D7" t="s">
        <v>4</v>
      </c>
      <c r="E7">
        <f>(MAX(positionRange)-MIN(positionRange))/SQRT(COUNT(positionRange))</f>
        <v>1.4094405916000858</v>
      </c>
      <c r="G7">
        <v>6</v>
      </c>
      <c r="H7">
        <f t="shared" si="3"/>
        <v>8.4566435460000005</v>
      </c>
      <c r="J7" s="4">
        <v>8.4566435460000005</v>
      </c>
      <c r="K7" s="5">
        <v>30</v>
      </c>
      <c r="P7">
        <v>6</v>
      </c>
      <c r="Q7">
        <v>0.17241379310344829</v>
      </c>
      <c r="R7">
        <f t="shared" si="0"/>
        <v>6.9918911637931043</v>
      </c>
      <c r="S7">
        <f t="shared" si="1"/>
        <v>41</v>
      </c>
      <c r="T7">
        <f t="shared" si="2"/>
        <v>27.586206896551722</v>
      </c>
      <c r="U7">
        <f t="shared" si="4"/>
        <v>6.5224568965517262</v>
      </c>
    </row>
    <row r="8" spans="1:21">
      <c r="A8">
        <v>7</v>
      </c>
      <c r="B8">
        <v>4.6260000000000003</v>
      </c>
      <c r="D8" t="s">
        <v>46</v>
      </c>
      <c r="E8">
        <f>MAX(positionRange)</f>
        <v>39.975000000000001</v>
      </c>
      <c r="G8">
        <v>7</v>
      </c>
      <c r="H8">
        <f t="shared" si="3"/>
        <v>9.8660841370000014</v>
      </c>
      <c r="J8" s="4">
        <v>9.8660841370000014</v>
      </c>
      <c r="K8" s="5">
        <v>15</v>
      </c>
      <c r="P8">
        <v>7</v>
      </c>
      <c r="Q8">
        <v>0.20689655172413796</v>
      </c>
      <c r="R8">
        <f t="shared" si="0"/>
        <v>8.3682693965517245</v>
      </c>
      <c r="S8">
        <f t="shared" si="1"/>
        <v>33</v>
      </c>
      <c r="T8">
        <f t="shared" si="2"/>
        <v>27.586206896551722</v>
      </c>
      <c r="U8">
        <f t="shared" si="4"/>
        <v>1.0624568965517249</v>
      </c>
    </row>
    <row r="9" spans="1:21">
      <c r="A9">
        <v>8</v>
      </c>
      <c r="B9">
        <v>30.553000000000001</v>
      </c>
      <c r="D9" t="s">
        <v>47</v>
      </c>
      <c r="E9">
        <f>MIN(positionRange)</f>
        <v>0.11</v>
      </c>
      <c r="G9">
        <v>8</v>
      </c>
      <c r="H9">
        <f t="shared" si="3"/>
        <v>11.275524728000001</v>
      </c>
      <c r="J9" s="4">
        <v>11.275524728000001</v>
      </c>
      <c r="K9" s="5">
        <v>22</v>
      </c>
      <c r="P9">
        <v>8</v>
      </c>
      <c r="Q9">
        <v>0.24137931034482762</v>
      </c>
      <c r="R9">
        <f t="shared" si="0"/>
        <v>9.7446476293103466</v>
      </c>
      <c r="S9">
        <f t="shared" si="1"/>
        <v>15</v>
      </c>
      <c r="T9">
        <f t="shared" si="2"/>
        <v>27.586206896551722</v>
      </c>
      <c r="U9">
        <f t="shared" si="4"/>
        <v>5.7424568965517233</v>
      </c>
    </row>
    <row r="10" spans="1:21">
      <c r="A10">
        <v>9</v>
      </c>
      <c r="B10">
        <v>30.805</v>
      </c>
      <c r="G10">
        <v>9</v>
      </c>
      <c r="H10">
        <f t="shared" si="3"/>
        <v>12.684965319</v>
      </c>
      <c r="J10" s="4">
        <v>12.684965319</v>
      </c>
      <c r="K10" s="5">
        <v>30</v>
      </c>
      <c r="P10">
        <v>9</v>
      </c>
      <c r="Q10">
        <v>0.27586206896551729</v>
      </c>
      <c r="R10">
        <f t="shared" si="0"/>
        <v>11.121025862068967</v>
      </c>
      <c r="S10">
        <f t="shared" si="1"/>
        <v>22</v>
      </c>
      <c r="T10">
        <f t="shared" si="2"/>
        <v>27.586206896551722</v>
      </c>
      <c r="U10">
        <f t="shared" si="4"/>
        <v>1.1312068965517235</v>
      </c>
    </row>
    <row r="11" spans="1:21">
      <c r="A11">
        <v>10</v>
      </c>
      <c r="B11">
        <v>19.111999999999998</v>
      </c>
      <c r="G11">
        <v>10</v>
      </c>
      <c r="H11">
        <f t="shared" si="3"/>
        <v>14.094405909999999</v>
      </c>
      <c r="J11" s="4">
        <v>14.094405909999999</v>
      </c>
      <c r="K11" s="5">
        <v>35</v>
      </c>
      <c r="P11">
        <v>10</v>
      </c>
      <c r="Q11">
        <v>0.31034482758620696</v>
      </c>
      <c r="R11">
        <f t="shared" si="0"/>
        <v>12.497404094827589</v>
      </c>
      <c r="S11">
        <f t="shared" si="1"/>
        <v>28</v>
      </c>
      <c r="T11">
        <f t="shared" si="2"/>
        <v>27.586206896551722</v>
      </c>
      <c r="U11">
        <f t="shared" si="4"/>
        <v>6.2068965517241897E-3</v>
      </c>
    </row>
    <row r="12" spans="1:21">
      <c r="A12">
        <v>11</v>
      </c>
      <c r="B12">
        <v>27.751000000000001</v>
      </c>
      <c r="G12">
        <v>11</v>
      </c>
      <c r="H12">
        <f t="shared" si="3"/>
        <v>15.503846500999998</v>
      </c>
      <c r="J12" s="4">
        <v>15.503846500999998</v>
      </c>
      <c r="K12" s="5">
        <v>28</v>
      </c>
      <c r="P12">
        <v>11</v>
      </c>
      <c r="Q12">
        <v>0.34482758620689663</v>
      </c>
      <c r="R12">
        <f t="shared" si="0"/>
        <v>13.873782327586209</v>
      </c>
      <c r="S12">
        <f t="shared" si="1"/>
        <v>33</v>
      </c>
      <c r="T12">
        <f t="shared" si="2"/>
        <v>27.586206896551722</v>
      </c>
      <c r="U12">
        <f t="shared" si="4"/>
        <v>1.0624568965517249</v>
      </c>
    </row>
    <row r="13" spans="1:21">
      <c r="A13">
        <v>12</v>
      </c>
      <c r="B13">
        <v>36.439</v>
      </c>
      <c r="G13">
        <v>12</v>
      </c>
      <c r="H13">
        <f t="shared" si="3"/>
        <v>16.913287091999997</v>
      </c>
      <c r="J13" s="4">
        <v>16.913287091999997</v>
      </c>
      <c r="K13" s="5">
        <v>28</v>
      </c>
      <c r="P13">
        <v>12</v>
      </c>
      <c r="Q13">
        <v>0.3793103448275863</v>
      </c>
      <c r="R13">
        <f t="shared" si="0"/>
        <v>15.250160560344831</v>
      </c>
      <c r="S13">
        <f t="shared" si="1"/>
        <v>28</v>
      </c>
      <c r="T13">
        <f t="shared" si="2"/>
        <v>27.586206896551722</v>
      </c>
      <c r="U13">
        <f t="shared" si="4"/>
        <v>6.2068965517241897E-3</v>
      </c>
    </row>
    <row r="14" spans="1:21">
      <c r="A14">
        <v>13</v>
      </c>
      <c r="B14">
        <v>22.253</v>
      </c>
      <c r="G14">
        <v>13</v>
      </c>
      <c r="H14">
        <f t="shared" si="3"/>
        <v>18.322727682999997</v>
      </c>
      <c r="J14" s="4">
        <v>18.322727682999997</v>
      </c>
      <c r="K14" s="5">
        <v>26</v>
      </c>
      <c r="P14">
        <v>13</v>
      </c>
      <c r="Q14">
        <v>0.41379310344827597</v>
      </c>
      <c r="R14">
        <f t="shared" si="0"/>
        <v>16.626538793103453</v>
      </c>
      <c r="S14">
        <f t="shared" si="1"/>
        <v>28</v>
      </c>
      <c r="T14">
        <f t="shared" si="2"/>
        <v>27.586206896551722</v>
      </c>
      <c r="U14">
        <f t="shared" si="4"/>
        <v>6.2068965517241897E-3</v>
      </c>
    </row>
    <row r="15" spans="1:21">
      <c r="A15">
        <v>14</v>
      </c>
      <c r="B15">
        <v>39.143999999999998</v>
      </c>
      <c r="G15">
        <v>14</v>
      </c>
      <c r="H15">
        <f t="shared" si="3"/>
        <v>19.732168273999996</v>
      </c>
      <c r="J15" s="4">
        <v>19.732168273999996</v>
      </c>
      <c r="K15" s="5">
        <v>25</v>
      </c>
      <c r="P15">
        <v>14</v>
      </c>
      <c r="Q15">
        <v>0.44827586206896564</v>
      </c>
      <c r="R15">
        <f t="shared" si="0"/>
        <v>18.002917025862072</v>
      </c>
      <c r="S15">
        <f t="shared" si="1"/>
        <v>27</v>
      </c>
      <c r="T15">
        <f t="shared" si="2"/>
        <v>27.586206896551722</v>
      </c>
      <c r="U15">
        <f t="shared" si="4"/>
        <v>1.2456896551724066E-2</v>
      </c>
    </row>
    <row r="16" spans="1:21">
      <c r="A16">
        <v>15</v>
      </c>
      <c r="B16">
        <v>7.6669999999999998</v>
      </c>
      <c r="G16">
        <v>15</v>
      </c>
      <c r="H16">
        <f t="shared" si="3"/>
        <v>21.141608864999995</v>
      </c>
      <c r="J16" s="4">
        <v>21.141608864999995</v>
      </c>
      <c r="K16" s="5">
        <v>35</v>
      </c>
      <c r="P16">
        <v>15</v>
      </c>
      <c r="Q16">
        <v>0.4827586206896553</v>
      </c>
      <c r="R16">
        <f t="shared" si="0"/>
        <v>19.379295258620694</v>
      </c>
      <c r="S16">
        <f t="shared" si="1"/>
        <v>24</v>
      </c>
      <c r="T16">
        <f t="shared" si="2"/>
        <v>27.586206896551722</v>
      </c>
      <c r="U16">
        <f t="shared" si="4"/>
        <v>0.46620689655172376</v>
      </c>
    </row>
    <row r="17" spans="1:21">
      <c r="A17">
        <v>16</v>
      </c>
      <c r="B17">
        <v>15.223000000000001</v>
      </c>
      <c r="G17">
        <v>16</v>
      </c>
      <c r="H17">
        <f t="shared" si="3"/>
        <v>22.551049455999994</v>
      </c>
      <c r="J17" s="4">
        <v>22.551049455999994</v>
      </c>
      <c r="K17" s="5">
        <v>25</v>
      </c>
      <c r="P17">
        <v>16</v>
      </c>
      <c r="Q17">
        <v>0.51724137931034497</v>
      </c>
      <c r="R17">
        <f t="shared" si="0"/>
        <v>20.755673491379316</v>
      </c>
      <c r="S17">
        <f t="shared" si="1"/>
        <v>32</v>
      </c>
      <c r="T17">
        <f t="shared" si="2"/>
        <v>27.586206896551722</v>
      </c>
      <c r="U17">
        <f t="shared" si="4"/>
        <v>0.70620689655172475</v>
      </c>
    </row>
    <row r="18" spans="1:21">
      <c r="A18">
        <v>17</v>
      </c>
      <c r="B18">
        <v>3.9359999999999999</v>
      </c>
      <c r="G18">
        <v>17</v>
      </c>
      <c r="H18">
        <f t="shared" si="3"/>
        <v>23.960490046999993</v>
      </c>
      <c r="J18" s="4">
        <v>23.960490046999993</v>
      </c>
      <c r="K18" s="5">
        <v>28</v>
      </c>
      <c r="P18">
        <v>17</v>
      </c>
      <c r="Q18">
        <v>0.55172413793103459</v>
      </c>
      <c r="R18">
        <f t="shared" si="0"/>
        <v>22.132051724137934</v>
      </c>
      <c r="S18">
        <f t="shared" si="1"/>
        <v>25</v>
      </c>
      <c r="T18">
        <f t="shared" si="2"/>
        <v>27.586206896551722</v>
      </c>
      <c r="U18">
        <f t="shared" si="4"/>
        <v>0.24245689655172384</v>
      </c>
    </row>
    <row r="19" spans="1:21">
      <c r="A19">
        <v>18</v>
      </c>
      <c r="B19">
        <v>15.849</v>
      </c>
      <c r="G19">
        <v>18</v>
      </c>
      <c r="H19">
        <f t="shared" si="3"/>
        <v>25.369930637999992</v>
      </c>
      <c r="J19" s="4">
        <v>25.369930637999992</v>
      </c>
      <c r="K19" s="5">
        <v>39</v>
      </c>
      <c r="P19">
        <v>18</v>
      </c>
      <c r="Q19">
        <v>0.5862068965517242</v>
      </c>
      <c r="R19">
        <f t="shared" si="0"/>
        <v>23.508429956896553</v>
      </c>
      <c r="S19">
        <f t="shared" si="1"/>
        <v>28</v>
      </c>
      <c r="T19">
        <f t="shared" si="2"/>
        <v>27.586206896551722</v>
      </c>
      <c r="U19">
        <f t="shared" si="4"/>
        <v>6.2068965517241897E-3</v>
      </c>
    </row>
    <row r="20" spans="1:21">
      <c r="A20">
        <v>19</v>
      </c>
      <c r="B20">
        <v>37.491</v>
      </c>
      <c r="G20">
        <v>19</v>
      </c>
      <c r="H20">
        <f t="shared" si="3"/>
        <v>26.779371228999992</v>
      </c>
      <c r="J20" s="4">
        <v>26.779371228999992</v>
      </c>
      <c r="K20" s="5">
        <v>28</v>
      </c>
      <c r="P20">
        <v>19</v>
      </c>
      <c r="Q20">
        <v>0.62068965517241381</v>
      </c>
      <c r="R20">
        <f t="shared" si="0"/>
        <v>24.884808189655171</v>
      </c>
      <c r="S20">
        <f t="shared" si="1"/>
        <v>37</v>
      </c>
      <c r="T20">
        <f t="shared" si="2"/>
        <v>27.586206896551722</v>
      </c>
      <c r="U20">
        <f t="shared" si="4"/>
        <v>3.2124568965517253</v>
      </c>
    </row>
    <row r="21" spans="1:21">
      <c r="A21">
        <v>20</v>
      </c>
      <c r="B21">
        <v>30.292000000000002</v>
      </c>
      <c r="G21">
        <v>20</v>
      </c>
      <c r="H21">
        <f t="shared" si="3"/>
        <v>28.188811819999991</v>
      </c>
      <c r="J21" s="4">
        <v>28.188811819999991</v>
      </c>
      <c r="K21" s="5">
        <v>21</v>
      </c>
      <c r="P21">
        <v>20</v>
      </c>
      <c r="Q21">
        <v>0.65517241379310343</v>
      </c>
      <c r="R21">
        <f t="shared" si="0"/>
        <v>26.261186422413793</v>
      </c>
      <c r="S21">
        <f t="shared" si="1"/>
        <v>26</v>
      </c>
      <c r="T21">
        <f t="shared" si="2"/>
        <v>27.586206896551722</v>
      </c>
      <c r="U21">
        <f t="shared" si="4"/>
        <v>9.120689655172394E-2</v>
      </c>
    </row>
    <row r="22" spans="1:21">
      <c r="A22">
        <v>21</v>
      </c>
      <c r="B22">
        <v>10.25</v>
      </c>
      <c r="G22">
        <v>21</v>
      </c>
      <c r="H22">
        <f t="shared" si="3"/>
        <v>29.59825241099999</v>
      </c>
      <c r="J22" s="4">
        <v>29.59825241099999</v>
      </c>
      <c r="K22" s="5">
        <v>33</v>
      </c>
      <c r="P22">
        <v>21</v>
      </c>
      <c r="Q22">
        <v>0.68965517241379304</v>
      </c>
      <c r="R22">
        <f t="shared" si="0"/>
        <v>27.637564655172412</v>
      </c>
      <c r="S22">
        <f t="shared" si="1"/>
        <v>25</v>
      </c>
      <c r="T22">
        <f t="shared" si="2"/>
        <v>27.586206896551722</v>
      </c>
      <c r="U22">
        <f t="shared" si="4"/>
        <v>0.24245689655172384</v>
      </c>
    </row>
    <row r="23" spans="1:21">
      <c r="A23">
        <v>22</v>
      </c>
      <c r="B23">
        <v>25.495000000000001</v>
      </c>
      <c r="G23">
        <v>22</v>
      </c>
      <c r="H23">
        <f t="shared" si="3"/>
        <v>31.007693001999989</v>
      </c>
      <c r="J23" s="4">
        <v>31.007693001999989</v>
      </c>
      <c r="K23" s="5">
        <v>23</v>
      </c>
      <c r="P23">
        <v>22</v>
      </c>
      <c r="Q23">
        <v>0.72413793103448265</v>
      </c>
      <c r="R23">
        <f t="shared" si="0"/>
        <v>29.01394288793103</v>
      </c>
      <c r="S23">
        <f t="shared" si="1"/>
        <v>24</v>
      </c>
      <c r="T23">
        <f t="shared" si="2"/>
        <v>27.586206896551722</v>
      </c>
      <c r="U23">
        <f t="shared" si="4"/>
        <v>0.46620689655172376</v>
      </c>
    </row>
    <row r="24" spans="1:21">
      <c r="A24">
        <v>23</v>
      </c>
      <c r="B24">
        <v>14.981</v>
      </c>
      <c r="G24">
        <v>23</v>
      </c>
      <c r="H24">
        <f t="shared" si="3"/>
        <v>32.417133592999988</v>
      </c>
      <c r="J24" s="4">
        <v>32.417133592999988</v>
      </c>
      <c r="K24" s="5">
        <v>23</v>
      </c>
      <c r="P24">
        <v>23</v>
      </c>
      <c r="Q24">
        <v>0.75862068965517226</v>
      </c>
      <c r="R24">
        <f t="shared" si="0"/>
        <v>30.390321120689649</v>
      </c>
      <c r="S24">
        <f t="shared" si="1"/>
        <v>28</v>
      </c>
      <c r="T24">
        <f t="shared" si="2"/>
        <v>27.586206896551722</v>
      </c>
      <c r="U24">
        <f t="shared" si="4"/>
        <v>6.2068965517241897E-3</v>
      </c>
    </row>
    <row r="25" spans="1:21">
      <c r="A25">
        <v>24</v>
      </c>
      <c r="B25">
        <v>24.004999999999999</v>
      </c>
      <c r="G25">
        <v>24</v>
      </c>
      <c r="H25">
        <f t="shared" si="3"/>
        <v>33.826574183999988</v>
      </c>
      <c r="J25" s="4">
        <v>33.826574183999988</v>
      </c>
      <c r="K25" s="5">
        <v>30</v>
      </c>
      <c r="P25">
        <v>24</v>
      </c>
      <c r="Q25">
        <v>0.79310344827586188</v>
      </c>
      <c r="R25">
        <f t="shared" si="0"/>
        <v>31.766699353448267</v>
      </c>
      <c r="S25">
        <f t="shared" si="1"/>
        <v>27</v>
      </c>
      <c r="T25">
        <f t="shared" si="2"/>
        <v>27.586206896551722</v>
      </c>
      <c r="U25">
        <f t="shared" si="4"/>
        <v>1.2456896551724066E-2</v>
      </c>
    </row>
    <row r="26" spans="1:21">
      <c r="A26">
        <v>25</v>
      </c>
      <c r="B26">
        <v>33.460999999999999</v>
      </c>
      <c r="G26">
        <v>25</v>
      </c>
      <c r="H26">
        <f t="shared" si="3"/>
        <v>35.236014774999987</v>
      </c>
      <c r="J26" s="4">
        <v>35.236014774999987</v>
      </c>
      <c r="K26" s="5">
        <v>20</v>
      </c>
      <c r="P26">
        <v>25</v>
      </c>
      <c r="Q26">
        <v>0.82758620689655149</v>
      </c>
      <c r="R26">
        <f t="shared" si="0"/>
        <v>33.143077586206886</v>
      </c>
      <c r="S26">
        <f t="shared" si="1"/>
        <v>24</v>
      </c>
      <c r="T26">
        <f t="shared" si="2"/>
        <v>27.586206896551722</v>
      </c>
      <c r="U26">
        <f t="shared" si="4"/>
        <v>0.46620689655172376</v>
      </c>
    </row>
    <row r="27" spans="1:21">
      <c r="A27">
        <v>26</v>
      </c>
      <c r="B27">
        <v>1.3640000000000001</v>
      </c>
      <c r="G27">
        <v>26</v>
      </c>
      <c r="H27">
        <f t="shared" si="3"/>
        <v>36.645455365999986</v>
      </c>
      <c r="J27" s="4">
        <v>36.645455365999986</v>
      </c>
      <c r="K27" s="5">
        <v>36</v>
      </c>
      <c r="P27">
        <v>26</v>
      </c>
      <c r="Q27">
        <v>0.8620689655172411</v>
      </c>
      <c r="R27">
        <f t="shared" si="0"/>
        <v>34.519455818965504</v>
      </c>
      <c r="S27">
        <f t="shared" si="1"/>
        <v>26</v>
      </c>
      <c r="T27">
        <f t="shared" si="2"/>
        <v>27.586206896551722</v>
      </c>
      <c r="U27">
        <f t="shared" si="4"/>
        <v>9.120689655172394E-2</v>
      </c>
    </row>
    <row r="28" spans="1:21">
      <c r="A28">
        <v>27</v>
      </c>
      <c r="B28">
        <v>14.999000000000001</v>
      </c>
      <c r="G28">
        <v>27</v>
      </c>
      <c r="H28">
        <f t="shared" si="3"/>
        <v>38.054895956999985</v>
      </c>
      <c r="J28" s="4">
        <v>38.054895956999985</v>
      </c>
      <c r="K28" s="5">
        <v>27</v>
      </c>
      <c r="P28">
        <v>27</v>
      </c>
      <c r="Q28">
        <v>0.89655172413793072</v>
      </c>
      <c r="R28">
        <f t="shared" si="0"/>
        <v>35.895834051724123</v>
      </c>
      <c r="S28">
        <f t="shared" si="1"/>
        <v>26</v>
      </c>
      <c r="T28">
        <f t="shared" si="2"/>
        <v>27.586206896551722</v>
      </c>
      <c r="U28">
        <f t="shared" si="4"/>
        <v>9.120689655172394E-2</v>
      </c>
    </row>
    <row r="29" spans="1:21">
      <c r="A29">
        <v>28</v>
      </c>
      <c r="B29">
        <v>19.216999999999999</v>
      </c>
      <c r="G29">
        <v>28</v>
      </c>
      <c r="H29">
        <f t="shared" si="3"/>
        <v>39.464336547999984</v>
      </c>
      <c r="J29" s="4">
        <v>39.464336547999984</v>
      </c>
      <c r="K29" s="5">
        <v>38</v>
      </c>
      <c r="P29">
        <v>28</v>
      </c>
      <c r="Q29">
        <v>0.93103448275862033</v>
      </c>
      <c r="R29">
        <f t="shared" si="0"/>
        <v>37.272212284482741</v>
      </c>
      <c r="S29">
        <f t="shared" si="1"/>
        <v>28</v>
      </c>
      <c r="T29">
        <f t="shared" si="2"/>
        <v>27.586206896551722</v>
      </c>
      <c r="U29">
        <f t="shared" si="4"/>
        <v>6.2068965517241897E-3</v>
      </c>
    </row>
    <row r="30" spans="1:21">
      <c r="A30">
        <v>29</v>
      </c>
      <c r="B30">
        <v>12.644</v>
      </c>
      <c r="G30">
        <v>29</v>
      </c>
      <c r="H30">
        <f t="shared" si="3"/>
        <v>40.873777138999984</v>
      </c>
      <c r="J30" s="4">
        <v>40.873777138999984</v>
      </c>
      <c r="K30" s="5">
        <v>7</v>
      </c>
      <c r="P30">
        <v>29</v>
      </c>
      <c r="Q30">
        <v>0.96551724137930994</v>
      </c>
      <c r="R30">
        <f t="shared" si="0"/>
        <v>38.64859051724136</v>
      </c>
      <c r="S30">
        <f t="shared" si="1"/>
        <v>36</v>
      </c>
      <c r="T30">
        <f t="shared" si="2"/>
        <v>27.586206896551722</v>
      </c>
      <c r="U30">
        <f t="shared" si="4"/>
        <v>2.5662068965517251</v>
      </c>
    </row>
    <row r="31" spans="1:21">
      <c r="A31">
        <v>30</v>
      </c>
      <c r="B31">
        <v>16.419</v>
      </c>
      <c r="J31" s="5" t="s">
        <v>9</v>
      </c>
      <c r="K31" s="5">
        <v>0</v>
      </c>
      <c r="P31">
        <v>30</v>
      </c>
      <c r="Q31">
        <v>1</v>
      </c>
      <c r="R31">
        <f t="shared" si="0"/>
        <v>40.024968749999999</v>
      </c>
      <c r="S31">
        <f t="shared" si="1"/>
        <v>27</v>
      </c>
      <c r="T31">
        <f t="shared" si="2"/>
        <v>27.586206896551722</v>
      </c>
      <c r="U31">
        <f t="shared" si="4"/>
        <v>1.2456896551724066E-2</v>
      </c>
    </row>
    <row r="32" spans="1:21">
      <c r="A32">
        <v>31</v>
      </c>
      <c r="B32">
        <v>25.018999999999998</v>
      </c>
      <c r="S32">
        <f>SUM(S2:S31)</f>
        <v>800</v>
      </c>
      <c r="U32">
        <f>SUM(U3:U31)</f>
        <v>25.56375000000001</v>
      </c>
    </row>
    <row r="33" spans="1:21">
      <c r="A33">
        <v>32</v>
      </c>
      <c r="B33">
        <v>21.145</v>
      </c>
      <c r="T33" s="2" t="s">
        <v>48</v>
      </c>
      <c r="U33">
        <v>40.11</v>
      </c>
    </row>
    <row r="34" spans="1:21">
      <c r="A34">
        <v>33</v>
      </c>
      <c r="B34">
        <v>31.015000000000001</v>
      </c>
    </row>
    <row r="35" spans="1:21">
      <c r="A35">
        <v>34</v>
      </c>
      <c r="B35">
        <v>36.857999999999997</v>
      </c>
    </row>
    <row r="36" spans="1:21">
      <c r="A36">
        <v>35</v>
      </c>
      <c r="B36">
        <v>26.033999999999999</v>
      </c>
    </row>
    <row r="37" spans="1:21">
      <c r="A37">
        <v>36</v>
      </c>
      <c r="B37">
        <v>8.9469999999999992</v>
      </c>
    </row>
    <row r="38" spans="1:21">
      <c r="A38">
        <v>37</v>
      </c>
      <c r="B38">
        <v>11.231999999999999</v>
      </c>
    </row>
    <row r="39" spans="1:21">
      <c r="A39">
        <v>38</v>
      </c>
      <c r="B39">
        <v>2.633</v>
      </c>
    </row>
    <row r="40" spans="1:21">
      <c r="A40">
        <v>39</v>
      </c>
      <c r="B40">
        <v>5.9390000000000001</v>
      </c>
    </row>
    <row r="41" spans="1:21">
      <c r="A41">
        <v>40</v>
      </c>
      <c r="B41">
        <v>2.6339999999999999</v>
      </c>
    </row>
    <row r="42" spans="1:21">
      <c r="A42">
        <v>41</v>
      </c>
      <c r="B42">
        <v>28.533000000000001</v>
      </c>
    </row>
    <row r="43" spans="1:21">
      <c r="A43">
        <v>42</v>
      </c>
      <c r="B43">
        <v>17.936</v>
      </c>
    </row>
    <row r="44" spans="1:21">
      <c r="A44">
        <v>43</v>
      </c>
      <c r="B44">
        <v>38.430999999999997</v>
      </c>
    </row>
    <row r="45" spans="1:21">
      <c r="A45">
        <v>44</v>
      </c>
      <c r="B45">
        <v>18.497</v>
      </c>
    </row>
    <row r="46" spans="1:21">
      <c r="A46">
        <v>45</v>
      </c>
      <c r="B46">
        <v>33.259</v>
      </c>
    </row>
    <row r="47" spans="1:21">
      <c r="A47">
        <v>46</v>
      </c>
      <c r="B47">
        <v>12.821</v>
      </c>
    </row>
    <row r="48" spans="1:21">
      <c r="A48">
        <v>47</v>
      </c>
      <c r="B48">
        <v>7.702</v>
      </c>
    </row>
    <row r="49" spans="1:2">
      <c r="A49">
        <v>48</v>
      </c>
      <c r="B49">
        <v>25.018000000000001</v>
      </c>
    </row>
    <row r="50" spans="1:2">
      <c r="A50">
        <v>49</v>
      </c>
      <c r="B50">
        <v>7.0789999999999997</v>
      </c>
    </row>
    <row r="51" spans="1:2">
      <c r="A51">
        <v>50</v>
      </c>
      <c r="B51">
        <v>26.533999999999999</v>
      </c>
    </row>
    <row r="52" spans="1:2">
      <c r="A52">
        <v>51</v>
      </c>
      <c r="B52">
        <v>27.675000000000001</v>
      </c>
    </row>
    <row r="53" spans="1:2">
      <c r="A53">
        <v>52</v>
      </c>
      <c r="B53">
        <v>21.248999999999999</v>
      </c>
    </row>
    <row r="54" spans="1:2">
      <c r="A54">
        <v>53</v>
      </c>
      <c r="B54">
        <v>11.398</v>
      </c>
    </row>
    <row r="55" spans="1:2">
      <c r="A55">
        <v>54</v>
      </c>
      <c r="B55">
        <v>23.791</v>
      </c>
    </row>
    <row r="56" spans="1:2">
      <c r="A56">
        <v>55</v>
      </c>
      <c r="B56">
        <v>14.27</v>
      </c>
    </row>
    <row r="57" spans="1:2">
      <c r="A57">
        <v>56</v>
      </c>
      <c r="B57">
        <v>0.97799999999999998</v>
      </c>
    </row>
    <row r="58" spans="1:2">
      <c r="A58">
        <v>57</v>
      </c>
      <c r="B58">
        <v>21.754999999999999</v>
      </c>
    </row>
    <row r="59" spans="1:2">
      <c r="A59">
        <v>58</v>
      </c>
      <c r="B59">
        <v>7.1609999999999996</v>
      </c>
    </row>
    <row r="60" spans="1:2">
      <c r="A60">
        <v>59</v>
      </c>
      <c r="B60">
        <v>20.141999999999999</v>
      </c>
    </row>
    <row r="61" spans="1:2">
      <c r="A61">
        <v>60</v>
      </c>
      <c r="B61">
        <v>38.491</v>
      </c>
    </row>
    <row r="62" spans="1:2">
      <c r="A62">
        <v>61</v>
      </c>
      <c r="B62">
        <v>38.619</v>
      </c>
    </row>
    <row r="63" spans="1:2">
      <c r="A63">
        <v>62</v>
      </c>
      <c r="B63">
        <v>11.884</v>
      </c>
    </row>
    <row r="64" spans="1:2">
      <c r="A64">
        <v>63</v>
      </c>
      <c r="B64">
        <v>33.572000000000003</v>
      </c>
    </row>
    <row r="65" spans="1:2">
      <c r="A65">
        <v>64</v>
      </c>
      <c r="B65">
        <v>35.564</v>
      </c>
    </row>
    <row r="66" spans="1:2">
      <c r="A66">
        <v>65</v>
      </c>
      <c r="B66">
        <v>2.8410000000000002</v>
      </c>
    </row>
    <row r="67" spans="1:2">
      <c r="A67">
        <v>66</v>
      </c>
      <c r="B67">
        <v>3.8330000000000002</v>
      </c>
    </row>
    <row r="68" spans="1:2">
      <c r="A68">
        <v>67</v>
      </c>
      <c r="B68">
        <v>16.687999999999999</v>
      </c>
    </row>
    <row r="69" spans="1:2">
      <c r="A69">
        <v>68</v>
      </c>
      <c r="B69">
        <v>4.335</v>
      </c>
    </row>
    <row r="70" spans="1:2">
      <c r="A70">
        <v>69</v>
      </c>
      <c r="B70">
        <v>3.1379999999999999</v>
      </c>
    </row>
    <row r="71" spans="1:2">
      <c r="A71">
        <v>70</v>
      </c>
      <c r="B71">
        <v>27.047999999999998</v>
      </c>
    </row>
    <row r="72" spans="1:2">
      <c r="A72">
        <v>71</v>
      </c>
      <c r="B72">
        <v>12.866</v>
      </c>
    </row>
    <row r="73" spans="1:2">
      <c r="A73">
        <v>72</v>
      </c>
      <c r="B73">
        <v>7.0129999999999999</v>
      </c>
    </row>
    <row r="74" spans="1:2">
      <c r="A74">
        <v>73</v>
      </c>
      <c r="B74">
        <v>23.318999999999999</v>
      </c>
    </row>
    <row r="75" spans="1:2">
      <c r="A75">
        <v>74</v>
      </c>
      <c r="B75">
        <v>4.1269999999999998</v>
      </c>
    </row>
    <row r="76" spans="1:2">
      <c r="A76">
        <v>75</v>
      </c>
      <c r="B76">
        <v>29.213999999999999</v>
      </c>
    </row>
    <row r="77" spans="1:2">
      <c r="A77">
        <v>76</v>
      </c>
      <c r="B77">
        <v>30.904</v>
      </c>
    </row>
    <row r="78" spans="1:2">
      <c r="A78">
        <v>77</v>
      </c>
      <c r="B78">
        <v>38.567999999999998</v>
      </c>
    </row>
    <row r="79" spans="1:2">
      <c r="A79">
        <v>78</v>
      </c>
      <c r="B79">
        <v>20.968</v>
      </c>
    </row>
    <row r="80" spans="1:2">
      <c r="A80">
        <v>79</v>
      </c>
      <c r="B80">
        <v>17.181999999999999</v>
      </c>
    </row>
    <row r="81" spans="1:2">
      <c r="A81">
        <v>80</v>
      </c>
      <c r="B81">
        <v>26.039000000000001</v>
      </c>
    </row>
    <row r="82" spans="1:2">
      <c r="A82">
        <v>81</v>
      </c>
      <c r="B82">
        <v>32.954000000000001</v>
      </c>
    </row>
    <row r="83" spans="1:2">
      <c r="A83">
        <v>82</v>
      </c>
      <c r="B83">
        <v>6.7469999999999999</v>
      </c>
    </row>
    <row r="84" spans="1:2">
      <c r="A84">
        <v>83</v>
      </c>
      <c r="B84">
        <v>32.893000000000001</v>
      </c>
    </row>
    <row r="85" spans="1:2">
      <c r="A85">
        <v>84</v>
      </c>
      <c r="B85">
        <v>32.706000000000003</v>
      </c>
    </row>
    <row r="86" spans="1:2">
      <c r="A86">
        <v>85</v>
      </c>
      <c r="B86">
        <v>34.451000000000001</v>
      </c>
    </row>
    <row r="87" spans="1:2">
      <c r="A87">
        <v>86</v>
      </c>
      <c r="B87">
        <v>10.673999999999999</v>
      </c>
    </row>
    <row r="88" spans="1:2">
      <c r="A88">
        <v>87</v>
      </c>
      <c r="B88">
        <v>38.481999999999999</v>
      </c>
    </row>
    <row r="89" spans="1:2">
      <c r="A89">
        <v>88</v>
      </c>
      <c r="B89">
        <v>17.510999999999999</v>
      </c>
    </row>
    <row r="90" spans="1:2">
      <c r="A90">
        <v>89</v>
      </c>
      <c r="B90">
        <v>29.065000000000001</v>
      </c>
    </row>
    <row r="91" spans="1:2">
      <c r="A91">
        <v>90</v>
      </c>
      <c r="B91">
        <v>19.021999999999998</v>
      </c>
    </row>
    <row r="92" spans="1:2">
      <c r="A92">
        <v>91</v>
      </c>
      <c r="B92">
        <v>6.6849999999999996</v>
      </c>
    </row>
    <row r="93" spans="1:2">
      <c r="A93">
        <v>92</v>
      </c>
      <c r="B93">
        <v>39.091000000000001</v>
      </c>
    </row>
    <row r="94" spans="1:2">
      <c r="A94">
        <v>93</v>
      </c>
      <c r="B94">
        <v>22.32</v>
      </c>
    </row>
    <row r="95" spans="1:2">
      <c r="A95">
        <v>94</v>
      </c>
      <c r="B95">
        <v>9.0250000000000004</v>
      </c>
    </row>
    <row r="96" spans="1:2">
      <c r="A96">
        <v>95</v>
      </c>
      <c r="B96">
        <v>13.21</v>
      </c>
    </row>
    <row r="97" spans="1:2">
      <c r="A97">
        <v>96</v>
      </c>
      <c r="B97">
        <v>38.423999999999999</v>
      </c>
    </row>
    <row r="98" spans="1:2">
      <c r="A98">
        <v>97</v>
      </c>
      <c r="B98">
        <v>4.1589999999999998</v>
      </c>
    </row>
    <row r="99" spans="1:2">
      <c r="A99">
        <v>98</v>
      </c>
      <c r="B99">
        <v>20.728000000000002</v>
      </c>
    </row>
    <row r="100" spans="1:2">
      <c r="A100">
        <v>99</v>
      </c>
      <c r="B100">
        <v>4.8230000000000004</v>
      </c>
    </row>
    <row r="101" spans="1:2">
      <c r="A101">
        <v>100</v>
      </c>
      <c r="B101">
        <v>13.708</v>
      </c>
    </row>
    <row r="102" spans="1:2">
      <c r="A102">
        <v>101</v>
      </c>
      <c r="B102">
        <v>22.443999999999999</v>
      </c>
    </row>
    <row r="103" spans="1:2">
      <c r="A103">
        <v>102</v>
      </c>
      <c r="B103">
        <v>3.4710000000000001</v>
      </c>
    </row>
    <row r="104" spans="1:2">
      <c r="A104">
        <v>103</v>
      </c>
      <c r="B104">
        <v>35.872</v>
      </c>
    </row>
    <row r="105" spans="1:2">
      <c r="A105">
        <v>104</v>
      </c>
      <c r="B105">
        <v>36.063000000000002</v>
      </c>
    </row>
    <row r="106" spans="1:2">
      <c r="A106">
        <v>105</v>
      </c>
      <c r="B106">
        <v>20.582000000000001</v>
      </c>
    </row>
    <row r="107" spans="1:2">
      <c r="A107">
        <v>106</v>
      </c>
      <c r="B107">
        <v>20.648</v>
      </c>
    </row>
    <row r="108" spans="1:2">
      <c r="A108">
        <v>107</v>
      </c>
      <c r="B108">
        <v>11.909000000000001</v>
      </c>
    </row>
    <row r="109" spans="1:2">
      <c r="A109">
        <v>108</v>
      </c>
      <c r="B109">
        <v>9.86</v>
      </c>
    </row>
    <row r="110" spans="1:2">
      <c r="A110">
        <v>109</v>
      </c>
      <c r="B110">
        <v>26.413</v>
      </c>
    </row>
    <row r="111" spans="1:2">
      <c r="A111">
        <v>110</v>
      </c>
      <c r="B111">
        <v>34.517000000000003</v>
      </c>
    </row>
    <row r="112" spans="1:2">
      <c r="A112">
        <v>111</v>
      </c>
      <c r="B112">
        <v>6.3129999999999997</v>
      </c>
    </row>
    <row r="113" spans="1:2">
      <c r="A113">
        <v>112</v>
      </c>
      <c r="B113">
        <v>0.27300000000000002</v>
      </c>
    </row>
    <row r="114" spans="1:2">
      <c r="A114">
        <v>113</v>
      </c>
      <c r="B114">
        <v>12.332000000000001</v>
      </c>
    </row>
    <row r="115" spans="1:2">
      <c r="A115">
        <v>114</v>
      </c>
      <c r="B115">
        <v>22.279</v>
      </c>
    </row>
    <row r="116" spans="1:2">
      <c r="A116">
        <v>115</v>
      </c>
      <c r="B116">
        <v>24.288</v>
      </c>
    </row>
    <row r="117" spans="1:2">
      <c r="A117">
        <v>116</v>
      </c>
      <c r="B117">
        <v>20.666</v>
      </c>
    </row>
    <row r="118" spans="1:2">
      <c r="A118">
        <v>117</v>
      </c>
      <c r="B118">
        <v>0.73199999999999998</v>
      </c>
    </row>
    <row r="119" spans="1:2">
      <c r="A119">
        <v>118</v>
      </c>
      <c r="B119">
        <v>35.271000000000001</v>
      </c>
    </row>
    <row r="120" spans="1:2">
      <c r="A120">
        <v>119</v>
      </c>
      <c r="B120">
        <v>38.344999999999999</v>
      </c>
    </row>
    <row r="121" spans="1:2">
      <c r="A121">
        <v>120</v>
      </c>
      <c r="B121">
        <v>33.747</v>
      </c>
    </row>
    <row r="122" spans="1:2">
      <c r="A122">
        <v>121</v>
      </c>
      <c r="B122">
        <v>4.21</v>
      </c>
    </row>
    <row r="123" spans="1:2">
      <c r="A123">
        <v>122</v>
      </c>
      <c r="B123">
        <v>5.0810000000000004</v>
      </c>
    </row>
    <row r="124" spans="1:2">
      <c r="A124">
        <v>123</v>
      </c>
      <c r="B124">
        <v>10.339</v>
      </c>
    </row>
    <row r="125" spans="1:2">
      <c r="A125">
        <v>124</v>
      </c>
      <c r="B125">
        <v>12.939</v>
      </c>
    </row>
    <row r="126" spans="1:2">
      <c r="A126">
        <v>125</v>
      </c>
      <c r="B126">
        <v>6.5590000000000002</v>
      </c>
    </row>
    <row r="127" spans="1:2">
      <c r="A127">
        <v>126</v>
      </c>
      <c r="B127">
        <v>23.498999999999999</v>
      </c>
    </row>
    <row r="128" spans="1:2">
      <c r="A128">
        <v>127</v>
      </c>
      <c r="B128">
        <v>7.3760000000000003</v>
      </c>
    </row>
    <row r="129" spans="1:2">
      <c r="A129">
        <v>128</v>
      </c>
      <c r="B129">
        <v>34.213999999999999</v>
      </c>
    </row>
    <row r="130" spans="1:2">
      <c r="A130">
        <v>129</v>
      </c>
      <c r="B130">
        <v>8.4440000000000008</v>
      </c>
    </row>
    <row r="131" spans="1:2">
      <c r="A131">
        <v>130</v>
      </c>
      <c r="B131">
        <v>37.691000000000003</v>
      </c>
    </row>
    <row r="132" spans="1:2">
      <c r="A132">
        <v>131</v>
      </c>
      <c r="B132">
        <v>12.362</v>
      </c>
    </row>
    <row r="133" spans="1:2">
      <c r="A133">
        <v>132</v>
      </c>
      <c r="B133">
        <v>3.6779999999999999</v>
      </c>
    </row>
    <row r="134" spans="1:2">
      <c r="A134">
        <v>133</v>
      </c>
      <c r="B134">
        <v>20.754999999999999</v>
      </c>
    </row>
    <row r="135" spans="1:2">
      <c r="A135">
        <v>134</v>
      </c>
      <c r="B135">
        <v>7.593</v>
      </c>
    </row>
    <row r="136" spans="1:2">
      <c r="A136">
        <v>135</v>
      </c>
      <c r="B136">
        <v>24.712</v>
      </c>
    </row>
    <row r="137" spans="1:2">
      <c r="A137">
        <v>136</v>
      </c>
      <c r="B137">
        <v>12.468</v>
      </c>
    </row>
    <row r="138" spans="1:2">
      <c r="A138">
        <v>137</v>
      </c>
      <c r="B138">
        <v>28.957000000000001</v>
      </c>
    </row>
    <row r="139" spans="1:2">
      <c r="A139">
        <v>138</v>
      </c>
      <c r="B139">
        <v>9.49</v>
      </c>
    </row>
    <row r="140" spans="1:2">
      <c r="A140">
        <v>139</v>
      </c>
      <c r="B140">
        <v>22.7</v>
      </c>
    </row>
    <row r="141" spans="1:2">
      <c r="A141">
        <v>140</v>
      </c>
      <c r="B141">
        <v>8.0939999999999994</v>
      </c>
    </row>
    <row r="142" spans="1:2">
      <c r="A142">
        <v>141</v>
      </c>
      <c r="B142">
        <v>13.411</v>
      </c>
    </row>
    <row r="143" spans="1:2">
      <c r="A143">
        <v>142</v>
      </c>
      <c r="B143">
        <v>17.847000000000001</v>
      </c>
    </row>
    <row r="144" spans="1:2">
      <c r="A144">
        <v>143</v>
      </c>
      <c r="B144">
        <v>36.165999999999997</v>
      </c>
    </row>
    <row r="145" spans="1:2">
      <c r="A145">
        <v>144</v>
      </c>
      <c r="B145">
        <v>0.11</v>
      </c>
    </row>
    <row r="146" spans="1:2">
      <c r="A146">
        <v>145</v>
      </c>
      <c r="B146">
        <v>13.429</v>
      </c>
    </row>
    <row r="147" spans="1:2">
      <c r="A147">
        <v>146</v>
      </c>
      <c r="B147">
        <v>36.942999999999998</v>
      </c>
    </row>
    <row r="148" spans="1:2">
      <c r="A148">
        <v>147</v>
      </c>
      <c r="B148">
        <v>36.759</v>
      </c>
    </row>
    <row r="149" spans="1:2">
      <c r="A149">
        <v>148</v>
      </c>
      <c r="B149">
        <v>18.061</v>
      </c>
    </row>
    <row r="150" spans="1:2">
      <c r="A150">
        <v>149</v>
      </c>
      <c r="B150">
        <v>6.9859999999999998</v>
      </c>
    </row>
    <row r="151" spans="1:2">
      <c r="A151">
        <v>150</v>
      </c>
      <c r="B151">
        <v>4.4560000000000004</v>
      </c>
    </row>
    <row r="152" spans="1:2">
      <c r="A152">
        <v>151</v>
      </c>
      <c r="B152">
        <v>32.65</v>
      </c>
    </row>
    <row r="153" spans="1:2">
      <c r="A153">
        <v>152</v>
      </c>
      <c r="B153">
        <v>30.937999999999999</v>
      </c>
    </row>
    <row r="154" spans="1:2">
      <c r="A154">
        <v>153</v>
      </c>
      <c r="B154">
        <v>3.3109999999999999</v>
      </c>
    </row>
    <row r="155" spans="1:2">
      <c r="A155">
        <v>154</v>
      </c>
      <c r="B155">
        <v>11.114000000000001</v>
      </c>
    </row>
    <row r="156" spans="1:2">
      <c r="A156">
        <v>155</v>
      </c>
      <c r="B156">
        <v>15.582000000000001</v>
      </c>
    </row>
    <row r="157" spans="1:2">
      <c r="A157">
        <v>156</v>
      </c>
      <c r="B157">
        <v>19.908000000000001</v>
      </c>
    </row>
    <row r="158" spans="1:2">
      <c r="A158">
        <v>157</v>
      </c>
      <c r="B158">
        <v>12.231999999999999</v>
      </c>
    </row>
    <row r="159" spans="1:2">
      <c r="A159">
        <v>158</v>
      </c>
      <c r="B159">
        <v>33.65</v>
      </c>
    </row>
    <row r="160" spans="1:2">
      <c r="A160">
        <v>159</v>
      </c>
      <c r="B160">
        <v>10.398999999999999</v>
      </c>
    </row>
    <row r="161" spans="1:2">
      <c r="A161">
        <v>160</v>
      </c>
      <c r="B161">
        <v>9.8729999999999993</v>
      </c>
    </row>
    <row r="162" spans="1:2">
      <c r="A162">
        <v>161</v>
      </c>
      <c r="B162">
        <v>21.949000000000002</v>
      </c>
    </row>
    <row r="163" spans="1:2">
      <c r="A163">
        <v>162</v>
      </c>
      <c r="B163">
        <v>2.7549999999999999</v>
      </c>
    </row>
    <row r="164" spans="1:2">
      <c r="A164">
        <v>163</v>
      </c>
      <c r="B164">
        <v>20.631</v>
      </c>
    </row>
    <row r="165" spans="1:2">
      <c r="A165">
        <v>164</v>
      </c>
      <c r="B165">
        <v>30.459</v>
      </c>
    </row>
    <row r="166" spans="1:2">
      <c r="A166">
        <v>165</v>
      </c>
      <c r="B166">
        <v>26.056999999999999</v>
      </c>
    </row>
    <row r="167" spans="1:2">
      <c r="A167">
        <v>166</v>
      </c>
      <c r="B167">
        <v>23.344999999999999</v>
      </c>
    </row>
    <row r="168" spans="1:2">
      <c r="A168">
        <v>167</v>
      </c>
      <c r="B168">
        <v>28.471</v>
      </c>
    </row>
    <row r="169" spans="1:2">
      <c r="A169">
        <v>168</v>
      </c>
      <c r="B169">
        <v>13.327</v>
      </c>
    </row>
    <row r="170" spans="1:2">
      <c r="A170">
        <v>169</v>
      </c>
      <c r="B170">
        <v>10.967000000000001</v>
      </c>
    </row>
    <row r="171" spans="1:2">
      <c r="A171">
        <v>170</v>
      </c>
      <c r="B171">
        <v>11.394</v>
      </c>
    </row>
    <row r="172" spans="1:2">
      <c r="A172">
        <v>171</v>
      </c>
      <c r="B172">
        <v>33.432000000000002</v>
      </c>
    </row>
    <row r="173" spans="1:2">
      <c r="A173">
        <v>172</v>
      </c>
      <c r="B173">
        <v>20.213999999999999</v>
      </c>
    </row>
    <row r="174" spans="1:2">
      <c r="A174">
        <v>173</v>
      </c>
      <c r="B174">
        <v>6.4710000000000001</v>
      </c>
    </row>
    <row r="175" spans="1:2">
      <c r="A175">
        <v>174</v>
      </c>
      <c r="B175">
        <v>29.756</v>
      </c>
    </row>
    <row r="176" spans="1:2">
      <c r="A176">
        <v>175</v>
      </c>
      <c r="B176">
        <v>1.21</v>
      </c>
    </row>
    <row r="177" spans="1:2">
      <c r="A177">
        <v>176</v>
      </c>
      <c r="B177">
        <v>14.938000000000001</v>
      </c>
    </row>
    <row r="178" spans="1:2">
      <c r="A178">
        <v>177</v>
      </c>
      <c r="B178">
        <v>15.074999999999999</v>
      </c>
    </row>
    <row r="179" spans="1:2">
      <c r="A179">
        <v>178</v>
      </c>
      <c r="B179">
        <v>34.798999999999999</v>
      </c>
    </row>
    <row r="180" spans="1:2">
      <c r="A180">
        <v>179</v>
      </c>
      <c r="B180">
        <v>22.754999999999999</v>
      </c>
    </row>
    <row r="181" spans="1:2">
      <c r="A181">
        <v>180</v>
      </c>
      <c r="B181">
        <v>2.6019999999999999</v>
      </c>
    </row>
    <row r="182" spans="1:2">
      <c r="A182">
        <v>181</v>
      </c>
      <c r="B182">
        <v>29.79</v>
      </c>
    </row>
    <row r="183" spans="1:2">
      <c r="A183">
        <v>182</v>
      </c>
      <c r="B183">
        <v>26.335000000000001</v>
      </c>
    </row>
    <row r="184" spans="1:2">
      <c r="A184">
        <v>183</v>
      </c>
      <c r="B184">
        <v>33.289000000000001</v>
      </c>
    </row>
    <row r="185" spans="1:2">
      <c r="A185">
        <v>184</v>
      </c>
      <c r="B185">
        <v>0.55500000000000005</v>
      </c>
    </row>
    <row r="186" spans="1:2">
      <c r="A186">
        <v>185</v>
      </c>
      <c r="B186">
        <v>25.454000000000001</v>
      </c>
    </row>
    <row r="187" spans="1:2">
      <c r="A187">
        <v>186</v>
      </c>
      <c r="B187">
        <v>5.2610000000000001</v>
      </c>
    </row>
    <row r="188" spans="1:2">
      <c r="A188">
        <v>187</v>
      </c>
      <c r="B188">
        <v>31.952000000000002</v>
      </c>
    </row>
    <row r="189" spans="1:2">
      <c r="A189">
        <v>188</v>
      </c>
      <c r="B189">
        <v>18.181000000000001</v>
      </c>
    </row>
    <row r="190" spans="1:2">
      <c r="A190">
        <v>189</v>
      </c>
      <c r="B190">
        <v>5.2409999999999997</v>
      </c>
    </row>
    <row r="191" spans="1:2">
      <c r="A191">
        <v>190</v>
      </c>
      <c r="B191">
        <v>6.4770000000000003</v>
      </c>
    </row>
    <row r="192" spans="1:2">
      <c r="A192">
        <v>191</v>
      </c>
      <c r="B192">
        <v>35.027000000000001</v>
      </c>
    </row>
    <row r="193" spans="1:2">
      <c r="A193">
        <v>192</v>
      </c>
      <c r="B193">
        <v>6.391</v>
      </c>
    </row>
    <row r="194" spans="1:2">
      <c r="A194">
        <v>193</v>
      </c>
      <c r="B194">
        <v>21.87</v>
      </c>
    </row>
    <row r="195" spans="1:2">
      <c r="A195">
        <v>194</v>
      </c>
      <c r="B195">
        <v>29.065000000000001</v>
      </c>
    </row>
    <row r="196" spans="1:2">
      <c r="A196">
        <v>195</v>
      </c>
      <c r="B196">
        <v>29.146999999999998</v>
      </c>
    </row>
    <row r="197" spans="1:2">
      <c r="A197">
        <v>196</v>
      </c>
      <c r="B197">
        <v>32.722999999999999</v>
      </c>
    </row>
    <row r="198" spans="1:2">
      <c r="A198">
        <v>197</v>
      </c>
      <c r="B198">
        <v>12.128</v>
      </c>
    </row>
    <row r="199" spans="1:2">
      <c r="A199">
        <v>198</v>
      </c>
      <c r="B199">
        <v>11.374000000000001</v>
      </c>
    </row>
    <row r="200" spans="1:2">
      <c r="A200">
        <v>199</v>
      </c>
      <c r="B200">
        <v>5.6050000000000004</v>
      </c>
    </row>
    <row r="201" spans="1:2">
      <c r="A201">
        <v>200</v>
      </c>
      <c r="B201">
        <v>24.254999999999999</v>
      </c>
    </row>
    <row r="202" spans="1:2">
      <c r="A202">
        <v>201</v>
      </c>
      <c r="B202">
        <v>3.6779999999999999</v>
      </c>
    </row>
    <row r="203" spans="1:2">
      <c r="A203">
        <v>202</v>
      </c>
      <c r="B203">
        <v>15.582000000000001</v>
      </c>
    </row>
    <row r="204" spans="1:2">
      <c r="A204">
        <v>203</v>
      </c>
      <c r="B204">
        <v>32.905000000000001</v>
      </c>
    </row>
    <row r="205" spans="1:2">
      <c r="A205">
        <v>204</v>
      </c>
      <c r="B205">
        <v>18.062999999999999</v>
      </c>
    </row>
    <row r="206" spans="1:2">
      <c r="A206">
        <v>205</v>
      </c>
      <c r="B206">
        <v>14.712</v>
      </c>
    </row>
    <row r="207" spans="1:2">
      <c r="A207">
        <v>206</v>
      </c>
      <c r="B207">
        <v>14.443</v>
      </c>
    </row>
    <row r="208" spans="1:2">
      <c r="A208">
        <v>207</v>
      </c>
      <c r="B208">
        <v>21.858000000000001</v>
      </c>
    </row>
    <row r="209" spans="1:2">
      <c r="A209">
        <v>208</v>
      </c>
      <c r="B209">
        <v>7.7530000000000001</v>
      </c>
    </row>
    <row r="210" spans="1:2">
      <c r="A210">
        <v>209</v>
      </c>
      <c r="B210">
        <v>9.8759999999999994</v>
      </c>
    </row>
    <row r="211" spans="1:2">
      <c r="A211">
        <v>210</v>
      </c>
      <c r="B211">
        <v>32.381</v>
      </c>
    </row>
    <row r="212" spans="1:2">
      <c r="A212">
        <v>211</v>
      </c>
      <c r="B212">
        <v>36.06</v>
      </c>
    </row>
    <row r="213" spans="1:2">
      <c r="A213">
        <v>212</v>
      </c>
      <c r="B213">
        <v>14.634</v>
      </c>
    </row>
    <row r="214" spans="1:2">
      <c r="A214">
        <v>213</v>
      </c>
      <c r="B214">
        <v>39.975000000000001</v>
      </c>
    </row>
    <row r="215" spans="1:2">
      <c r="A215">
        <v>214</v>
      </c>
      <c r="B215">
        <v>3.7170000000000001</v>
      </c>
    </row>
    <row r="216" spans="1:2">
      <c r="A216">
        <v>215</v>
      </c>
      <c r="B216">
        <v>20.29</v>
      </c>
    </row>
    <row r="217" spans="1:2">
      <c r="A217">
        <v>216</v>
      </c>
      <c r="B217">
        <v>23.382999999999999</v>
      </c>
    </row>
    <row r="218" spans="1:2">
      <c r="A218">
        <v>217</v>
      </c>
      <c r="B218">
        <v>18.355</v>
      </c>
    </row>
    <row r="219" spans="1:2">
      <c r="A219">
        <v>218</v>
      </c>
      <c r="B219">
        <v>12.757</v>
      </c>
    </row>
    <row r="220" spans="1:2">
      <c r="A220">
        <v>219</v>
      </c>
      <c r="B220">
        <v>20.331</v>
      </c>
    </row>
    <row r="221" spans="1:2">
      <c r="A221">
        <v>220</v>
      </c>
      <c r="B221">
        <v>24.596</v>
      </c>
    </row>
    <row r="222" spans="1:2">
      <c r="A222">
        <v>221</v>
      </c>
      <c r="B222">
        <v>33.401000000000003</v>
      </c>
    </row>
    <row r="223" spans="1:2">
      <c r="A223">
        <v>222</v>
      </c>
      <c r="B223">
        <v>13.62</v>
      </c>
    </row>
    <row r="224" spans="1:2">
      <c r="A224">
        <v>223</v>
      </c>
      <c r="B224">
        <v>29.972000000000001</v>
      </c>
    </row>
    <row r="225" spans="1:2">
      <c r="A225">
        <v>224</v>
      </c>
      <c r="B225">
        <v>0.41699999999999998</v>
      </c>
    </row>
    <row r="226" spans="1:2">
      <c r="A226">
        <v>225</v>
      </c>
      <c r="B226">
        <v>24.512</v>
      </c>
    </row>
    <row r="227" spans="1:2">
      <c r="A227">
        <v>226</v>
      </c>
      <c r="B227">
        <v>12.098000000000001</v>
      </c>
    </row>
    <row r="228" spans="1:2">
      <c r="A228">
        <v>227</v>
      </c>
      <c r="B228">
        <v>4.4089999999999998</v>
      </c>
    </row>
    <row r="229" spans="1:2">
      <c r="A229">
        <v>228</v>
      </c>
      <c r="B229">
        <v>34.451000000000001</v>
      </c>
    </row>
    <row r="230" spans="1:2">
      <c r="A230">
        <v>229</v>
      </c>
      <c r="B230">
        <v>17.95</v>
      </c>
    </row>
    <row r="231" spans="1:2">
      <c r="A231">
        <v>230</v>
      </c>
      <c r="B231">
        <v>27.52</v>
      </c>
    </row>
    <row r="232" spans="1:2">
      <c r="A232">
        <v>231</v>
      </c>
      <c r="B232">
        <v>3.9769999999999999</v>
      </c>
    </row>
    <row r="233" spans="1:2">
      <c r="A233">
        <v>232</v>
      </c>
      <c r="B233">
        <v>23.484000000000002</v>
      </c>
    </row>
    <row r="234" spans="1:2">
      <c r="A234">
        <v>233</v>
      </c>
      <c r="B234">
        <v>9.3689999999999998</v>
      </c>
    </row>
    <row r="235" spans="1:2">
      <c r="A235">
        <v>234</v>
      </c>
      <c r="B235">
        <v>19.481000000000002</v>
      </c>
    </row>
    <row r="236" spans="1:2">
      <c r="A236">
        <v>235</v>
      </c>
      <c r="B236">
        <v>38.158999999999999</v>
      </c>
    </row>
    <row r="237" spans="1:2">
      <c r="A237">
        <v>236</v>
      </c>
      <c r="B237">
        <v>36.061999999999998</v>
      </c>
    </row>
    <row r="238" spans="1:2">
      <c r="A238">
        <v>237</v>
      </c>
      <c r="B238">
        <v>31.375</v>
      </c>
    </row>
    <row r="239" spans="1:2">
      <c r="A239">
        <v>238</v>
      </c>
      <c r="B239">
        <v>2.4790000000000001</v>
      </c>
    </row>
    <row r="240" spans="1:2">
      <c r="A240">
        <v>239</v>
      </c>
      <c r="B240">
        <v>7.0030000000000001</v>
      </c>
    </row>
    <row r="241" spans="1:2">
      <c r="A241">
        <v>240</v>
      </c>
      <c r="B241">
        <v>1.7529999999999999</v>
      </c>
    </row>
    <row r="242" spans="1:2">
      <c r="A242">
        <v>241</v>
      </c>
      <c r="B242">
        <v>37.375</v>
      </c>
    </row>
    <row r="243" spans="1:2">
      <c r="A243">
        <v>242</v>
      </c>
      <c r="B243">
        <v>20.92</v>
      </c>
    </row>
    <row r="244" spans="1:2">
      <c r="A244">
        <v>243</v>
      </c>
      <c r="B244">
        <v>25.585000000000001</v>
      </c>
    </row>
    <row r="245" spans="1:2">
      <c r="A245">
        <v>244</v>
      </c>
      <c r="B245">
        <v>4.984</v>
      </c>
    </row>
    <row r="246" spans="1:2">
      <c r="A246">
        <v>245</v>
      </c>
      <c r="B246">
        <v>7.0339999999999998</v>
      </c>
    </row>
    <row r="247" spans="1:2">
      <c r="A247">
        <v>246</v>
      </c>
      <c r="B247">
        <v>37.591000000000001</v>
      </c>
    </row>
    <row r="248" spans="1:2">
      <c r="A248">
        <v>247</v>
      </c>
      <c r="B248">
        <v>6.859</v>
      </c>
    </row>
    <row r="249" spans="1:2">
      <c r="A249">
        <v>248</v>
      </c>
      <c r="B249">
        <v>38.625</v>
      </c>
    </row>
    <row r="250" spans="1:2">
      <c r="A250">
        <v>249</v>
      </c>
      <c r="B250">
        <v>14.022</v>
      </c>
    </row>
    <row r="251" spans="1:2">
      <c r="A251">
        <v>250</v>
      </c>
      <c r="B251">
        <v>20.654</v>
      </c>
    </row>
    <row r="252" spans="1:2">
      <c r="A252">
        <v>251</v>
      </c>
      <c r="B252">
        <v>29.236999999999998</v>
      </c>
    </row>
    <row r="253" spans="1:2">
      <c r="A253">
        <v>252</v>
      </c>
      <c r="B253">
        <v>4.9989999999999997</v>
      </c>
    </row>
    <row r="254" spans="1:2">
      <c r="A254">
        <v>253</v>
      </c>
      <c r="B254">
        <v>13.356999999999999</v>
      </c>
    </row>
    <row r="255" spans="1:2">
      <c r="A255">
        <v>254</v>
      </c>
      <c r="B255">
        <v>37.328000000000003</v>
      </c>
    </row>
    <row r="256" spans="1:2">
      <c r="A256">
        <v>255</v>
      </c>
      <c r="B256">
        <v>7.444</v>
      </c>
    </row>
    <row r="257" spans="1:2">
      <c r="A257">
        <v>256</v>
      </c>
      <c r="B257">
        <v>35.851999999999997</v>
      </c>
    </row>
    <row r="258" spans="1:2">
      <c r="A258">
        <v>257</v>
      </c>
      <c r="B258">
        <v>3.4510000000000001</v>
      </c>
    </row>
    <row r="259" spans="1:2">
      <c r="A259">
        <v>258</v>
      </c>
      <c r="B259">
        <v>16.896999999999998</v>
      </c>
    </row>
    <row r="260" spans="1:2">
      <c r="A260">
        <v>259</v>
      </c>
      <c r="B260">
        <v>38.686999999999998</v>
      </c>
    </row>
    <row r="261" spans="1:2">
      <c r="A261">
        <v>260</v>
      </c>
      <c r="B261">
        <v>37.78</v>
      </c>
    </row>
    <row r="262" spans="1:2">
      <c r="A262">
        <v>261</v>
      </c>
      <c r="B262">
        <v>37.130000000000003</v>
      </c>
    </row>
    <row r="263" spans="1:2">
      <c r="A263">
        <v>262</v>
      </c>
      <c r="B263">
        <v>31.292999999999999</v>
      </c>
    </row>
    <row r="264" spans="1:2">
      <c r="A264">
        <v>263</v>
      </c>
      <c r="B264">
        <v>30.896000000000001</v>
      </c>
    </row>
    <row r="265" spans="1:2">
      <c r="A265">
        <v>264</v>
      </c>
      <c r="B265">
        <v>35.966000000000001</v>
      </c>
    </row>
    <row r="266" spans="1:2">
      <c r="A266">
        <v>265</v>
      </c>
      <c r="B266">
        <v>16.196000000000002</v>
      </c>
    </row>
    <row r="267" spans="1:2">
      <c r="A267">
        <v>266</v>
      </c>
      <c r="B267">
        <v>18.451000000000001</v>
      </c>
    </row>
    <row r="268" spans="1:2">
      <c r="A268">
        <v>267</v>
      </c>
      <c r="B268">
        <v>35.762</v>
      </c>
    </row>
    <row r="269" spans="1:2">
      <c r="A269">
        <v>268</v>
      </c>
      <c r="B269">
        <v>26.571999999999999</v>
      </c>
    </row>
    <row r="270" spans="1:2">
      <c r="A270">
        <v>269</v>
      </c>
      <c r="B270">
        <v>25.736999999999998</v>
      </c>
    </row>
    <row r="271" spans="1:2">
      <c r="A271">
        <v>270</v>
      </c>
      <c r="B271">
        <v>1.7889999999999999</v>
      </c>
    </row>
    <row r="272" spans="1:2">
      <c r="A272">
        <v>271</v>
      </c>
      <c r="B272">
        <v>26.558</v>
      </c>
    </row>
    <row r="273" spans="1:2">
      <c r="A273">
        <v>272</v>
      </c>
      <c r="B273">
        <v>16.943999999999999</v>
      </c>
    </row>
    <row r="274" spans="1:2">
      <c r="A274">
        <v>273</v>
      </c>
      <c r="B274">
        <v>27.222999999999999</v>
      </c>
    </row>
    <row r="275" spans="1:2">
      <c r="A275">
        <v>274</v>
      </c>
      <c r="B275">
        <v>38.575000000000003</v>
      </c>
    </row>
    <row r="276" spans="1:2">
      <c r="A276">
        <v>275</v>
      </c>
      <c r="B276">
        <v>39.155999999999999</v>
      </c>
    </row>
    <row r="277" spans="1:2">
      <c r="A277">
        <v>276</v>
      </c>
      <c r="B277">
        <v>12.816000000000001</v>
      </c>
    </row>
    <row r="278" spans="1:2">
      <c r="A278">
        <v>277</v>
      </c>
      <c r="B278">
        <v>33.533999999999999</v>
      </c>
    </row>
    <row r="279" spans="1:2">
      <c r="A279">
        <v>278</v>
      </c>
      <c r="B279">
        <v>0.60699999999999998</v>
      </c>
    </row>
    <row r="280" spans="1:2">
      <c r="A280">
        <v>279</v>
      </c>
      <c r="B280">
        <v>34.42</v>
      </c>
    </row>
    <row r="281" spans="1:2">
      <c r="A281">
        <v>280</v>
      </c>
      <c r="B281">
        <v>23.004999999999999</v>
      </c>
    </row>
    <row r="282" spans="1:2">
      <c r="A282">
        <v>281</v>
      </c>
      <c r="B282">
        <v>34.420999999999999</v>
      </c>
    </row>
    <row r="283" spans="1:2">
      <c r="A283">
        <v>282</v>
      </c>
      <c r="B283">
        <v>12.548999999999999</v>
      </c>
    </row>
    <row r="284" spans="1:2">
      <c r="A284">
        <v>283</v>
      </c>
      <c r="B284">
        <v>21.114000000000001</v>
      </c>
    </row>
    <row r="285" spans="1:2">
      <c r="A285">
        <v>284</v>
      </c>
      <c r="B285">
        <v>14.599</v>
      </c>
    </row>
    <row r="286" spans="1:2">
      <c r="A286">
        <v>285</v>
      </c>
      <c r="B286">
        <v>7.4960000000000004</v>
      </c>
    </row>
    <row r="287" spans="1:2">
      <c r="A287">
        <v>286</v>
      </c>
      <c r="B287">
        <v>26.443000000000001</v>
      </c>
    </row>
    <row r="288" spans="1:2">
      <c r="A288">
        <v>287</v>
      </c>
      <c r="B288">
        <v>20.690999999999999</v>
      </c>
    </row>
    <row r="289" spans="1:2">
      <c r="A289">
        <v>288</v>
      </c>
      <c r="B289">
        <v>5.4560000000000004</v>
      </c>
    </row>
    <row r="290" spans="1:2">
      <c r="A290">
        <v>289</v>
      </c>
      <c r="B290">
        <v>17.7</v>
      </c>
    </row>
    <row r="291" spans="1:2">
      <c r="A291">
        <v>290</v>
      </c>
      <c r="B291">
        <v>35.295999999999999</v>
      </c>
    </row>
    <row r="292" spans="1:2">
      <c r="A292">
        <v>291</v>
      </c>
      <c r="B292">
        <v>38.811</v>
      </c>
    </row>
    <row r="293" spans="1:2">
      <c r="A293">
        <v>292</v>
      </c>
      <c r="B293">
        <v>5.86</v>
      </c>
    </row>
    <row r="294" spans="1:2">
      <c r="A294">
        <v>293</v>
      </c>
      <c r="B294">
        <v>37.305</v>
      </c>
    </row>
    <row r="295" spans="1:2">
      <c r="A295">
        <v>294</v>
      </c>
      <c r="B295">
        <v>24.349</v>
      </c>
    </row>
    <row r="296" spans="1:2">
      <c r="A296">
        <v>295</v>
      </c>
      <c r="B296">
        <v>13.157999999999999</v>
      </c>
    </row>
    <row r="297" spans="1:2">
      <c r="A297">
        <v>296</v>
      </c>
      <c r="B297">
        <v>37.470999999999997</v>
      </c>
    </row>
    <row r="298" spans="1:2">
      <c r="A298">
        <v>297</v>
      </c>
      <c r="B298">
        <v>28.852</v>
      </c>
    </row>
    <row r="299" spans="1:2">
      <c r="A299">
        <v>298</v>
      </c>
      <c r="B299">
        <v>5.5090000000000003</v>
      </c>
    </row>
    <row r="300" spans="1:2">
      <c r="A300">
        <v>299</v>
      </c>
      <c r="B300">
        <v>13.103999999999999</v>
      </c>
    </row>
    <row r="301" spans="1:2">
      <c r="A301">
        <v>300</v>
      </c>
      <c r="B301">
        <v>5.2370000000000001</v>
      </c>
    </row>
    <row r="302" spans="1:2">
      <c r="A302">
        <v>301</v>
      </c>
      <c r="B302">
        <v>25.026</v>
      </c>
    </row>
    <row r="303" spans="1:2">
      <c r="A303">
        <v>302</v>
      </c>
      <c r="B303">
        <v>18.623000000000001</v>
      </c>
    </row>
    <row r="304" spans="1:2">
      <c r="A304">
        <v>303</v>
      </c>
      <c r="B304">
        <v>13.992000000000001</v>
      </c>
    </row>
    <row r="305" spans="1:2">
      <c r="A305">
        <v>304</v>
      </c>
      <c r="B305">
        <v>16.739999999999998</v>
      </c>
    </row>
    <row r="306" spans="1:2">
      <c r="A306">
        <v>305</v>
      </c>
      <c r="B306">
        <v>12.336</v>
      </c>
    </row>
    <row r="307" spans="1:2">
      <c r="A307">
        <v>306</v>
      </c>
      <c r="B307">
        <v>12.66</v>
      </c>
    </row>
    <row r="308" spans="1:2">
      <c r="A308">
        <v>307</v>
      </c>
      <c r="B308">
        <v>37.302</v>
      </c>
    </row>
    <row r="309" spans="1:2">
      <c r="A309">
        <v>308</v>
      </c>
      <c r="B309">
        <v>33.478000000000002</v>
      </c>
    </row>
    <row r="310" spans="1:2">
      <c r="A310">
        <v>309</v>
      </c>
      <c r="B310">
        <v>19.54</v>
      </c>
    </row>
    <row r="311" spans="1:2">
      <c r="A311">
        <v>310</v>
      </c>
      <c r="B311">
        <v>0.54600000000000004</v>
      </c>
    </row>
    <row r="312" spans="1:2">
      <c r="A312">
        <v>311</v>
      </c>
      <c r="B312">
        <v>17.652000000000001</v>
      </c>
    </row>
    <row r="313" spans="1:2">
      <c r="A313">
        <v>312</v>
      </c>
      <c r="B313">
        <v>19.869</v>
      </c>
    </row>
    <row r="314" spans="1:2">
      <c r="A314">
        <v>313</v>
      </c>
      <c r="B314">
        <v>7.141</v>
      </c>
    </row>
    <row r="315" spans="1:2">
      <c r="A315">
        <v>314</v>
      </c>
      <c r="B315">
        <v>13.313000000000001</v>
      </c>
    </row>
    <row r="316" spans="1:2">
      <c r="A316">
        <v>315</v>
      </c>
      <c r="B316">
        <v>28.619</v>
      </c>
    </row>
    <row r="317" spans="1:2">
      <c r="A317">
        <v>316</v>
      </c>
      <c r="B317">
        <v>28.315999999999999</v>
      </c>
    </row>
    <row r="318" spans="1:2">
      <c r="A318">
        <v>317</v>
      </c>
      <c r="B318">
        <v>30.866</v>
      </c>
    </row>
    <row r="319" spans="1:2">
      <c r="A319">
        <v>318</v>
      </c>
      <c r="B319">
        <v>2.37</v>
      </c>
    </row>
    <row r="320" spans="1:2">
      <c r="A320">
        <v>319</v>
      </c>
      <c r="B320">
        <v>31.541</v>
      </c>
    </row>
    <row r="321" spans="1:2">
      <c r="A321">
        <v>320</v>
      </c>
      <c r="B321">
        <v>2.448</v>
      </c>
    </row>
    <row r="322" spans="1:2">
      <c r="A322">
        <v>321</v>
      </c>
      <c r="B322">
        <v>29.870999999999999</v>
      </c>
    </row>
    <row r="323" spans="1:2">
      <c r="A323">
        <v>322</v>
      </c>
      <c r="B323">
        <v>33.142000000000003</v>
      </c>
    </row>
    <row r="324" spans="1:2">
      <c r="A324">
        <v>323</v>
      </c>
      <c r="B324">
        <v>24.957000000000001</v>
      </c>
    </row>
    <row r="325" spans="1:2">
      <c r="A325">
        <v>324</v>
      </c>
      <c r="B325">
        <v>15.704000000000001</v>
      </c>
    </row>
    <row r="326" spans="1:2">
      <c r="A326">
        <v>325</v>
      </c>
      <c r="B326">
        <v>29.562999999999999</v>
      </c>
    </row>
    <row r="327" spans="1:2">
      <c r="A327">
        <v>326</v>
      </c>
      <c r="B327">
        <v>38.966000000000001</v>
      </c>
    </row>
    <row r="328" spans="1:2">
      <c r="A328">
        <v>327</v>
      </c>
      <c r="B328">
        <v>7.0860000000000003</v>
      </c>
    </row>
    <row r="329" spans="1:2">
      <c r="A329">
        <v>328</v>
      </c>
      <c r="B329">
        <v>28.693000000000001</v>
      </c>
    </row>
    <row r="330" spans="1:2">
      <c r="A330">
        <v>329</v>
      </c>
      <c r="B330">
        <v>29.233000000000001</v>
      </c>
    </row>
    <row r="331" spans="1:2">
      <c r="A331">
        <v>330</v>
      </c>
      <c r="B331">
        <v>21.06</v>
      </c>
    </row>
    <row r="332" spans="1:2">
      <c r="A332">
        <v>331</v>
      </c>
      <c r="B332">
        <v>39.682000000000002</v>
      </c>
    </row>
    <row r="333" spans="1:2">
      <c r="A333">
        <v>332</v>
      </c>
      <c r="B333">
        <v>6.3390000000000004</v>
      </c>
    </row>
    <row r="334" spans="1:2">
      <c r="A334">
        <v>333</v>
      </c>
      <c r="B334">
        <v>6.335</v>
      </c>
    </row>
    <row r="335" spans="1:2">
      <c r="A335">
        <v>334</v>
      </c>
      <c r="B335">
        <v>8.5380000000000003</v>
      </c>
    </row>
    <row r="336" spans="1:2">
      <c r="A336">
        <v>335</v>
      </c>
      <c r="B336">
        <v>38.875999999999998</v>
      </c>
    </row>
    <row r="337" spans="1:2">
      <c r="A337">
        <v>336</v>
      </c>
      <c r="B337">
        <v>24.565999999999999</v>
      </c>
    </row>
    <row r="338" spans="1:2">
      <c r="A338">
        <v>337</v>
      </c>
      <c r="B338">
        <v>32.063000000000002</v>
      </c>
    </row>
    <row r="339" spans="1:2">
      <c r="A339">
        <v>338</v>
      </c>
      <c r="B339">
        <v>11.865</v>
      </c>
    </row>
    <row r="340" spans="1:2">
      <c r="A340">
        <v>339</v>
      </c>
      <c r="B340">
        <v>37.045999999999999</v>
      </c>
    </row>
    <row r="341" spans="1:2">
      <c r="A341">
        <v>340</v>
      </c>
      <c r="B341">
        <v>16.359000000000002</v>
      </c>
    </row>
    <row r="342" spans="1:2">
      <c r="A342">
        <v>341</v>
      </c>
      <c r="B342">
        <v>17.015999999999998</v>
      </c>
    </row>
    <row r="343" spans="1:2">
      <c r="A343">
        <v>342</v>
      </c>
      <c r="B343">
        <v>13.803000000000001</v>
      </c>
    </row>
    <row r="344" spans="1:2">
      <c r="A344">
        <v>343</v>
      </c>
      <c r="B344">
        <v>39.527999999999999</v>
      </c>
    </row>
    <row r="345" spans="1:2">
      <c r="A345">
        <v>344</v>
      </c>
      <c r="B345">
        <v>18.283000000000001</v>
      </c>
    </row>
    <row r="346" spans="1:2">
      <c r="A346">
        <v>345</v>
      </c>
      <c r="B346">
        <v>11.054</v>
      </c>
    </row>
    <row r="347" spans="1:2">
      <c r="A347">
        <v>346</v>
      </c>
      <c r="B347">
        <v>23.815000000000001</v>
      </c>
    </row>
    <row r="348" spans="1:2">
      <c r="A348">
        <v>347</v>
      </c>
      <c r="B348">
        <v>0.91200000000000003</v>
      </c>
    </row>
    <row r="349" spans="1:2">
      <c r="A349">
        <v>348</v>
      </c>
      <c r="B349">
        <v>21.132000000000001</v>
      </c>
    </row>
    <row r="350" spans="1:2">
      <c r="A350">
        <v>349</v>
      </c>
      <c r="B350">
        <v>28.082999999999998</v>
      </c>
    </row>
    <row r="351" spans="1:2">
      <c r="A351">
        <v>350</v>
      </c>
      <c r="B351">
        <v>15.058999999999999</v>
      </c>
    </row>
    <row r="352" spans="1:2">
      <c r="A352">
        <v>351</v>
      </c>
      <c r="B352">
        <v>27.937999999999999</v>
      </c>
    </row>
    <row r="353" spans="1:2">
      <c r="A353">
        <v>352</v>
      </c>
      <c r="B353">
        <v>2.1080000000000001</v>
      </c>
    </row>
    <row r="354" spans="1:2">
      <c r="A354">
        <v>353</v>
      </c>
      <c r="B354">
        <v>14.340999999999999</v>
      </c>
    </row>
    <row r="355" spans="1:2">
      <c r="A355">
        <v>354</v>
      </c>
      <c r="B355">
        <v>7.5270000000000001</v>
      </c>
    </row>
    <row r="356" spans="1:2">
      <c r="A356">
        <v>355</v>
      </c>
      <c r="B356">
        <v>39.441000000000003</v>
      </c>
    </row>
    <row r="357" spans="1:2">
      <c r="A357">
        <v>356</v>
      </c>
      <c r="B357">
        <v>21.036999999999999</v>
      </c>
    </row>
    <row r="358" spans="1:2">
      <c r="A358">
        <v>357</v>
      </c>
      <c r="B358">
        <v>27.855</v>
      </c>
    </row>
    <row r="359" spans="1:2">
      <c r="A359">
        <v>358</v>
      </c>
      <c r="B359">
        <v>16.523</v>
      </c>
    </row>
    <row r="360" spans="1:2">
      <c r="A360">
        <v>359</v>
      </c>
      <c r="B360">
        <v>18.565000000000001</v>
      </c>
    </row>
    <row r="361" spans="1:2">
      <c r="A361">
        <v>360</v>
      </c>
      <c r="B361">
        <v>39.348999999999997</v>
      </c>
    </row>
    <row r="362" spans="1:2">
      <c r="A362">
        <v>361</v>
      </c>
      <c r="B362">
        <v>27.106999999999999</v>
      </c>
    </row>
    <row r="363" spans="1:2">
      <c r="A363">
        <v>362</v>
      </c>
      <c r="B363">
        <v>12.619</v>
      </c>
    </row>
    <row r="364" spans="1:2">
      <c r="A364">
        <v>363</v>
      </c>
      <c r="B364">
        <v>38.392000000000003</v>
      </c>
    </row>
    <row r="365" spans="1:2">
      <c r="A365">
        <v>364</v>
      </c>
      <c r="B365">
        <v>8.1509999999999998</v>
      </c>
    </row>
    <row r="366" spans="1:2">
      <c r="A366">
        <v>365</v>
      </c>
      <c r="B366">
        <v>38.534999999999997</v>
      </c>
    </row>
    <row r="367" spans="1:2">
      <c r="A367">
        <v>366</v>
      </c>
      <c r="B367">
        <v>37.369</v>
      </c>
    </row>
    <row r="368" spans="1:2">
      <c r="A368">
        <v>367</v>
      </c>
      <c r="B368">
        <v>29.411999999999999</v>
      </c>
    </row>
    <row r="369" spans="1:2">
      <c r="A369">
        <v>368</v>
      </c>
      <c r="B369">
        <v>10.458</v>
      </c>
    </row>
    <row r="370" spans="1:2">
      <c r="A370">
        <v>369</v>
      </c>
      <c r="B370">
        <v>5.35</v>
      </c>
    </row>
    <row r="371" spans="1:2">
      <c r="A371">
        <v>370</v>
      </c>
      <c r="B371">
        <v>28.488</v>
      </c>
    </row>
    <row r="372" spans="1:2">
      <c r="A372">
        <v>371</v>
      </c>
      <c r="B372">
        <v>25.693000000000001</v>
      </c>
    </row>
    <row r="373" spans="1:2">
      <c r="A373">
        <v>372</v>
      </c>
      <c r="B373">
        <v>32.735999999999997</v>
      </c>
    </row>
    <row r="374" spans="1:2">
      <c r="A374">
        <v>373</v>
      </c>
      <c r="B374">
        <v>34.250999999999998</v>
      </c>
    </row>
    <row r="375" spans="1:2">
      <c r="A375">
        <v>374</v>
      </c>
      <c r="B375">
        <v>8.859</v>
      </c>
    </row>
    <row r="376" spans="1:2">
      <c r="A376">
        <v>375</v>
      </c>
      <c r="B376">
        <v>16.356000000000002</v>
      </c>
    </row>
    <row r="377" spans="1:2">
      <c r="A377">
        <v>376</v>
      </c>
      <c r="B377">
        <v>2.14</v>
      </c>
    </row>
    <row r="378" spans="1:2">
      <c r="A378">
        <v>377</v>
      </c>
      <c r="B378">
        <v>11.983000000000001</v>
      </c>
    </row>
    <row r="379" spans="1:2">
      <c r="A379">
        <v>378</v>
      </c>
      <c r="B379">
        <v>5.6479999999999997</v>
      </c>
    </row>
    <row r="380" spans="1:2">
      <c r="A380">
        <v>379</v>
      </c>
      <c r="B380">
        <v>19.945</v>
      </c>
    </row>
    <row r="381" spans="1:2">
      <c r="A381">
        <v>380</v>
      </c>
      <c r="B381">
        <v>18.446000000000002</v>
      </c>
    </row>
    <row r="382" spans="1:2">
      <c r="A382">
        <v>381</v>
      </c>
      <c r="B382">
        <v>20.251000000000001</v>
      </c>
    </row>
    <row r="383" spans="1:2">
      <c r="A383">
        <v>382</v>
      </c>
      <c r="B383">
        <v>28.978000000000002</v>
      </c>
    </row>
    <row r="384" spans="1:2">
      <c r="A384">
        <v>383</v>
      </c>
      <c r="B384">
        <v>31.481999999999999</v>
      </c>
    </row>
    <row r="385" spans="1:2">
      <c r="A385">
        <v>384</v>
      </c>
      <c r="B385">
        <v>33.378</v>
      </c>
    </row>
    <row r="386" spans="1:2">
      <c r="A386">
        <v>385</v>
      </c>
      <c r="B386">
        <v>35.414000000000001</v>
      </c>
    </row>
    <row r="387" spans="1:2">
      <c r="A387">
        <v>386</v>
      </c>
      <c r="B387">
        <v>14.012</v>
      </c>
    </row>
    <row r="388" spans="1:2">
      <c r="A388">
        <v>387</v>
      </c>
      <c r="B388">
        <v>25.504999999999999</v>
      </c>
    </row>
    <row r="389" spans="1:2">
      <c r="A389">
        <v>388</v>
      </c>
      <c r="B389">
        <v>25.151</v>
      </c>
    </row>
    <row r="390" spans="1:2">
      <c r="A390">
        <v>389</v>
      </c>
      <c r="B390">
        <v>18.407</v>
      </c>
    </row>
    <row r="391" spans="1:2">
      <c r="A391">
        <v>390</v>
      </c>
      <c r="B391">
        <v>15.973000000000001</v>
      </c>
    </row>
    <row r="392" spans="1:2">
      <c r="A392">
        <v>391</v>
      </c>
      <c r="B392">
        <v>33.085000000000001</v>
      </c>
    </row>
    <row r="393" spans="1:2">
      <c r="A393">
        <v>392</v>
      </c>
      <c r="B393">
        <v>22.282</v>
      </c>
    </row>
    <row r="394" spans="1:2">
      <c r="A394">
        <v>393</v>
      </c>
      <c r="B394">
        <v>0.76800000000000002</v>
      </c>
    </row>
    <row r="395" spans="1:2">
      <c r="A395">
        <v>394</v>
      </c>
      <c r="B395">
        <v>24.539000000000001</v>
      </c>
    </row>
    <row r="396" spans="1:2">
      <c r="A396">
        <v>395</v>
      </c>
      <c r="B396">
        <v>6.8140000000000001</v>
      </c>
    </row>
    <row r="397" spans="1:2">
      <c r="A397">
        <v>396</v>
      </c>
      <c r="B397">
        <v>28.285</v>
      </c>
    </row>
    <row r="398" spans="1:2">
      <c r="A398">
        <v>397</v>
      </c>
      <c r="B398">
        <v>34.19</v>
      </c>
    </row>
    <row r="399" spans="1:2">
      <c r="A399">
        <v>398</v>
      </c>
      <c r="B399">
        <v>12.211</v>
      </c>
    </row>
    <row r="400" spans="1:2">
      <c r="A400">
        <v>399</v>
      </c>
      <c r="B400">
        <v>24.983000000000001</v>
      </c>
    </row>
    <row r="401" spans="1:2">
      <c r="A401">
        <v>400</v>
      </c>
      <c r="B401">
        <v>27.664000000000001</v>
      </c>
    </row>
    <row r="402" spans="1:2">
      <c r="A402">
        <v>401</v>
      </c>
      <c r="B402">
        <v>13.9</v>
      </c>
    </row>
    <row r="403" spans="1:2">
      <c r="A403">
        <v>402</v>
      </c>
      <c r="B403">
        <v>10.66</v>
      </c>
    </row>
    <row r="404" spans="1:2">
      <c r="A404">
        <v>403</v>
      </c>
      <c r="B404">
        <v>4.6189999999999998</v>
      </c>
    </row>
    <row r="405" spans="1:2">
      <c r="A405">
        <v>404</v>
      </c>
      <c r="B405">
        <v>13.627000000000001</v>
      </c>
    </row>
    <row r="406" spans="1:2">
      <c r="A406">
        <v>405</v>
      </c>
      <c r="B406">
        <v>10.266</v>
      </c>
    </row>
    <row r="407" spans="1:2">
      <c r="A407">
        <v>406</v>
      </c>
      <c r="B407">
        <v>39.759</v>
      </c>
    </row>
    <row r="408" spans="1:2">
      <c r="A408">
        <v>407</v>
      </c>
      <c r="B408">
        <v>12.818</v>
      </c>
    </row>
    <row r="409" spans="1:2">
      <c r="A409">
        <v>408</v>
      </c>
      <c r="B409">
        <v>9.2579999999999991</v>
      </c>
    </row>
    <row r="410" spans="1:2">
      <c r="A410">
        <v>409</v>
      </c>
      <c r="B410">
        <v>8.3640000000000008</v>
      </c>
    </row>
    <row r="411" spans="1:2">
      <c r="A411">
        <v>410</v>
      </c>
      <c r="B411">
        <v>35.86</v>
      </c>
    </row>
    <row r="412" spans="1:2">
      <c r="A412">
        <v>411</v>
      </c>
      <c r="B412">
        <v>6.75</v>
      </c>
    </row>
    <row r="413" spans="1:2">
      <c r="A413">
        <v>412</v>
      </c>
      <c r="B413">
        <v>36.424999999999997</v>
      </c>
    </row>
    <row r="414" spans="1:2">
      <c r="A414">
        <v>413</v>
      </c>
      <c r="B414">
        <v>21.873999999999999</v>
      </c>
    </row>
    <row r="415" spans="1:2">
      <c r="A415">
        <v>414</v>
      </c>
      <c r="B415">
        <v>19.091000000000001</v>
      </c>
    </row>
    <row r="416" spans="1:2">
      <c r="A416">
        <v>415</v>
      </c>
      <c r="B416">
        <v>34.97</v>
      </c>
    </row>
    <row r="417" spans="1:2">
      <c r="A417">
        <v>416</v>
      </c>
      <c r="B417">
        <v>0.46400000000000002</v>
      </c>
    </row>
    <row r="418" spans="1:2">
      <c r="A418">
        <v>417</v>
      </c>
      <c r="B418">
        <v>15.487</v>
      </c>
    </row>
    <row r="419" spans="1:2">
      <c r="A419">
        <v>418</v>
      </c>
      <c r="B419">
        <v>3.8519999999999999</v>
      </c>
    </row>
    <row r="420" spans="1:2">
      <c r="A420">
        <v>419</v>
      </c>
      <c r="B420">
        <v>36.106000000000002</v>
      </c>
    </row>
    <row r="421" spans="1:2">
      <c r="A421">
        <v>420</v>
      </c>
      <c r="B421">
        <v>23.756</v>
      </c>
    </row>
    <row r="422" spans="1:2">
      <c r="A422">
        <v>421</v>
      </c>
      <c r="B422">
        <v>19.138000000000002</v>
      </c>
    </row>
    <row r="423" spans="1:2">
      <c r="A423">
        <v>422</v>
      </c>
      <c r="B423">
        <v>32.322000000000003</v>
      </c>
    </row>
    <row r="424" spans="1:2">
      <c r="A424">
        <v>423</v>
      </c>
      <c r="B424">
        <v>15.776</v>
      </c>
    </row>
    <row r="425" spans="1:2">
      <c r="A425">
        <v>424</v>
      </c>
      <c r="B425">
        <v>37.558999999999997</v>
      </c>
    </row>
    <row r="426" spans="1:2">
      <c r="A426">
        <v>425</v>
      </c>
      <c r="B426">
        <v>7.71</v>
      </c>
    </row>
    <row r="427" spans="1:2">
      <c r="A427">
        <v>426</v>
      </c>
      <c r="B427">
        <v>37.741999999999997</v>
      </c>
    </row>
    <row r="428" spans="1:2">
      <c r="A428">
        <v>427</v>
      </c>
      <c r="B428">
        <v>8.5050000000000008</v>
      </c>
    </row>
    <row r="429" spans="1:2">
      <c r="A429">
        <v>428</v>
      </c>
      <c r="B429">
        <v>29.047999999999998</v>
      </c>
    </row>
    <row r="430" spans="1:2">
      <c r="A430">
        <v>429</v>
      </c>
      <c r="B430">
        <v>31.471</v>
      </c>
    </row>
    <row r="431" spans="1:2">
      <c r="A431">
        <v>430</v>
      </c>
      <c r="B431">
        <v>22.390999999999998</v>
      </c>
    </row>
    <row r="432" spans="1:2">
      <c r="A432">
        <v>431</v>
      </c>
      <c r="B432">
        <v>38.683999999999997</v>
      </c>
    </row>
    <row r="433" spans="1:2">
      <c r="A433">
        <v>432</v>
      </c>
      <c r="B433">
        <v>39.247999999999998</v>
      </c>
    </row>
    <row r="434" spans="1:2">
      <c r="A434">
        <v>433</v>
      </c>
      <c r="B434">
        <v>35.344999999999999</v>
      </c>
    </row>
    <row r="435" spans="1:2">
      <c r="A435">
        <v>434</v>
      </c>
      <c r="B435">
        <v>24.571000000000002</v>
      </c>
    </row>
    <row r="436" spans="1:2">
      <c r="A436">
        <v>435</v>
      </c>
      <c r="B436">
        <v>3.0609999999999999</v>
      </c>
    </row>
    <row r="437" spans="1:2">
      <c r="A437">
        <v>436</v>
      </c>
      <c r="B437">
        <v>17.645</v>
      </c>
    </row>
    <row r="438" spans="1:2">
      <c r="A438">
        <v>437</v>
      </c>
      <c r="B438">
        <v>39.228000000000002</v>
      </c>
    </row>
    <row r="439" spans="1:2">
      <c r="A439">
        <v>438</v>
      </c>
      <c r="B439">
        <v>29.59</v>
      </c>
    </row>
    <row r="440" spans="1:2">
      <c r="A440">
        <v>439</v>
      </c>
      <c r="B440">
        <v>7.0049999999999999</v>
      </c>
    </row>
    <row r="441" spans="1:2">
      <c r="A441">
        <v>440</v>
      </c>
      <c r="B441">
        <v>0.48099999999999998</v>
      </c>
    </row>
    <row r="442" spans="1:2">
      <c r="A442">
        <v>441</v>
      </c>
      <c r="B442">
        <v>26.913</v>
      </c>
    </row>
    <row r="443" spans="1:2">
      <c r="A443">
        <v>442</v>
      </c>
      <c r="B443">
        <v>31.672999999999998</v>
      </c>
    </row>
    <row r="444" spans="1:2">
      <c r="A444">
        <v>443</v>
      </c>
      <c r="B444">
        <v>37.731000000000002</v>
      </c>
    </row>
    <row r="445" spans="1:2">
      <c r="A445">
        <v>444</v>
      </c>
      <c r="B445">
        <v>32.35</v>
      </c>
    </row>
    <row r="446" spans="1:2">
      <c r="A446">
        <v>445</v>
      </c>
      <c r="B446">
        <v>7.7690000000000001</v>
      </c>
    </row>
    <row r="447" spans="1:2">
      <c r="A447">
        <v>446</v>
      </c>
      <c r="B447">
        <v>36.834000000000003</v>
      </c>
    </row>
    <row r="448" spans="1:2">
      <c r="A448">
        <v>447</v>
      </c>
      <c r="B448">
        <v>29.931000000000001</v>
      </c>
    </row>
    <row r="449" spans="1:2">
      <c r="A449">
        <v>448</v>
      </c>
      <c r="B449">
        <v>34.438000000000002</v>
      </c>
    </row>
    <row r="450" spans="1:2">
      <c r="A450">
        <v>449</v>
      </c>
      <c r="B450">
        <v>33.213999999999999</v>
      </c>
    </row>
    <row r="451" spans="1:2">
      <c r="A451">
        <v>450</v>
      </c>
      <c r="B451">
        <v>31.228999999999999</v>
      </c>
    </row>
    <row r="452" spans="1:2">
      <c r="A452">
        <v>451</v>
      </c>
      <c r="B452">
        <v>12.707000000000001</v>
      </c>
    </row>
    <row r="453" spans="1:2">
      <c r="A453">
        <v>452</v>
      </c>
      <c r="B453">
        <v>37.829000000000001</v>
      </c>
    </row>
    <row r="454" spans="1:2">
      <c r="A454">
        <v>453</v>
      </c>
      <c r="B454">
        <v>29.07</v>
      </c>
    </row>
    <row r="455" spans="1:2">
      <c r="A455">
        <v>454</v>
      </c>
      <c r="B455">
        <v>25.105</v>
      </c>
    </row>
    <row r="456" spans="1:2">
      <c r="A456">
        <v>455</v>
      </c>
      <c r="B456">
        <v>1.454</v>
      </c>
    </row>
    <row r="457" spans="1:2">
      <c r="A457">
        <v>456</v>
      </c>
      <c r="B457">
        <v>6.58</v>
      </c>
    </row>
    <row r="458" spans="1:2">
      <c r="A458">
        <v>457</v>
      </c>
      <c r="B458">
        <v>25.283999999999999</v>
      </c>
    </row>
    <row r="459" spans="1:2">
      <c r="A459">
        <v>458</v>
      </c>
      <c r="B459">
        <v>19.436</v>
      </c>
    </row>
    <row r="460" spans="1:2">
      <c r="A460">
        <v>459</v>
      </c>
      <c r="B460">
        <v>14.287000000000001</v>
      </c>
    </row>
    <row r="461" spans="1:2">
      <c r="A461">
        <v>460</v>
      </c>
      <c r="B461">
        <v>32.787999999999997</v>
      </c>
    </row>
    <row r="462" spans="1:2">
      <c r="A462">
        <v>461</v>
      </c>
      <c r="B462">
        <v>6.069</v>
      </c>
    </row>
    <row r="463" spans="1:2">
      <c r="A463">
        <v>462</v>
      </c>
      <c r="B463">
        <v>10.45</v>
      </c>
    </row>
    <row r="464" spans="1:2">
      <c r="A464">
        <v>463</v>
      </c>
      <c r="B464">
        <v>9.8629999999999995</v>
      </c>
    </row>
    <row r="465" spans="1:2">
      <c r="A465">
        <v>464</v>
      </c>
      <c r="B465">
        <v>34.689</v>
      </c>
    </row>
    <row r="466" spans="1:2">
      <c r="A466">
        <v>465</v>
      </c>
      <c r="B466">
        <v>6.4</v>
      </c>
    </row>
    <row r="467" spans="1:2">
      <c r="A467">
        <v>466</v>
      </c>
      <c r="B467">
        <v>26.695</v>
      </c>
    </row>
    <row r="468" spans="1:2">
      <c r="A468">
        <v>467</v>
      </c>
      <c r="B468">
        <v>21.904</v>
      </c>
    </row>
    <row r="469" spans="1:2">
      <c r="A469">
        <v>468</v>
      </c>
      <c r="B469">
        <v>28.846</v>
      </c>
    </row>
    <row r="470" spans="1:2">
      <c r="A470">
        <v>469</v>
      </c>
      <c r="B470">
        <v>4.8689999999999998</v>
      </c>
    </row>
    <row r="471" spans="1:2">
      <c r="A471">
        <v>470</v>
      </c>
      <c r="B471">
        <v>3.9540000000000002</v>
      </c>
    </row>
    <row r="472" spans="1:2">
      <c r="A472">
        <v>471</v>
      </c>
      <c r="B472">
        <v>25.462</v>
      </c>
    </row>
    <row r="473" spans="1:2">
      <c r="A473">
        <v>472</v>
      </c>
      <c r="B473">
        <v>18.785</v>
      </c>
    </row>
    <row r="474" spans="1:2">
      <c r="A474">
        <v>473</v>
      </c>
      <c r="B474">
        <v>8.2840000000000007</v>
      </c>
    </row>
    <row r="475" spans="1:2">
      <c r="A475">
        <v>474</v>
      </c>
      <c r="B475">
        <v>5.2169999999999996</v>
      </c>
    </row>
    <row r="476" spans="1:2">
      <c r="A476">
        <v>475</v>
      </c>
      <c r="B476">
        <v>30.95</v>
      </c>
    </row>
    <row r="477" spans="1:2">
      <c r="A477">
        <v>476</v>
      </c>
      <c r="B477">
        <v>24.977</v>
      </c>
    </row>
    <row r="478" spans="1:2">
      <c r="A478">
        <v>477</v>
      </c>
      <c r="B478">
        <v>9.98</v>
      </c>
    </row>
    <row r="479" spans="1:2">
      <c r="A479">
        <v>478</v>
      </c>
      <c r="B479">
        <v>6.093</v>
      </c>
    </row>
    <row r="480" spans="1:2">
      <c r="A480">
        <v>479</v>
      </c>
      <c r="B480">
        <v>4.1680000000000001</v>
      </c>
    </row>
    <row r="481" spans="1:2">
      <c r="A481">
        <v>480</v>
      </c>
      <c r="B481">
        <v>14.836</v>
      </c>
    </row>
    <row r="482" spans="1:2">
      <c r="A482">
        <v>481</v>
      </c>
      <c r="B482">
        <v>31.667000000000002</v>
      </c>
    </row>
    <row r="483" spans="1:2">
      <c r="A483">
        <v>482</v>
      </c>
      <c r="B483">
        <v>30.469000000000001</v>
      </c>
    </row>
    <row r="484" spans="1:2">
      <c r="A484">
        <v>483</v>
      </c>
      <c r="B484">
        <v>14.064</v>
      </c>
    </row>
    <row r="485" spans="1:2">
      <c r="A485">
        <v>484</v>
      </c>
      <c r="B485">
        <v>36.466999999999999</v>
      </c>
    </row>
    <row r="486" spans="1:2">
      <c r="A486">
        <v>485</v>
      </c>
      <c r="B486">
        <v>27.745999999999999</v>
      </c>
    </row>
    <row r="487" spans="1:2">
      <c r="A487">
        <v>486</v>
      </c>
      <c r="B487">
        <v>36.863999999999997</v>
      </c>
    </row>
    <row r="488" spans="1:2">
      <c r="A488">
        <v>487</v>
      </c>
      <c r="B488">
        <v>34.651000000000003</v>
      </c>
    </row>
    <row r="489" spans="1:2">
      <c r="A489">
        <v>488</v>
      </c>
      <c r="B489">
        <v>36.17</v>
      </c>
    </row>
    <row r="490" spans="1:2">
      <c r="A490">
        <v>489</v>
      </c>
      <c r="B490">
        <v>1.367</v>
      </c>
    </row>
    <row r="491" spans="1:2">
      <c r="A491">
        <v>490</v>
      </c>
      <c r="B491">
        <v>22.853000000000002</v>
      </c>
    </row>
    <row r="492" spans="1:2">
      <c r="A492">
        <v>491</v>
      </c>
      <c r="B492">
        <v>33.533999999999999</v>
      </c>
    </row>
    <row r="493" spans="1:2">
      <c r="A493">
        <v>492</v>
      </c>
      <c r="B493">
        <v>7.2519999999999998</v>
      </c>
    </row>
    <row r="494" spans="1:2">
      <c r="A494">
        <v>493</v>
      </c>
      <c r="B494">
        <v>13.113</v>
      </c>
    </row>
    <row r="495" spans="1:2">
      <c r="A495">
        <v>494</v>
      </c>
      <c r="B495">
        <v>13.112</v>
      </c>
    </row>
    <row r="496" spans="1:2">
      <c r="A496">
        <v>495</v>
      </c>
      <c r="B496">
        <v>6.6630000000000003</v>
      </c>
    </row>
    <row r="497" spans="1:2">
      <c r="A497">
        <v>496</v>
      </c>
      <c r="B497">
        <v>36.484999999999999</v>
      </c>
    </row>
    <row r="498" spans="1:2">
      <c r="A498">
        <v>497</v>
      </c>
      <c r="B498">
        <v>16.038</v>
      </c>
    </row>
    <row r="499" spans="1:2">
      <c r="A499">
        <v>498</v>
      </c>
      <c r="B499">
        <v>6.0209999999999999</v>
      </c>
    </row>
    <row r="500" spans="1:2">
      <c r="A500">
        <v>499</v>
      </c>
      <c r="B500">
        <v>27.472000000000001</v>
      </c>
    </row>
    <row r="501" spans="1:2">
      <c r="A501">
        <v>500</v>
      </c>
      <c r="B501">
        <v>4.5810000000000004</v>
      </c>
    </row>
    <row r="502" spans="1:2">
      <c r="A502">
        <v>501</v>
      </c>
      <c r="B502">
        <v>24.895</v>
      </c>
    </row>
    <row r="503" spans="1:2">
      <c r="A503">
        <v>502</v>
      </c>
      <c r="B503">
        <v>14.449</v>
      </c>
    </row>
    <row r="504" spans="1:2">
      <c r="A504">
        <v>503</v>
      </c>
      <c r="B504">
        <v>8.2219999999999995</v>
      </c>
    </row>
    <row r="505" spans="1:2">
      <c r="A505">
        <v>504</v>
      </c>
      <c r="B505">
        <v>38.374000000000002</v>
      </c>
    </row>
    <row r="506" spans="1:2">
      <c r="A506">
        <v>505</v>
      </c>
      <c r="B506">
        <v>22.74</v>
      </c>
    </row>
    <row r="507" spans="1:2">
      <c r="A507">
        <v>506</v>
      </c>
      <c r="B507">
        <v>8.2530000000000001</v>
      </c>
    </row>
    <row r="508" spans="1:2">
      <c r="A508">
        <v>507</v>
      </c>
      <c r="B508">
        <v>2.415</v>
      </c>
    </row>
    <row r="509" spans="1:2">
      <c r="A509">
        <v>508</v>
      </c>
      <c r="B509">
        <v>24.88</v>
      </c>
    </row>
    <row r="510" spans="1:2">
      <c r="A510">
        <v>509</v>
      </c>
      <c r="B510">
        <v>24.695</v>
      </c>
    </row>
    <row r="511" spans="1:2">
      <c r="A511">
        <v>510</v>
      </c>
      <c r="B511">
        <v>9.1769999999999996</v>
      </c>
    </row>
    <row r="512" spans="1:2">
      <c r="A512">
        <v>511</v>
      </c>
      <c r="B512">
        <v>29.297999999999998</v>
      </c>
    </row>
    <row r="513" spans="1:2">
      <c r="A513">
        <v>512</v>
      </c>
      <c r="B513">
        <v>21.266999999999999</v>
      </c>
    </row>
    <row r="514" spans="1:2">
      <c r="A514">
        <v>513</v>
      </c>
      <c r="B514">
        <v>16.504000000000001</v>
      </c>
    </row>
    <row r="515" spans="1:2">
      <c r="A515">
        <v>514</v>
      </c>
      <c r="B515">
        <v>3.278</v>
      </c>
    </row>
    <row r="516" spans="1:2">
      <c r="A516">
        <v>515</v>
      </c>
      <c r="B516">
        <v>15.015000000000001</v>
      </c>
    </row>
    <row r="517" spans="1:2">
      <c r="A517">
        <v>516</v>
      </c>
      <c r="B517">
        <v>29.74</v>
      </c>
    </row>
    <row r="518" spans="1:2">
      <c r="A518">
        <v>517</v>
      </c>
      <c r="B518">
        <v>24.638999999999999</v>
      </c>
    </row>
    <row r="519" spans="1:2">
      <c r="A519">
        <v>518</v>
      </c>
      <c r="B519">
        <v>1.62</v>
      </c>
    </row>
    <row r="520" spans="1:2">
      <c r="A520">
        <v>519</v>
      </c>
      <c r="B520">
        <v>39.661999999999999</v>
      </c>
    </row>
    <row r="521" spans="1:2">
      <c r="A521">
        <v>520</v>
      </c>
      <c r="B521">
        <v>32.688000000000002</v>
      </c>
    </row>
    <row r="522" spans="1:2">
      <c r="A522">
        <v>521</v>
      </c>
      <c r="B522">
        <v>35.021999999999998</v>
      </c>
    </row>
    <row r="523" spans="1:2">
      <c r="A523">
        <v>522</v>
      </c>
      <c r="B523">
        <v>16.963999999999999</v>
      </c>
    </row>
    <row r="524" spans="1:2">
      <c r="A524">
        <v>523</v>
      </c>
      <c r="B524">
        <v>15.462999999999999</v>
      </c>
    </row>
    <row r="525" spans="1:2">
      <c r="A525">
        <v>524</v>
      </c>
      <c r="B525">
        <v>0.93200000000000005</v>
      </c>
    </row>
    <row r="526" spans="1:2">
      <c r="A526">
        <v>525</v>
      </c>
      <c r="B526">
        <v>19.077000000000002</v>
      </c>
    </row>
    <row r="527" spans="1:2">
      <c r="A527">
        <v>526</v>
      </c>
      <c r="B527">
        <v>12.266</v>
      </c>
    </row>
    <row r="528" spans="1:2">
      <c r="A528">
        <v>527</v>
      </c>
      <c r="B528">
        <v>38.558999999999997</v>
      </c>
    </row>
    <row r="529" spans="1:2">
      <c r="A529">
        <v>528</v>
      </c>
      <c r="B529">
        <v>36.750999999999998</v>
      </c>
    </row>
    <row r="530" spans="1:2">
      <c r="A530">
        <v>529</v>
      </c>
      <c r="B530">
        <v>28.643000000000001</v>
      </c>
    </row>
    <row r="531" spans="1:2">
      <c r="A531">
        <v>530</v>
      </c>
      <c r="B531">
        <v>16.274999999999999</v>
      </c>
    </row>
    <row r="532" spans="1:2">
      <c r="A532">
        <v>531</v>
      </c>
      <c r="B532">
        <v>35.316000000000003</v>
      </c>
    </row>
    <row r="533" spans="1:2">
      <c r="A533">
        <v>532</v>
      </c>
      <c r="B533">
        <v>13.352</v>
      </c>
    </row>
    <row r="534" spans="1:2">
      <c r="A534">
        <v>533</v>
      </c>
      <c r="B534">
        <v>25.402000000000001</v>
      </c>
    </row>
    <row r="535" spans="1:2">
      <c r="A535">
        <v>534</v>
      </c>
      <c r="B535">
        <v>32.142000000000003</v>
      </c>
    </row>
    <row r="536" spans="1:2">
      <c r="A536">
        <v>535</v>
      </c>
      <c r="B536">
        <v>3.8490000000000002</v>
      </c>
    </row>
    <row r="537" spans="1:2">
      <c r="A537">
        <v>536</v>
      </c>
      <c r="B537">
        <v>23.786000000000001</v>
      </c>
    </row>
    <row r="538" spans="1:2">
      <c r="A538">
        <v>537</v>
      </c>
      <c r="B538">
        <v>15.813000000000001</v>
      </c>
    </row>
    <row r="539" spans="1:2">
      <c r="A539">
        <v>538</v>
      </c>
      <c r="B539">
        <v>6.899</v>
      </c>
    </row>
    <row r="540" spans="1:2">
      <c r="A540">
        <v>539</v>
      </c>
      <c r="B540">
        <v>12.375999999999999</v>
      </c>
    </row>
    <row r="541" spans="1:2">
      <c r="A541">
        <v>540</v>
      </c>
      <c r="B541">
        <v>14.807</v>
      </c>
    </row>
    <row r="542" spans="1:2">
      <c r="A542">
        <v>541</v>
      </c>
      <c r="B542">
        <v>9.157</v>
      </c>
    </row>
    <row r="543" spans="1:2">
      <c r="A543">
        <v>542</v>
      </c>
      <c r="B543">
        <v>22.800999999999998</v>
      </c>
    </row>
    <row r="544" spans="1:2">
      <c r="A544">
        <v>543</v>
      </c>
      <c r="B544">
        <v>38.286000000000001</v>
      </c>
    </row>
    <row r="545" spans="1:2">
      <c r="A545">
        <v>544</v>
      </c>
      <c r="B545">
        <v>35.006</v>
      </c>
    </row>
    <row r="546" spans="1:2">
      <c r="A546">
        <v>545</v>
      </c>
      <c r="B546">
        <v>24.132000000000001</v>
      </c>
    </row>
    <row r="547" spans="1:2">
      <c r="A547">
        <v>546</v>
      </c>
      <c r="B547">
        <v>15.96</v>
      </c>
    </row>
    <row r="548" spans="1:2">
      <c r="A548">
        <v>547</v>
      </c>
      <c r="B548">
        <v>35.273000000000003</v>
      </c>
    </row>
    <row r="549" spans="1:2">
      <c r="A549">
        <v>548</v>
      </c>
      <c r="B549">
        <v>11.542</v>
      </c>
    </row>
    <row r="550" spans="1:2">
      <c r="A550">
        <v>549</v>
      </c>
      <c r="B550">
        <v>38.573</v>
      </c>
    </row>
    <row r="551" spans="1:2">
      <c r="A551">
        <v>550</v>
      </c>
      <c r="B551">
        <v>3.355</v>
      </c>
    </row>
    <row r="552" spans="1:2">
      <c r="A552">
        <v>551</v>
      </c>
      <c r="B552">
        <v>20.577999999999999</v>
      </c>
    </row>
    <row r="553" spans="1:2">
      <c r="A553">
        <v>552</v>
      </c>
      <c r="B553">
        <v>6.125</v>
      </c>
    </row>
    <row r="554" spans="1:2">
      <c r="A554">
        <v>553</v>
      </c>
      <c r="B554">
        <v>7.1660000000000004</v>
      </c>
    </row>
    <row r="555" spans="1:2">
      <c r="A555">
        <v>554</v>
      </c>
      <c r="B555">
        <v>6.2160000000000002</v>
      </c>
    </row>
    <row r="556" spans="1:2">
      <c r="A556">
        <v>555</v>
      </c>
      <c r="B556">
        <v>0.42399999999999999</v>
      </c>
    </row>
    <row r="557" spans="1:2">
      <c r="A557">
        <v>556</v>
      </c>
      <c r="B557">
        <v>8.4190000000000005</v>
      </c>
    </row>
    <row r="558" spans="1:2">
      <c r="A558">
        <v>557</v>
      </c>
      <c r="B558">
        <v>23.701000000000001</v>
      </c>
    </row>
    <row r="559" spans="1:2">
      <c r="A559">
        <v>558</v>
      </c>
      <c r="B559">
        <v>35.944000000000003</v>
      </c>
    </row>
    <row r="560" spans="1:2">
      <c r="A560">
        <v>559</v>
      </c>
      <c r="B560">
        <v>38.893999999999998</v>
      </c>
    </row>
    <row r="561" spans="1:2">
      <c r="A561">
        <v>560</v>
      </c>
      <c r="B561">
        <v>23.826000000000001</v>
      </c>
    </row>
    <row r="562" spans="1:2">
      <c r="A562">
        <v>561</v>
      </c>
      <c r="B562">
        <v>17.183</v>
      </c>
    </row>
    <row r="563" spans="1:2">
      <c r="A563">
        <v>562</v>
      </c>
      <c r="B563">
        <v>18.149999999999999</v>
      </c>
    </row>
    <row r="564" spans="1:2">
      <c r="A564">
        <v>563</v>
      </c>
      <c r="B564">
        <v>4.0049999999999999</v>
      </c>
    </row>
    <row r="565" spans="1:2">
      <c r="A565">
        <v>564</v>
      </c>
      <c r="B565">
        <v>22.658000000000001</v>
      </c>
    </row>
    <row r="566" spans="1:2">
      <c r="A566">
        <v>565</v>
      </c>
      <c r="B566">
        <v>5.2910000000000004</v>
      </c>
    </row>
    <row r="567" spans="1:2">
      <c r="A567">
        <v>566</v>
      </c>
      <c r="B567">
        <v>11.048</v>
      </c>
    </row>
    <row r="568" spans="1:2">
      <c r="A568">
        <v>567</v>
      </c>
      <c r="B568">
        <v>14.474</v>
      </c>
    </row>
    <row r="569" spans="1:2">
      <c r="A569">
        <v>568</v>
      </c>
      <c r="B569">
        <v>38.991</v>
      </c>
    </row>
    <row r="570" spans="1:2">
      <c r="A570">
        <v>569</v>
      </c>
      <c r="B570">
        <v>3.9689999999999999</v>
      </c>
    </row>
    <row r="571" spans="1:2">
      <c r="A571">
        <v>570</v>
      </c>
      <c r="B571">
        <v>6.359</v>
      </c>
    </row>
    <row r="572" spans="1:2">
      <c r="A572">
        <v>571</v>
      </c>
      <c r="B572">
        <v>1.6040000000000001</v>
      </c>
    </row>
    <row r="573" spans="1:2">
      <c r="A573">
        <v>572</v>
      </c>
      <c r="B573">
        <v>20.030999999999999</v>
      </c>
    </row>
    <row r="574" spans="1:2">
      <c r="A574">
        <v>573</v>
      </c>
      <c r="B574">
        <v>8.5790000000000006</v>
      </c>
    </row>
    <row r="575" spans="1:2">
      <c r="A575">
        <v>574</v>
      </c>
      <c r="B575">
        <v>24.053999999999998</v>
      </c>
    </row>
    <row r="576" spans="1:2">
      <c r="A576">
        <v>575</v>
      </c>
      <c r="B576">
        <v>12.992000000000001</v>
      </c>
    </row>
    <row r="577" spans="1:2">
      <c r="A577">
        <v>576</v>
      </c>
      <c r="B577">
        <v>10.603</v>
      </c>
    </row>
    <row r="578" spans="1:2">
      <c r="A578">
        <v>577</v>
      </c>
      <c r="B578">
        <v>19.87</v>
      </c>
    </row>
    <row r="579" spans="1:2">
      <c r="A579">
        <v>578</v>
      </c>
      <c r="B579">
        <v>6.6509999999999998</v>
      </c>
    </row>
    <row r="580" spans="1:2">
      <c r="A580">
        <v>579</v>
      </c>
      <c r="B580">
        <v>38.209000000000003</v>
      </c>
    </row>
    <row r="581" spans="1:2">
      <c r="A581">
        <v>580</v>
      </c>
      <c r="B581">
        <v>32.44</v>
      </c>
    </row>
    <row r="582" spans="1:2">
      <c r="A582">
        <v>581</v>
      </c>
      <c r="B582">
        <v>7.1289999999999996</v>
      </c>
    </row>
    <row r="583" spans="1:2">
      <c r="A583">
        <v>582</v>
      </c>
      <c r="B583">
        <v>24.486000000000001</v>
      </c>
    </row>
    <row r="584" spans="1:2">
      <c r="A584">
        <v>583</v>
      </c>
      <c r="B584">
        <v>31.33</v>
      </c>
    </row>
    <row r="585" spans="1:2">
      <c r="A585">
        <v>584</v>
      </c>
      <c r="B585">
        <v>24.207999999999998</v>
      </c>
    </row>
    <row r="586" spans="1:2">
      <c r="A586">
        <v>585</v>
      </c>
      <c r="B586">
        <v>21.23</v>
      </c>
    </row>
    <row r="587" spans="1:2">
      <c r="A587">
        <v>586</v>
      </c>
      <c r="B587">
        <v>0.252</v>
      </c>
    </row>
    <row r="588" spans="1:2">
      <c r="A588">
        <v>587</v>
      </c>
      <c r="B588">
        <v>1.1879999999999999</v>
      </c>
    </row>
    <row r="589" spans="1:2">
      <c r="A589">
        <v>588</v>
      </c>
      <c r="B589">
        <v>5.7549999999999999</v>
      </c>
    </row>
    <row r="590" spans="1:2">
      <c r="A590">
        <v>589</v>
      </c>
      <c r="B590">
        <v>31.9</v>
      </c>
    </row>
    <row r="591" spans="1:2">
      <c r="A591">
        <v>590</v>
      </c>
      <c r="B591">
        <v>29.291</v>
      </c>
    </row>
    <row r="592" spans="1:2">
      <c r="A592">
        <v>591</v>
      </c>
      <c r="B592">
        <v>17.423999999999999</v>
      </c>
    </row>
    <row r="593" spans="1:2">
      <c r="A593">
        <v>592</v>
      </c>
      <c r="B593">
        <v>18.869</v>
      </c>
    </row>
    <row r="594" spans="1:2">
      <c r="A594">
        <v>593</v>
      </c>
      <c r="B594">
        <v>26.37</v>
      </c>
    </row>
    <row r="595" spans="1:2">
      <c r="A595">
        <v>594</v>
      </c>
      <c r="B595">
        <v>11.53</v>
      </c>
    </row>
    <row r="596" spans="1:2">
      <c r="A596">
        <v>595</v>
      </c>
      <c r="B596">
        <v>18.913</v>
      </c>
    </row>
    <row r="597" spans="1:2">
      <c r="A597">
        <v>596</v>
      </c>
      <c r="B597">
        <v>16.847000000000001</v>
      </c>
    </row>
    <row r="598" spans="1:2">
      <c r="A598">
        <v>597</v>
      </c>
      <c r="B598">
        <v>30.681000000000001</v>
      </c>
    </row>
    <row r="599" spans="1:2">
      <c r="A599">
        <v>598</v>
      </c>
      <c r="B599">
        <v>1.6040000000000001</v>
      </c>
    </row>
    <row r="600" spans="1:2">
      <c r="A600">
        <v>599</v>
      </c>
      <c r="B600">
        <v>10.836</v>
      </c>
    </row>
    <row r="601" spans="1:2">
      <c r="A601">
        <v>600</v>
      </c>
      <c r="B601">
        <v>6.4969999999999999</v>
      </c>
    </row>
    <row r="602" spans="1:2">
      <c r="A602">
        <v>601</v>
      </c>
      <c r="B602">
        <v>0.27100000000000002</v>
      </c>
    </row>
    <row r="603" spans="1:2">
      <c r="A603">
        <v>602</v>
      </c>
      <c r="B603">
        <v>25.648</v>
      </c>
    </row>
    <row r="604" spans="1:2">
      <c r="A604">
        <v>603</v>
      </c>
      <c r="B604">
        <v>37.69</v>
      </c>
    </row>
    <row r="605" spans="1:2">
      <c r="A605">
        <v>604</v>
      </c>
      <c r="B605">
        <v>28.701000000000001</v>
      </c>
    </row>
    <row r="606" spans="1:2">
      <c r="A606">
        <v>605</v>
      </c>
      <c r="B606">
        <v>13.058</v>
      </c>
    </row>
    <row r="607" spans="1:2">
      <c r="A607">
        <v>606</v>
      </c>
      <c r="B607">
        <v>26.384</v>
      </c>
    </row>
    <row r="608" spans="1:2">
      <c r="A608">
        <v>607</v>
      </c>
      <c r="B608">
        <v>21.702999999999999</v>
      </c>
    </row>
    <row r="609" spans="1:2">
      <c r="A609">
        <v>608</v>
      </c>
      <c r="B609">
        <v>37.478999999999999</v>
      </c>
    </row>
    <row r="610" spans="1:2">
      <c r="A610">
        <v>609</v>
      </c>
      <c r="B610">
        <v>6.1109999999999998</v>
      </c>
    </row>
    <row r="611" spans="1:2">
      <c r="A611">
        <v>610</v>
      </c>
      <c r="B611">
        <v>2.5419999999999998</v>
      </c>
    </row>
    <row r="612" spans="1:2">
      <c r="A612">
        <v>611</v>
      </c>
      <c r="B612">
        <v>39.646000000000001</v>
      </c>
    </row>
    <row r="613" spans="1:2">
      <c r="A613">
        <v>612</v>
      </c>
      <c r="B613">
        <v>2.5299999999999998</v>
      </c>
    </row>
    <row r="614" spans="1:2">
      <c r="A614">
        <v>613</v>
      </c>
      <c r="B614">
        <v>26.065999999999999</v>
      </c>
    </row>
    <row r="615" spans="1:2">
      <c r="A615">
        <v>614</v>
      </c>
      <c r="B615">
        <v>24.341000000000001</v>
      </c>
    </row>
    <row r="616" spans="1:2">
      <c r="A616">
        <v>615</v>
      </c>
      <c r="B616">
        <v>35.725000000000001</v>
      </c>
    </row>
    <row r="617" spans="1:2">
      <c r="A617">
        <v>616</v>
      </c>
      <c r="B617">
        <v>16.498000000000001</v>
      </c>
    </row>
    <row r="618" spans="1:2">
      <c r="A618">
        <v>617</v>
      </c>
      <c r="B618">
        <v>13.824999999999999</v>
      </c>
    </row>
    <row r="619" spans="1:2">
      <c r="A619">
        <v>618</v>
      </c>
      <c r="B619">
        <v>33.639000000000003</v>
      </c>
    </row>
    <row r="620" spans="1:2">
      <c r="A620">
        <v>619</v>
      </c>
      <c r="B620">
        <v>14.233000000000001</v>
      </c>
    </row>
    <row r="621" spans="1:2">
      <c r="A621">
        <v>620</v>
      </c>
      <c r="B621">
        <v>35.783999999999999</v>
      </c>
    </row>
    <row r="622" spans="1:2">
      <c r="A622">
        <v>621</v>
      </c>
      <c r="B622">
        <v>35.682000000000002</v>
      </c>
    </row>
    <row r="623" spans="1:2">
      <c r="A623">
        <v>622</v>
      </c>
      <c r="B623">
        <v>15.548</v>
      </c>
    </row>
    <row r="624" spans="1:2">
      <c r="A624">
        <v>623</v>
      </c>
      <c r="B624">
        <v>22.853999999999999</v>
      </c>
    </row>
    <row r="625" spans="1:2">
      <c r="A625">
        <v>624</v>
      </c>
      <c r="B625">
        <v>2.464</v>
      </c>
    </row>
    <row r="626" spans="1:2">
      <c r="A626">
        <v>625</v>
      </c>
      <c r="B626">
        <v>5.8230000000000004</v>
      </c>
    </row>
    <row r="627" spans="1:2">
      <c r="A627">
        <v>626</v>
      </c>
      <c r="B627">
        <v>17.718</v>
      </c>
    </row>
    <row r="628" spans="1:2">
      <c r="A628">
        <v>627</v>
      </c>
      <c r="B628">
        <v>6.0069999999999997</v>
      </c>
    </row>
    <row r="629" spans="1:2">
      <c r="A629">
        <v>628</v>
      </c>
      <c r="B629">
        <v>4.9720000000000004</v>
      </c>
    </row>
    <row r="630" spans="1:2">
      <c r="A630">
        <v>629</v>
      </c>
      <c r="B630">
        <v>39.323</v>
      </c>
    </row>
    <row r="631" spans="1:2">
      <c r="A631">
        <v>630</v>
      </c>
      <c r="B631">
        <v>34.148000000000003</v>
      </c>
    </row>
    <row r="632" spans="1:2">
      <c r="A632">
        <v>631</v>
      </c>
      <c r="B632">
        <v>37.32</v>
      </c>
    </row>
    <row r="633" spans="1:2">
      <c r="A633">
        <v>632</v>
      </c>
      <c r="B633">
        <v>36.445999999999998</v>
      </c>
    </row>
    <row r="634" spans="1:2">
      <c r="A634">
        <v>633</v>
      </c>
      <c r="B634">
        <v>30.045000000000002</v>
      </c>
    </row>
    <row r="635" spans="1:2">
      <c r="A635">
        <v>634</v>
      </c>
      <c r="B635">
        <v>2.3180000000000001</v>
      </c>
    </row>
    <row r="636" spans="1:2">
      <c r="A636">
        <v>635</v>
      </c>
      <c r="B636">
        <v>11.326000000000001</v>
      </c>
    </row>
    <row r="637" spans="1:2">
      <c r="A637">
        <v>636</v>
      </c>
      <c r="B637">
        <v>2.1920000000000002</v>
      </c>
    </row>
    <row r="638" spans="1:2">
      <c r="A638">
        <v>637</v>
      </c>
      <c r="B638">
        <v>24.491</v>
      </c>
    </row>
    <row r="639" spans="1:2">
      <c r="A639">
        <v>638</v>
      </c>
      <c r="B639">
        <v>5.5679999999999996</v>
      </c>
    </row>
    <row r="640" spans="1:2">
      <c r="A640">
        <v>639</v>
      </c>
      <c r="B640">
        <v>26.672999999999998</v>
      </c>
    </row>
    <row r="641" spans="1:2">
      <c r="A641">
        <v>640</v>
      </c>
      <c r="B641">
        <v>31.53</v>
      </c>
    </row>
    <row r="642" spans="1:2">
      <c r="A642">
        <v>641</v>
      </c>
      <c r="B642">
        <v>20.494</v>
      </c>
    </row>
    <row r="643" spans="1:2">
      <c r="A643">
        <v>642</v>
      </c>
      <c r="B643">
        <v>27.103999999999999</v>
      </c>
    </row>
    <row r="644" spans="1:2">
      <c r="A644">
        <v>643</v>
      </c>
      <c r="B644">
        <v>26.643999999999998</v>
      </c>
    </row>
    <row r="645" spans="1:2">
      <c r="A645">
        <v>644</v>
      </c>
      <c r="B645">
        <v>24.282</v>
      </c>
    </row>
    <row r="646" spans="1:2">
      <c r="A646">
        <v>645</v>
      </c>
      <c r="B646">
        <v>38.731000000000002</v>
      </c>
    </row>
    <row r="647" spans="1:2">
      <c r="A647">
        <v>646</v>
      </c>
      <c r="B647">
        <v>27.637</v>
      </c>
    </row>
    <row r="648" spans="1:2">
      <c r="A648">
        <v>647</v>
      </c>
      <c r="B648">
        <v>17.486999999999998</v>
      </c>
    </row>
    <row r="649" spans="1:2">
      <c r="A649">
        <v>648</v>
      </c>
      <c r="B649">
        <v>28.495999999999999</v>
      </c>
    </row>
    <row r="650" spans="1:2">
      <c r="A650">
        <v>649</v>
      </c>
      <c r="B650">
        <v>15.409000000000001</v>
      </c>
    </row>
    <row r="651" spans="1:2">
      <c r="A651">
        <v>650</v>
      </c>
      <c r="B651">
        <v>35.595999999999997</v>
      </c>
    </row>
    <row r="652" spans="1:2">
      <c r="A652">
        <v>651</v>
      </c>
      <c r="B652">
        <v>1.04</v>
      </c>
    </row>
    <row r="653" spans="1:2">
      <c r="A653">
        <v>652</v>
      </c>
      <c r="B653">
        <v>23.501999999999999</v>
      </c>
    </row>
    <row r="654" spans="1:2">
      <c r="A654">
        <v>653</v>
      </c>
      <c r="B654">
        <v>6.06</v>
      </c>
    </row>
    <row r="655" spans="1:2">
      <c r="A655">
        <v>654</v>
      </c>
      <c r="B655">
        <v>27.024999999999999</v>
      </c>
    </row>
    <row r="656" spans="1:2">
      <c r="A656">
        <v>655</v>
      </c>
      <c r="B656">
        <v>35.375999999999998</v>
      </c>
    </row>
    <row r="657" spans="1:2">
      <c r="A657">
        <v>656</v>
      </c>
      <c r="B657">
        <v>11.22</v>
      </c>
    </row>
    <row r="658" spans="1:2">
      <c r="A658">
        <v>657</v>
      </c>
      <c r="B658">
        <v>13.236000000000001</v>
      </c>
    </row>
    <row r="659" spans="1:2">
      <c r="A659">
        <v>658</v>
      </c>
      <c r="B659">
        <v>31.661999999999999</v>
      </c>
    </row>
    <row r="660" spans="1:2">
      <c r="A660">
        <v>659</v>
      </c>
      <c r="B660">
        <v>15.638999999999999</v>
      </c>
    </row>
    <row r="661" spans="1:2">
      <c r="A661">
        <v>660</v>
      </c>
      <c r="B661">
        <v>38.64</v>
      </c>
    </row>
    <row r="662" spans="1:2">
      <c r="A662">
        <v>661</v>
      </c>
      <c r="B662">
        <v>15.015000000000001</v>
      </c>
    </row>
    <row r="663" spans="1:2">
      <c r="A663">
        <v>662</v>
      </c>
      <c r="B663">
        <v>12.396000000000001</v>
      </c>
    </row>
    <row r="664" spans="1:2">
      <c r="A664">
        <v>663</v>
      </c>
      <c r="B664">
        <v>6.9960000000000004</v>
      </c>
    </row>
    <row r="665" spans="1:2">
      <c r="A665">
        <v>664</v>
      </c>
      <c r="B665">
        <v>5.7190000000000003</v>
      </c>
    </row>
    <row r="666" spans="1:2">
      <c r="A666">
        <v>665</v>
      </c>
      <c r="B666">
        <v>36.543999999999997</v>
      </c>
    </row>
    <row r="667" spans="1:2">
      <c r="A667">
        <v>666</v>
      </c>
      <c r="B667">
        <v>27.184999999999999</v>
      </c>
    </row>
    <row r="668" spans="1:2">
      <c r="A668">
        <v>667</v>
      </c>
      <c r="B668">
        <v>22.599</v>
      </c>
    </row>
    <row r="669" spans="1:2">
      <c r="A669">
        <v>668</v>
      </c>
      <c r="B669">
        <v>15.461</v>
      </c>
    </row>
    <row r="670" spans="1:2">
      <c r="A670">
        <v>669</v>
      </c>
      <c r="B670">
        <v>13.484999999999999</v>
      </c>
    </row>
    <row r="671" spans="1:2">
      <c r="A671">
        <v>670</v>
      </c>
      <c r="B671">
        <v>35.692</v>
      </c>
    </row>
    <row r="672" spans="1:2">
      <c r="A672">
        <v>671</v>
      </c>
      <c r="B672">
        <v>21.667999999999999</v>
      </c>
    </row>
    <row r="673" spans="1:2">
      <c r="A673">
        <v>672</v>
      </c>
      <c r="B673">
        <v>36.728999999999999</v>
      </c>
    </row>
    <row r="674" spans="1:2">
      <c r="A674">
        <v>673</v>
      </c>
      <c r="B674">
        <v>24.056999999999999</v>
      </c>
    </row>
    <row r="675" spans="1:2">
      <c r="A675">
        <v>674</v>
      </c>
      <c r="B675">
        <v>17.318999999999999</v>
      </c>
    </row>
    <row r="676" spans="1:2">
      <c r="A676">
        <v>675</v>
      </c>
      <c r="B676">
        <v>6.2949999999999999</v>
      </c>
    </row>
    <row r="677" spans="1:2">
      <c r="A677">
        <v>676</v>
      </c>
      <c r="B677">
        <v>15.401</v>
      </c>
    </row>
    <row r="678" spans="1:2">
      <c r="A678">
        <v>677</v>
      </c>
      <c r="B678">
        <v>15.475</v>
      </c>
    </row>
    <row r="679" spans="1:2">
      <c r="A679">
        <v>678</v>
      </c>
      <c r="B679">
        <v>22.954999999999998</v>
      </c>
    </row>
    <row r="680" spans="1:2">
      <c r="A680">
        <v>679</v>
      </c>
      <c r="B680">
        <v>20.292000000000002</v>
      </c>
    </row>
    <row r="681" spans="1:2">
      <c r="A681">
        <v>680</v>
      </c>
      <c r="B681">
        <v>5.74</v>
      </c>
    </row>
    <row r="682" spans="1:2">
      <c r="A682">
        <v>681</v>
      </c>
      <c r="B682">
        <v>20.945</v>
      </c>
    </row>
    <row r="683" spans="1:2">
      <c r="A683">
        <v>682</v>
      </c>
      <c r="B683">
        <v>29.72</v>
      </c>
    </row>
    <row r="684" spans="1:2">
      <c r="A684">
        <v>683</v>
      </c>
      <c r="B684">
        <v>39.374000000000002</v>
      </c>
    </row>
    <row r="685" spans="1:2">
      <c r="A685">
        <v>684</v>
      </c>
      <c r="B685">
        <v>1.413</v>
      </c>
    </row>
    <row r="686" spans="1:2">
      <c r="A686">
        <v>685</v>
      </c>
      <c r="B686">
        <v>14.965</v>
      </c>
    </row>
    <row r="687" spans="1:2">
      <c r="A687">
        <v>686</v>
      </c>
      <c r="B687">
        <v>6.0780000000000003</v>
      </c>
    </row>
    <row r="688" spans="1:2">
      <c r="A688">
        <v>687</v>
      </c>
      <c r="B688">
        <v>29.21</v>
      </c>
    </row>
    <row r="689" spans="1:2">
      <c r="A689">
        <v>688</v>
      </c>
      <c r="B689">
        <v>4.375</v>
      </c>
    </row>
    <row r="690" spans="1:2">
      <c r="A690">
        <v>689</v>
      </c>
      <c r="B690">
        <v>27.536999999999999</v>
      </c>
    </row>
    <row r="691" spans="1:2">
      <c r="A691">
        <v>690</v>
      </c>
      <c r="B691">
        <v>24.181000000000001</v>
      </c>
    </row>
    <row r="692" spans="1:2">
      <c r="A692">
        <v>691</v>
      </c>
      <c r="B692">
        <v>36.335000000000001</v>
      </c>
    </row>
    <row r="693" spans="1:2">
      <c r="A693">
        <v>692</v>
      </c>
      <c r="B693">
        <v>39.860999999999997</v>
      </c>
    </row>
    <row r="694" spans="1:2">
      <c r="A694">
        <v>693</v>
      </c>
      <c r="B694">
        <v>12.013999999999999</v>
      </c>
    </row>
    <row r="695" spans="1:2">
      <c r="A695">
        <v>694</v>
      </c>
      <c r="B695">
        <v>16.914000000000001</v>
      </c>
    </row>
    <row r="696" spans="1:2">
      <c r="A696">
        <v>695</v>
      </c>
      <c r="B696">
        <v>26.66</v>
      </c>
    </row>
    <row r="697" spans="1:2">
      <c r="A697">
        <v>696</v>
      </c>
      <c r="B697">
        <v>27.039000000000001</v>
      </c>
    </row>
    <row r="698" spans="1:2">
      <c r="A698">
        <v>697</v>
      </c>
      <c r="B698">
        <v>36.61</v>
      </c>
    </row>
    <row r="699" spans="1:2">
      <c r="A699">
        <v>698</v>
      </c>
      <c r="B699">
        <v>29.056999999999999</v>
      </c>
    </row>
    <row r="700" spans="1:2">
      <c r="A700">
        <v>699</v>
      </c>
      <c r="B700">
        <v>17.279</v>
      </c>
    </row>
    <row r="701" spans="1:2">
      <c r="A701">
        <v>700</v>
      </c>
      <c r="B701">
        <v>7.3940000000000001</v>
      </c>
    </row>
    <row r="702" spans="1:2">
      <c r="A702">
        <v>701</v>
      </c>
      <c r="B702">
        <v>6.2750000000000004</v>
      </c>
    </row>
    <row r="703" spans="1:2">
      <c r="A703">
        <v>702</v>
      </c>
      <c r="B703">
        <v>35.128999999999998</v>
      </c>
    </row>
    <row r="704" spans="1:2">
      <c r="A704">
        <v>703</v>
      </c>
      <c r="B704">
        <v>19.497</v>
      </c>
    </row>
    <row r="705" spans="1:2">
      <c r="A705">
        <v>704</v>
      </c>
      <c r="B705">
        <v>16.727</v>
      </c>
    </row>
    <row r="706" spans="1:2">
      <c r="A706">
        <v>705</v>
      </c>
      <c r="B706">
        <v>39.411000000000001</v>
      </c>
    </row>
    <row r="707" spans="1:2">
      <c r="A707">
        <v>706</v>
      </c>
      <c r="B707">
        <v>30.9</v>
      </c>
    </row>
    <row r="708" spans="1:2">
      <c r="A708">
        <v>707</v>
      </c>
      <c r="B708">
        <v>24.504000000000001</v>
      </c>
    </row>
    <row r="709" spans="1:2">
      <c r="A709">
        <v>708</v>
      </c>
      <c r="B709">
        <v>21.67</v>
      </c>
    </row>
    <row r="710" spans="1:2">
      <c r="A710">
        <v>709</v>
      </c>
      <c r="B710">
        <v>23.067</v>
      </c>
    </row>
    <row r="711" spans="1:2">
      <c r="A711">
        <v>710</v>
      </c>
      <c r="B711">
        <v>31.219000000000001</v>
      </c>
    </row>
    <row r="712" spans="1:2">
      <c r="A712">
        <v>711</v>
      </c>
      <c r="B712">
        <v>37.813000000000002</v>
      </c>
    </row>
    <row r="713" spans="1:2">
      <c r="A713">
        <v>712</v>
      </c>
      <c r="B713">
        <v>27.908999999999999</v>
      </c>
    </row>
    <row r="714" spans="1:2">
      <c r="A714">
        <v>713</v>
      </c>
      <c r="B714">
        <v>30.571000000000002</v>
      </c>
    </row>
    <row r="715" spans="1:2">
      <c r="A715">
        <v>714</v>
      </c>
      <c r="B715">
        <v>23.71</v>
      </c>
    </row>
    <row r="716" spans="1:2">
      <c r="A716">
        <v>715</v>
      </c>
      <c r="B716">
        <v>4.58</v>
      </c>
    </row>
    <row r="717" spans="1:2">
      <c r="A717">
        <v>716</v>
      </c>
      <c r="B717">
        <v>24.873999999999999</v>
      </c>
    </row>
    <row r="718" spans="1:2">
      <c r="A718">
        <v>717</v>
      </c>
      <c r="B718">
        <v>7.1630000000000003</v>
      </c>
    </row>
    <row r="719" spans="1:2">
      <c r="A719">
        <v>718</v>
      </c>
      <c r="B719">
        <v>36.088000000000001</v>
      </c>
    </row>
    <row r="720" spans="1:2">
      <c r="A720">
        <v>719</v>
      </c>
      <c r="B720">
        <v>5.141</v>
      </c>
    </row>
    <row r="721" spans="1:2">
      <c r="A721">
        <v>720</v>
      </c>
      <c r="B721">
        <v>20.391999999999999</v>
      </c>
    </row>
    <row r="722" spans="1:2">
      <c r="A722">
        <v>721</v>
      </c>
      <c r="B722">
        <v>12.058</v>
      </c>
    </row>
    <row r="723" spans="1:2">
      <c r="A723">
        <v>722</v>
      </c>
      <c r="B723">
        <v>34.195</v>
      </c>
    </row>
    <row r="724" spans="1:2">
      <c r="A724">
        <v>723</v>
      </c>
      <c r="B724">
        <v>18.579000000000001</v>
      </c>
    </row>
    <row r="725" spans="1:2">
      <c r="A725">
        <v>724</v>
      </c>
      <c r="B725">
        <v>38.905000000000001</v>
      </c>
    </row>
    <row r="726" spans="1:2">
      <c r="A726">
        <v>725</v>
      </c>
      <c r="B726">
        <v>29.452000000000002</v>
      </c>
    </row>
    <row r="727" spans="1:2">
      <c r="A727">
        <v>726</v>
      </c>
      <c r="B727">
        <v>18.600999999999999</v>
      </c>
    </row>
    <row r="728" spans="1:2">
      <c r="A728">
        <v>727</v>
      </c>
      <c r="B728">
        <v>11.871</v>
      </c>
    </row>
    <row r="729" spans="1:2">
      <c r="A729">
        <v>728</v>
      </c>
      <c r="B729">
        <v>8.0679999999999996</v>
      </c>
    </row>
    <row r="730" spans="1:2">
      <c r="A730">
        <v>729</v>
      </c>
      <c r="B730">
        <v>6.34</v>
      </c>
    </row>
    <row r="731" spans="1:2">
      <c r="A731">
        <v>730</v>
      </c>
      <c r="B731">
        <v>29.459</v>
      </c>
    </row>
    <row r="732" spans="1:2">
      <c r="A732">
        <v>731</v>
      </c>
      <c r="B732">
        <v>33.106000000000002</v>
      </c>
    </row>
    <row r="733" spans="1:2">
      <c r="A733">
        <v>732</v>
      </c>
      <c r="B733">
        <v>21.158999999999999</v>
      </c>
    </row>
    <row r="734" spans="1:2">
      <c r="A734">
        <v>733</v>
      </c>
      <c r="B734">
        <v>21.635999999999999</v>
      </c>
    </row>
    <row r="735" spans="1:2">
      <c r="A735">
        <v>734</v>
      </c>
      <c r="B735">
        <v>2.5099999999999998</v>
      </c>
    </row>
    <row r="736" spans="1:2">
      <c r="A736">
        <v>735</v>
      </c>
      <c r="B736">
        <v>9.5570000000000004</v>
      </c>
    </row>
    <row r="737" spans="1:2">
      <c r="A737">
        <v>736</v>
      </c>
      <c r="B737">
        <v>16.454000000000001</v>
      </c>
    </row>
    <row r="738" spans="1:2">
      <c r="A738">
        <v>737</v>
      </c>
      <c r="B738">
        <v>18.898</v>
      </c>
    </row>
    <row r="739" spans="1:2">
      <c r="A739">
        <v>738</v>
      </c>
      <c r="B739">
        <v>23.527000000000001</v>
      </c>
    </row>
    <row r="740" spans="1:2">
      <c r="A740">
        <v>739</v>
      </c>
      <c r="B740">
        <v>34.784999999999997</v>
      </c>
    </row>
    <row r="741" spans="1:2">
      <c r="A741">
        <v>740</v>
      </c>
      <c r="B741">
        <v>19.803999999999998</v>
      </c>
    </row>
    <row r="742" spans="1:2">
      <c r="A742">
        <v>741</v>
      </c>
      <c r="B742">
        <v>24.106000000000002</v>
      </c>
    </row>
    <row r="743" spans="1:2">
      <c r="A743">
        <v>742</v>
      </c>
      <c r="B743">
        <v>24.169</v>
      </c>
    </row>
    <row r="744" spans="1:2">
      <c r="A744">
        <v>743</v>
      </c>
      <c r="B744">
        <v>33.755000000000003</v>
      </c>
    </row>
    <row r="745" spans="1:2">
      <c r="A745">
        <v>744</v>
      </c>
      <c r="B745">
        <v>32.927</v>
      </c>
    </row>
    <row r="746" spans="1:2">
      <c r="A746">
        <v>745</v>
      </c>
      <c r="B746">
        <v>20.257999999999999</v>
      </c>
    </row>
    <row r="747" spans="1:2">
      <c r="A747">
        <v>746</v>
      </c>
      <c r="B747">
        <v>29.099</v>
      </c>
    </row>
    <row r="748" spans="1:2">
      <c r="A748">
        <v>747</v>
      </c>
      <c r="B748">
        <v>20.867999999999999</v>
      </c>
    </row>
    <row r="749" spans="1:2">
      <c r="A749">
        <v>748</v>
      </c>
      <c r="B749">
        <v>17.452000000000002</v>
      </c>
    </row>
    <row r="750" spans="1:2">
      <c r="A750">
        <v>749</v>
      </c>
      <c r="B750">
        <v>22.166</v>
      </c>
    </row>
    <row r="751" spans="1:2">
      <c r="A751">
        <v>750</v>
      </c>
      <c r="B751">
        <v>22.433</v>
      </c>
    </row>
    <row r="752" spans="1:2">
      <c r="A752">
        <v>751</v>
      </c>
      <c r="B752">
        <v>33.06</v>
      </c>
    </row>
    <row r="753" spans="1:2">
      <c r="A753">
        <v>752</v>
      </c>
      <c r="B753">
        <v>23.568000000000001</v>
      </c>
    </row>
    <row r="754" spans="1:2">
      <c r="A754">
        <v>753</v>
      </c>
      <c r="B754">
        <v>27.693000000000001</v>
      </c>
    </row>
    <row r="755" spans="1:2">
      <c r="A755">
        <v>754</v>
      </c>
      <c r="B755">
        <v>30.945</v>
      </c>
    </row>
    <row r="756" spans="1:2">
      <c r="A756">
        <v>755</v>
      </c>
      <c r="B756">
        <v>28.611000000000001</v>
      </c>
    </row>
    <row r="757" spans="1:2">
      <c r="A757">
        <v>756</v>
      </c>
      <c r="B757">
        <v>22.146999999999998</v>
      </c>
    </row>
    <row r="758" spans="1:2">
      <c r="A758">
        <v>757</v>
      </c>
      <c r="B758">
        <v>15.749000000000001</v>
      </c>
    </row>
    <row r="759" spans="1:2">
      <c r="A759">
        <v>758</v>
      </c>
      <c r="B759">
        <v>2.1589999999999998</v>
      </c>
    </row>
    <row r="760" spans="1:2">
      <c r="A760">
        <v>759</v>
      </c>
      <c r="B760">
        <v>31.989000000000001</v>
      </c>
    </row>
    <row r="761" spans="1:2">
      <c r="A761">
        <v>760</v>
      </c>
      <c r="B761">
        <v>20.513000000000002</v>
      </c>
    </row>
    <row r="762" spans="1:2">
      <c r="A762">
        <v>761</v>
      </c>
      <c r="B762">
        <v>16.748999999999999</v>
      </c>
    </row>
    <row r="763" spans="1:2">
      <c r="A763">
        <v>762</v>
      </c>
      <c r="B763">
        <v>7.36</v>
      </c>
    </row>
    <row r="764" spans="1:2">
      <c r="A764">
        <v>763</v>
      </c>
      <c r="B764">
        <v>16.082000000000001</v>
      </c>
    </row>
    <row r="765" spans="1:2">
      <c r="A765">
        <v>764</v>
      </c>
      <c r="B765">
        <v>14.561</v>
      </c>
    </row>
    <row r="766" spans="1:2">
      <c r="A766">
        <v>765</v>
      </c>
      <c r="B766">
        <v>17.795999999999999</v>
      </c>
    </row>
    <row r="767" spans="1:2">
      <c r="A767">
        <v>766</v>
      </c>
      <c r="B767">
        <v>22.704999999999998</v>
      </c>
    </row>
    <row r="768" spans="1:2">
      <c r="A768">
        <v>767</v>
      </c>
      <c r="B768">
        <v>5.3680000000000003</v>
      </c>
    </row>
    <row r="769" spans="1:2">
      <c r="A769">
        <v>768</v>
      </c>
      <c r="B769">
        <v>13.72</v>
      </c>
    </row>
    <row r="770" spans="1:2">
      <c r="A770">
        <v>769</v>
      </c>
      <c r="B770">
        <v>2.7559999999999998</v>
      </c>
    </row>
    <row r="771" spans="1:2">
      <c r="A771">
        <v>770</v>
      </c>
      <c r="B771">
        <v>36.064999999999998</v>
      </c>
    </row>
    <row r="772" spans="1:2">
      <c r="A772">
        <v>771</v>
      </c>
      <c r="B772">
        <v>17.045999999999999</v>
      </c>
    </row>
    <row r="773" spans="1:2">
      <c r="A773">
        <v>772</v>
      </c>
      <c r="B773">
        <v>10.304</v>
      </c>
    </row>
    <row r="774" spans="1:2">
      <c r="A774">
        <v>773</v>
      </c>
      <c r="B774">
        <v>6.4370000000000003</v>
      </c>
    </row>
    <row r="775" spans="1:2">
      <c r="A775">
        <v>774</v>
      </c>
      <c r="B775">
        <v>12.840999999999999</v>
      </c>
    </row>
    <row r="776" spans="1:2">
      <c r="A776">
        <v>775</v>
      </c>
      <c r="B776">
        <v>11.896000000000001</v>
      </c>
    </row>
    <row r="777" spans="1:2">
      <c r="A777">
        <v>776</v>
      </c>
      <c r="B777">
        <v>31.058</v>
      </c>
    </row>
    <row r="778" spans="1:2">
      <c r="A778">
        <v>777</v>
      </c>
      <c r="B778">
        <v>2.48</v>
      </c>
    </row>
    <row r="779" spans="1:2">
      <c r="A779">
        <v>778</v>
      </c>
      <c r="B779">
        <v>10.973000000000001</v>
      </c>
    </row>
    <row r="780" spans="1:2">
      <c r="A780">
        <v>779</v>
      </c>
      <c r="B780">
        <v>2.6030000000000002</v>
      </c>
    </row>
    <row r="781" spans="1:2">
      <c r="A781">
        <v>780</v>
      </c>
      <c r="B781">
        <v>26.274000000000001</v>
      </c>
    </row>
    <row r="782" spans="1:2">
      <c r="A782">
        <v>781</v>
      </c>
      <c r="B782">
        <v>26.149000000000001</v>
      </c>
    </row>
    <row r="783" spans="1:2">
      <c r="A783">
        <v>782</v>
      </c>
      <c r="B783">
        <v>23.469000000000001</v>
      </c>
    </row>
    <row r="784" spans="1:2">
      <c r="A784">
        <v>783</v>
      </c>
      <c r="B784">
        <v>24.504999999999999</v>
      </c>
    </row>
    <row r="785" spans="1:2">
      <c r="A785">
        <v>784</v>
      </c>
      <c r="B785">
        <v>0.63</v>
      </c>
    </row>
    <row r="786" spans="1:2">
      <c r="A786">
        <v>785</v>
      </c>
      <c r="B786">
        <v>36.066000000000003</v>
      </c>
    </row>
    <row r="787" spans="1:2">
      <c r="A787">
        <v>786</v>
      </c>
      <c r="B787">
        <v>26.225999999999999</v>
      </c>
    </row>
    <row r="788" spans="1:2">
      <c r="A788">
        <v>787</v>
      </c>
      <c r="B788">
        <v>12.207000000000001</v>
      </c>
    </row>
    <row r="789" spans="1:2">
      <c r="A789">
        <v>788</v>
      </c>
      <c r="B789">
        <v>29.925999999999998</v>
      </c>
    </row>
    <row r="790" spans="1:2">
      <c r="A790">
        <v>789</v>
      </c>
      <c r="B790">
        <v>3.03</v>
      </c>
    </row>
    <row r="791" spans="1:2">
      <c r="A791">
        <v>790</v>
      </c>
      <c r="B791">
        <v>19.576000000000001</v>
      </c>
    </row>
    <row r="792" spans="1:2">
      <c r="A792">
        <v>791</v>
      </c>
      <c r="B792">
        <v>25.216999999999999</v>
      </c>
    </row>
    <row r="793" spans="1:2">
      <c r="A793">
        <v>792</v>
      </c>
      <c r="B793">
        <v>39.225999999999999</v>
      </c>
    </row>
    <row r="794" spans="1:2">
      <c r="A794">
        <v>793</v>
      </c>
      <c r="B794">
        <v>19.434000000000001</v>
      </c>
    </row>
    <row r="795" spans="1:2">
      <c r="A795">
        <v>794</v>
      </c>
      <c r="B795">
        <v>13.898999999999999</v>
      </c>
    </row>
    <row r="796" spans="1:2">
      <c r="A796">
        <v>795</v>
      </c>
      <c r="B796">
        <v>6.758</v>
      </c>
    </row>
    <row r="797" spans="1:2">
      <c r="A797">
        <v>796</v>
      </c>
      <c r="B797">
        <v>0.38600000000000001</v>
      </c>
    </row>
    <row r="798" spans="1:2">
      <c r="A798">
        <v>797</v>
      </c>
      <c r="B798">
        <v>9.3539999999999992</v>
      </c>
    </row>
    <row r="799" spans="1:2">
      <c r="A799">
        <v>798</v>
      </c>
      <c r="B799">
        <v>2.8010000000000002</v>
      </c>
    </row>
    <row r="800" spans="1:2">
      <c r="A800">
        <v>799</v>
      </c>
      <c r="B800">
        <v>22.117999999999999</v>
      </c>
    </row>
    <row r="801" spans="1:2">
      <c r="A801">
        <v>800</v>
      </c>
      <c r="B801">
        <v>20.82</v>
      </c>
    </row>
    <row r="802" spans="1:2">
      <c r="B802">
        <f>SUBTOTAL(101,[Position])</f>
        <v>20.161077499999966</v>
      </c>
    </row>
  </sheetData>
  <sortState ref="J2:J30">
    <sortCondition ref="J12"/>
  </sortState>
  <mergeCells count="1">
    <mergeCell ref="D2:E4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U802"/>
  <sheetViews>
    <sheetView tabSelected="1" topLeftCell="A243" workbookViewId="0">
      <selection activeCell="L1" sqref="L1"/>
    </sheetView>
  </sheetViews>
  <sheetFormatPr defaultRowHeight="15"/>
  <cols>
    <col min="2" max="2" width="10.85546875" customWidth="1"/>
    <col min="4" max="4" width="15.85546875" customWidth="1"/>
    <col min="5" max="5" width="17.85546875" customWidth="1"/>
    <col min="11" max="11" width="12.42578125" customWidth="1"/>
    <col min="13" max="13" width="17" customWidth="1"/>
    <col min="14" max="14" width="11" customWidth="1"/>
    <col min="19" max="19" width="11.7109375" customWidth="1"/>
    <col min="20" max="20" width="11.28515625" customWidth="1"/>
    <col min="21" max="21" width="13.28515625" customWidth="1"/>
  </cols>
  <sheetData>
    <row r="1" spans="1:21" ht="15.75" thickBot="1">
      <c r="A1" t="s">
        <v>0</v>
      </c>
      <c r="B1" t="s">
        <v>52</v>
      </c>
      <c r="G1" t="s">
        <v>0</v>
      </c>
      <c r="H1" t="s">
        <v>8</v>
      </c>
      <c r="J1" s="6" t="s">
        <v>35</v>
      </c>
      <c r="K1" s="6" t="s">
        <v>10</v>
      </c>
      <c r="P1" t="s">
        <v>0</v>
      </c>
      <c r="Q1" t="s">
        <v>14</v>
      </c>
      <c r="R1" t="s">
        <v>15</v>
      </c>
      <c r="S1" t="s">
        <v>20</v>
      </c>
      <c r="T1" t="s">
        <v>22</v>
      </c>
      <c r="U1" t="s">
        <v>23</v>
      </c>
    </row>
    <row r="2" spans="1:21">
      <c r="A2">
        <v>1</v>
      </c>
      <c r="B2">
        <v>106.26600000000001</v>
      </c>
      <c r="D2" s="22" t="s">
        <v>53</v>
      </c>
      <c r="E2" s="23"/>
      <c r="G2">
        <v>1</v>
      </c>
      <c r="H2">
        <f>intervalWidthDuration</f>
        <v>51.215956293375989</v>
      </c>
      <c r="J2" s="4">
        <v>51.215956293375989</v>
      </c>
      <c r="K2" s="5">
        <v>185</v>
      </c>
      <c r="M2" t="s">
        <v>55</v>
      </c>
      <c r="N2">
        <f>1/meanDuration</f>
        <v>4.8038376033154584E-3</v>
      </c>
      <c r="P2">
        <v>1</v>
      </c>
      <c r="Q2" s="20">
        <v>0</v>
      </c>
      <c r="R2">
        <f t="shared" ref="R2:R30" si="0">-LN(1-Q2)/lambdaDuration</f>
        <v>0</v>
      </c>
      <c r="S2">
        <f t="shared" ref="S2:S30" si="1">COUNTIF(durationRange,"&lt;="&amp;R3)-COUNTIF(durationRange,"&lt;="&amp;R2)</f>
        <v>30</v>
      </c>
      <c r="T2">
        <f>800/29</f>
        <v>27.586206896551722</v>
      </c>
      <c r="U2">
        <f>(S2-T2)^2 / T2</f>
        <v>0.21120689655172445</v>
      </c>
    </row>
    <row r="3" spans="1:21">
      <c r="A3">
        <v>2</v>
      </c>
      <c r="B3">
        <v>173.18</v>
      </c>
      <c r="D3" s="24"/>
      <c r="E3" s="25"/>
      <c r="G3">
        <v>2</v>
      </c>
      <c r="H3">
        <f t="shared" ref="H3:H30" si="2">H2+intervalWidthDuration</f>
        <v>102.43191258675198</v>
      </c>
      <c r="J3" s="4">
        <v>102.43191258675198</v>
      </c>
      <c r="K3" s="5">
        <v>131</v>
      </c>
      <c r="M3" t="s">
        <v>26</v>
      </c>
      <c r="N3">
        <v>27</v>
      </c>
      <c r="P3">
        <v>2</v>
      </c>
      <c r="Q3" s="20">
        <v>3.4482758620689655E-2</v>
      </c>
      <c r="R3">
        <f t="shared" si="0"/>
        <v>7.3048513936131254</v>
      </c>
      <c r="S3">
        <f t="shared" si="1"/>
        <v>34</v>
      </c>
      <c r="T3">
        <f t="shared" ref="T3:T30" si="3">800/29</f>
        <v>27.586206896551722</v>
      </c>
      <c r="U3">
        <f t="shared" ref="U3:U30" si="4">(S3-T3)^2 / T3</f>
        <v>1.4912068965517249</v>
      </c>
    </row>
    <row r="4" spans="1:21" ht="15.75" thickBot="1">
      <c r="A4">
        <v>3</v>
      </c>
      <c r="B4">
        <v>167.43600000000001</v>
      </c>
      <c r="D4" s="26"/>
      <c r="E4" s="27"/>
      <c r="G4">
        <v>3</v>
      </c>
      <c r="H4">
        <f t="shared" si="2"/>
        <v>153.64786888012796</v>
      </c>
      <c r="J4" s="4">
        <v>153.64786888012796</v>
      </c>
      <c r="K4" s="5">
        <v>100</v>
      </c>
      <c r="M4" t="s">
        <v>19</v>
      </c>
      <c r="N4">
        <f>1/29</f>
        <v>3.4482758620689655E-2</v>
      </c>
      <c r="P4">
        <v>3</v>
      </c>
      <c r="Q4" s="20">
        <v>6.8965517241379309E-2</v>
      </c>
      <c r="R4">
        <f t="shared" si="0"/>
        <v>14.875391277345894</v>
      </c>
      <c r="S4">
        <f t="shared" si="1"/>
        <v>24</v>
      </c>
      <c r="T4">
        <f t="shared" si="3"/>
        <v>27.586206896551722</v>
      </c>
      <c r="U4">
        <f t="shared" si="4"/>
        <v>0.46620689655172376</v>
      </c>
    </row>
    <row r="5" spans="1:21">
      <c r="A5">
        <v>4</v>
      </c>
      <c r="B5">
        <v>40.158999999999999</v>
      </c>
      <c r="G5">
        <v>4</v>
      </c>
      <c r="H5">
        <f t="shared" si="2"/>
        <v>204.86382517350395</v>
      </c>
      <c r="J5" s="4">
        <v>204.86382517350395</v>
      </c>
      <c r="K5" s="5">
        <v>74</v>
      </c>
      <c r="M5" t="s">
        <v>44</v>
      </c>
      <c r="N5">
        <v>29</v>
      </c>
      <c r="P5">
        <v>4</v>
      </c>
      <c r="Q5" s="20">
        <v>0.10344827586206896</v>
      </c>
      <c r="R5">
        <f t="shared" si="0"/>
        <v>22.731678500044637</v>
      </c>
      <c r="S5">
        <f t="shared" si="1"/>
        <v>30</v>
      </c>
      <c r="T5">
        <f t="shared" si="3"/>
        <v>27.586206896551722</v>
      </c>
      <c r="U5">
        <f t="shared" si="4"/>
        <v>0.21120689655172445</v>
      </c>
    </row>
    <row r="6" spans="1:21">
      <c r="A6">
        <v>5</v>
      </c>
      <c r="B6">
        <v>132.137</v>
      </c>
      <c r="D6" t="s">
        <v>3</v>
      </c>
      <c r="E6">
        <f>SQRT(COUNT(durationRange))</f>
        <v>28.284271247461902</v>
      </c>
      <c r="G6">
        <v>5</v>
      </c>
      <c r="H6">
        <f t="shared" si="2"/>
        <v>256.07978146687992</v>
      </c>
      <c r="J6" s="4">
        <v>256.07978146687992</v>
      </c>
      <c r="K6" s="5">
        <v>67</v>
      </c>
      <c r="P6">
        <v>5</v>
      </c>
      <c r="Q6" s="20">
        <v>0.13793103448275862</v>
      </c>
      <c r="R6">
        <f t="shared" si="0"/>
        <v>30.896132920030119</v>
      </c>
      <c r="S6">
        <f t="shared" si="1"/>
        <v>31</v>
      </c>
      <c r="T6">
        <f t="shared" si="3"/>
        <v>27.586206896551722</v>
      </c>
      <c r="U6">
        <f t="shared" si="4"/>
        <v>0.42245689655172464</v>
      </c>
    </row>
    <row r="7" spans="1:21">
      <c r="A7">
        <v>6</v>
      </c>
      <c r="B7">
        <v>53.896999999999998</v>
      </c>
      <c r="D7" t="s">
        <v>4</v>
      </c>
      <c r="E7">
        <f>(MAX(durationRange)-MIN(durationRange))/SQRT(COUNT(durationRange))</f>
        <v>51.215956293375989</v>
      </c>
      <c r="G7">
        <v>6</v>
      </c>
      <c r="H7">
        <f t="shared" si="2"/>
        <v>307.29573776025592</v>
      </c>
      <c r="J7" s="4">
        <v>307.29573776025592</v>
      </c>
      <c r="K7" s="5">
        <v>61</v>
      </c>
      <c r="P7">
        <v>6</v>
      </c>
      <c r="Q7" s="20">
        <v>0.17241379310344829</v>
      </c>
      <c r="R7">
        <f t="shared" si="0"/>
        <v>39.39392112421109</v>
      </c>
      <c r="S7">
        <f t="shared" si="1"/>
        <v>26</v>
      </c>
      <c r="T7">
        <f t="shared" si="3"/>
        <v>27.586206896551722</v>
      </c>
      <c r="U7">
        <f t="shared" si="4"/>
        <v>9.120689655172394E-2</v>
      </c>
    </row>
    <row r="8" spans="1:21">
      <c r="A8">
        <v>7</v>
      </c>
      <c r="B8">
        <v>46.389000000000003</v>
      </c>
      <c r="D8" t="s">
        <v>46</v>
      </c>
      <c r="E8">
        <f>MAX(durationRange)</f>
        <v>1448.635</v>
      </c>
      <c r="G8">
        <v>7</v>
      </c>
      <c r="H8">
        <f t="shared" si="2"/>
        <v>358.51169405363191</v>
      </c>
      <c r="J8" s="4">
        <v>358.51169405363191</v>
      </c>
      <c r="K8" s="5">
        <v>37</v>
      </c>
      <c r="P8">
        <v>7</v>
      </c>
      <c r="Q8" s="20">
        <v>0.20689655172413796</v>
      </c>
      <c r="R8">
        <f t="shared" si="0"/>
        <v>48.253424282565689</v>
      </c>
      <c r="S8">
        <f t="shared" si="1"/>
        <v>21</v>
      </c>
      <c r="T8">
        <f t="shared" si="3"/>
        <v>27.586206896551722</v>
      </c>
      <c r="U8">
        <f t="shared" si="4"/>
        <v>1.5724568965517234</v>
      </c>
    </row>
    <row r="9" spans="1:21">
      <c r="A9">
        <v>8</v>
      </c>
      <c r="B9">
        <v>4.9450000000000003</v>
      </c>
      <c r="D9" t="s">
        <v>47</v>
      </c>
      <c r="E9">
        <f>MIN(durationRange)</f>
        <v>2.9000000000000001E-2</v>
      </c>
      <c r="G9">
        <v>8</v>
      </c>
      <c r="H9">
        <f t="shared" si="2"/>
        <v>409.72765034700791</v>
      </c>
      <c r="J9" s="4">
        <v>409.72765034700791</v>
      </c>
      <c r="K9" s="5">
        <v>33</v>
      </c>
      <c r="P9">
        <v>8</v>
      </c>
      <c r="Q9" s="20">
        <v>0.24137931034482762</v>
      </c>
      <c r="R9">
        <f t="shared" si="0"/>
        <v>57.506810063166334</v>
      </c>
      <c r="S9">
        <f t="shared" si="1"/>
        <v>20</v>
      </c>
      <c r="T9">
        <f t="shared" si="3"/>
        <v>27.586206896551722</v>
      </c>
      <c r="U9">
        <f t="shared" si="4"/>
        <v>2.0862068965517233</v>
      </c>
    </row>
    <row r="10" spans="1:21">
      <c r="A10">
        <v>9</v>
      </c>
      <c r="B10">
        <v>972.14200000000005</v>
      </c>
      <c r="G10">
        <v>9</v>
      </c>
      <c r="H10">
        <f t="shared" si="2"/>
        <v>460.9436066403839</v>
      </c>
      <c r="J10" s="4">
        <v>460.9436066403839</v>
      </c>
      <c r="K10" s="5">
        <v>26</v>
      </c>
      <c r="P10">
        <v>9</v>
      </c>
      <c r="Q10" s="20">
        <v>0.27586206896551729</v>
      </c>
      <c r="R10">
        <f t="shared" si="0"/>
        <v>67.19073768028359</v>
      </c>
      <c r="S10">
        <f t="shared" si="1"/>
        <v>37</v>
      </c>
      <c r="T10">
        <f t="shared" si="3"/>
        <v>27.586206896551722</v>
      </c>
      <c r="U10">
        <f t="shared" si="4"/>
        <v>3.2124568965517253</v>
      </c>
    </row>
    <row r="11" spans="1:21">
      <c r="A11">
        <v>10</v>
      </c>
      <c r="B11">
        <v>278.02300000000002</v>
      </c>
      <c r="G11">
        <v>10</v>
      </c>
      <c r="H11">
        <f t="shared" si="2"/>
        <v>512.15956293375984</v>
      </c>
      <c r="J11" s="4">
        <v>512.15956293375984</v>
      </c>
      <c r="K11" s="5">
        <v>23</v>
      </c>
      <c r="P11">
        <v>10</v>
      </c>
      <c r="Q11" s="20">
        <v>0.31034482758620696</v>
      </c>
      <c r="R11">
        <f t="shared" si="0"/>
        <v>77.347235088888425</v>
      </c>
      <c r="S11">
        <f t="shared" si="1"/>
        <v>20</v>
      </c>
      <c r="T11">
        <f t="shared" si="3"/>
        <v>27.586206896551722</v>
      </c>
      <c r="U11">
        <f t="shared" si="4"/>
        <v>2.0862068965517233</v>
      </c>
    </row>
    <row r="12" spans="1:21">
      <c r="A12">
        <v>11</v>
      </c>
      <c r="B12">
        <v>258.24099999999999</v>
      </c>
      <c r="G12">
        <v>11</v>
      </c>
      <c r="H12">
        <f t="shared" si="2"/>
        <v>563.37551922713578</v>
      </c>
      <c r="J12" s="4">
        <v>563.37551922713578</v>
      </c>
      <c r="K12" s="5">
        <v>13</v>
      </c>
      <c r="P12">
        <v>11</v>
      </c>
      <c r="Q12" s="20">
        <v>0.34482758620689663</v>
      </c>
      <c r="R12">
        <f t="shared" si="0"/>
        <v>88.024801364682062</v>
      </c>
      <c r="S12">
        <f t="shared" si="1"/>
        <v>32</v>
      </c>
      <c r="T12">
        <f t="shared" si="3"/>
        <v>27.586206896551722</v>
      </c>
      <c r="U12">
        <f t="shared" si="4"/>
        <v>0.70620689655172475</v>
      </c>
    </row>
    <row r="13" spans="1:21">
      <c r="A13">
        <v>12</v>
      </c>
      <c r="B13">
        <v>175.86099999999999</v>
      </c>
      <c r="G13">
        <v>12</v>
      </c>
      <c r="H13">
        <f t="shared" si="2"/>
        <v>614.59147552051172</v>
      </c>
      <c r="J13" s="4">
        <v>614.59147552051172</v>
      </c>
      <c r="K13" s="5">
        <v>15</v>
      </c>
      <c r="P13">
        <v>12</v>
      </c>
      <c r="Q13" s="20">
        <v>0.3793103448275863</v>
      </c>
      <c r="R13">
        <f t="shared" si="0"/>
        <v>99.279807410881546</v>
      </c>
      <c r="S13">
        <f t="shared" si="1"/>
        <v>26</v>
      </c>
      <c r="T13">
        <f t="shared" si="3"/>
        <v>27.586206896551722</v>
      </c>
      <c r="U13">
        <f t="shared" si="4"/>
        <v>9.120689655172394E-2</v>
      </c>
    </row>
    <row r="14" spans="1:21">
      <c r="A14">
        <v>13</v>
      </c>
      <c r="B14">
        <v>28.045000000000002</v>
      </c>
      <c r="G14">
        <v>13</v>
      </c>
      <c r="H14">
        <f t="shared" si="2"/>
        <v>665.80743181388766</v>
      </c>
      <c r="J14" s="4">
        <v>665.80743181388766</v>
      </c>
      <c r="K14" s="5">
        <v>6</v>
      </c>
      <c r="P14">
        <v>13</v>
      </c>
      <c r="Q14" s="20">
        <v>0.41379310344827597</v>
      </c>
      <c r="R14">
        <f t="shared" si="0"/>
        <v>111.17829744320483</v>
      </c>
      <c r="S14">
        <f t="shared" si="1"/>
        <v>32</v>
      </c>
      <c r="T14">
        <f t="shared" si="3"/>
        <v>27.586206896551722</v>
      </c>
      <c r="U14">
        <f t="shared" si="4"/>
        <v>0.70620689655172475</v>
      </c>
    </row>
    <row r="15" spans="1:21">
      <c r="A15">
        <v>14</v>
      </c>
      <c r="B15">
        <v>333.82100000000003</v>
      </c>
      <c r="G15">
        <v>14</v>
      </c>
      <c r="H15">
        <f t="shared" si="2"/>
        <v>717.0233881072636</v>
      </c>
      <c r="J15" s="4">
        <v>717.0233881072636</v>
      </c>
      <c r="K15" s="5">
        <v>8</v>
      </c>
      <c r="P15">
        <v>14</v>
      </c>
      <c r="Q15" s="20">
        <v>0.44827586206896564</v>
      </c>
      <c r="R15">
        <f t="shared" si="0"/>
        <v>123.79833725774675</v>
      </c>
      <c r="S15">
        <f t="shared" si="1"/>
        <v>22</v>
      </c>
      <c r="T15">
        <f t="shared" si="3"/>
        <v>27.586206896551722</v>
      </c>
      <c r="U15">
        <f t="shared" si="4"/>
        <v>1.1312068965517235</v>
      </c>
    </row>
    <row r="16" spans="1:21">
      <c r="A16">
        <v>15</v>
      </c>
      <c r="B16">
        <v>59.817</v>
      </c>
      <c r="G16">
        <v>15</v>
      </c>
      <c r="H16">
        <f t="shared" si="2"/>
        <v>768.23934440063954</v>
      </c>
      <c r="J16" s="4">
        <v>768.23934440063954</v>
      </c>
      <c r="K16" s="5">
        <v>2</v>
      </c>
      <c r="P16">
        <v>15</v>
      </c>
      <c r="Q16" s="20">
        <v>0.4827586206896553</v>
      </c>
      <c r="R16">
        <f t="shared" si="0"/>
        <v>137.23312137555885</v>
      </c>
      <c r="S16">
        <f t="shared" si="1"/>
        <v>28</v>
      </c>
      <c r="T16">
        <f t="shared" si="3"/>
        <v>27.586206896551722</v>
      </c>
      <c r="U16">
        <f t="shared" si="4"/>
        <v>6.2068965517241897E-3</v>
      </c>
    </row>
    <row r="17" spans="1:21">
      <c r="A17">
        <v>16</v>
      </c>
      <c r="B17">
        <v>25.241</v>
      </c>
      <c r="G17">
        <v>16</v>
      </c>
      <c r="H17">
        <f t="shared" si="2"/>
        <v>819.45530069401548</v>
      </c>
      <c r="J17" s="4">
        <v>819.45530069401548</v>
      </c>
      <c r="K17" s="5">
        <v>3</v>
      </c>
      <c r="P17">
        <v>16</v>
      </c>
      <c r="Q17" s="20">
        <v>0.51724137931034497</v>
      </c>
      <c r="R17">
        <f t="shared" si="0"/>
        <v>151.59515381381925</v>
      </c>
      <c r="S17">
        <f t="shared" si="1"/>
        <v>19</v>
      </c>
      <c r="T17">
        <f t="shared" si="3"/>
        <v>27.586206896551722</v>
      </c>
      <c r="U17">
        <f t="shared" si="4"/>
        <v>2.672456896551723</v>
      </c>
    </row>
    <row r="18" spans="1:21">
      <c r="A18">
        <v>17</v>
      </c>
      <c r="B18">
        <v>122.315</v>
      </c>
      <c r="G18">
        <v>17</v>
      </c>
      <c r="H18">
        <f t="shared" si="2"/>
        <v>870.67125698739142</v>
      </c>
      <c r="J18" s="4">
        <v>870.67125698739142</v>
      </c>
      <c r="K18" s="5">
        <v>5</v>
      </c>
      <c r="P18">
        <v>17</v>
      </c>
      <c r="Q18" s="20">
        <v>0.55172413793103459</v>
      </c>
      <c r="R18">
        <f t="shared" si="0"/>
        <v>167.02198092025074</v>
      </c>
      <c r="S18">
        <f t="shared" si="1"/>
        <v>27</v>
      </c>
      <c r="T18">
        <f t="shared" si="3"/>
        <v>27.586206896551722</v>
      </c>
      <c r="U18">
        <f t="shared" si="4"/>
        <v>1.2456896551724066E-2</v>
      </c>
    </row>
    <row r="19" spans="1:21">
      <c r="A19">
        <v>18</v>
      </c>
      <c r="B19">
        <v>90.564999999999998</v>
      </c>
      <c r="G19">
        <v>18</v>
      </c>
      <c r="H19">
        <f t="shared" si="2"/>
        <v>921.88721328076736</v>
      </c>
      <c r="J19" s="4">
        <v>921.88721328076736</v>
      </c>
      <c r="K19" s="5">
        <v>0</v>
      </c>
      <c r="P19">
        <v>18</v>
      </c>
      <c r="Q19" s="20">
        <v>0.5862068965517242</v>
      </c>
      <c r="R19">
        <f t="shared" si="0"/>
        <v>183.68422354441716</v>
      </c>
      <c r="S19">
        <f t="shared" si="1"/>
        <v>29</v>
      </c>
      <c r="T19">
        <f t="shared" si="3"/>
        <v>27.586206896551722</v>
      </c>
      <c r="U19">
        <f t="shared" si="4"/>
        <v>7.2456896551724312E-2</v>
      </c>
    </row>
    <row r="20" spans="1:21">
      <c r="A20">
        <v>19</v>
      </c>
      <c r="B20">
        <v>93.043000000000006</v>
      </c>
      <c r="G20">
        <v>19</v>
      </c>
      <c r="H20">
        <f t="shared" si="2"/>
        <v>973.10316957414329</v>
      </c>
      <c r="J20" s="4">
        <v>973.10316957414329</v>
      </c>
      <c r="K20" s="5">
        <v>1</v>
      </c>
      <c r="P20">
        <v>19</v>
      </c>
      <c r="Q20" s="20">
        <v>0.62068965517241381</v>
      </c>
      <c r="R20">
        <f t="shared" si="0"/>
        <v>201.79711248337239</v>
      </c>
      <c r="S20">
        <f t="shared" si="1"/>
        <v>22</v>
      </c>
      <c r="T20">
        <f t="shared" si="3"/>
        <v>27.586206896551722</v>
      </c>
      <c r="U20">
        <f t="shared" si="4"/>
        <v>1.1312068965517235</v>
      </c>
    </row>
    <row r="21" spans="1:21">
      <c r="A21">
        <v>20</v>
      </c>
      <c r="B21">
        <v>7.4109999999999996</v>
      </c>
      <c r="G21">
        <v>20</v>
      </c>
      <c r="H21">
        <f t="shared" si="2"/>
        <v>1024.3191258675192</v>
      </c>
      <c r="J21" s="4">
        <v>1024.3191258675192</v>
      </c>
      <c r="K21" s="5">
        <v>1</v>
      </c>
      <c r="P21">
        <v>20</v>
      </c>
      <c r="Q21" s="20">
        <v>0.65517241379310343</v>
      </c>
      <c r="R21">
        <f t="shared" si="0"/>
        <v>221.63753750909444</v>
      </c>
      <c r="S21">
        <f t="shared" si="1"/>
        <v>30</v>
      </c>
      <c r="T21">
        <f t="shared" si="3"/>
        <v>27.586206896551722</v>
      </c>
      <c r="U21">
        <f t="shared" si="4"/>
        <v>0.21120689655172445</v>
      </c>
    </row>
    <row r="22" spans="1:21">
      <c r="A22">
        <v>21</v>
      </c>
      <c r="B22">
        <v>26.838000000000001</v>
      </c>
      <c r="G22">
        <v>21</v>
      </c>
      <c r="H22">
        <f t="shared" si="2"/>
        <v>1075.5350821608952</v>
      </c>
      <c r="J22" s="4">
        <v>1075.5350821608952</v>
      </c>
      <c r="K22" s="5">
        <v>1</v>
      </c>
      <c r="P22">
        <v>21</v>
      </c>
      <c r="Q22" s="20">
        <v>0.68965517241379304</v>
      </c>
      <c r="R22">
        <f t="shared" si="0"/>
        <v>243.57010983108751</v>
      </c>
      <c r="S22">
        <f t="shared" si="1"/>
        <v>33</v>
      </c>
      <c r="T22">
        <f t="shared" si="3"/>
        <v>27.586206896551722</v>
      </c>
      <c r="U22">
        <f t="shared" si="4"/>
        <v>1.0624568965517249</v>
      </c>
    </row>
    <row r="23" spans="1:21">
      <c r="A23">
        <v>22</v>
      </c>
      <c r="B23">
        <v>323.84899999999999</v>
      </c>
      <c r="G23">
        <v>22</v>
      </c>
      <c r="H23">
        <f t="shared" si="2"/>
        <v>1126.7510384542711</v>
      </c>
      <c r="J23" s="4">
        <v>1126.7510384542711</v>
      </c>
      <c r="K23" s="5">
        <v>2</v>
      </c>
      <c r="P23">
        <v>22</v>
      </c>
      <c r="Q23" s="20">
        <v>0.72413793103448265</v>
      </c>
      <c r="R23">
        <f t="shared" si="0"/>
        <v>268.0886396779527</v>
      </c>
      <c r="S23">
        <f t="shared" si="1"/>
        <v>31</v>
      </c>
      <c r="T23">
        <f t="shared" si="3"/>
        <v>27.586206896551722</v>
      </c>
      <c r="U23">
        <f t="shared" si="4"/>
        <v>0.42245689655172464</v>
      </c>
    </row>
    <row r="24" spans="1:21">
      <c r="A24">
        <v>23</v>
      </c>
      <c r="B24">
        <v>23.463000000000001</v>
      </c>
      <c r="G24">
        <v>23</v>
      </c>
      <c r="H24">
        <f t="shared" si="2"/>
        <v>1177.966994747647</v>
      </c>
      <c r="J24" s="4">
        <v>1177.966994747647</v>
      </c>
      <c r="K24" s="5">
        <v>1</v>
      </c>
      <c r="P24">
        <v>23</v>
      </c>
      <c r="Q24" s="20">
        <v>0.75862068965517226</v>
      </c>
      <c r="R24">
        <f t="shared" si="0"/>
        <v>295.88545623402507</v>
      </c>
      <c r="S24">
        <f t="shared" si="1"/>
        <v>28</v>
      </c>
      <c r="T24">
        <f t="shared" si="3"/>
        <v>27.586206896551722</v>
      </c>
      <c r="U24">
        <f t="shared" si="4"/>
        <v>6.2068965517241897E-3</v>
      </c>
    </row>
    <row r="25" spans="1:21">
      <c r="A25">
        <v>24</v>
      </c>
      <c r="B25">
        <v>248.34399999999999</v>
      </c>
      <c r="G25">
        <v>24</v>
      </c>
      <c r="H25">
        <f t="shared" si="2"/>
        <v>1229.182951041023</v>
      </c>
      <c r="J25" s="4">
        <v>1229.182951041023</v>
      </c>
      <c r="K25" s="5">
        <v>1</v>
      </c>
      <c r="P25">
        <v>24</v>
      </c>
      <c r="Q25" s="20">
        <v>0.79310344827586188</v>
      </c>
      <c r="R25">
        <f t="shared" si="0"/>
        <v>327.97452596462301</v>
      </c>
      <c r="S25">
        <f t="shared" si="1"/>
        <v>29</v>
      </c>
      <c r="T25">
        <f t="shared" si="3"/>
        <v>27.586206896551722</v>
      </c>
      <c r="U25">
        <f t="shared" si="4"/>
        <v>7.2456896551724312E-2</v>
      </c>
    </row>
    <row r="26" spans="1:21">
      <c r="A26">
        <v>25</v>
      </c>
      <c r="B26">
        <v>24.065000000000001</v>
      </c>
      <c r="G26">
        <v>25</v>
      </c>
      <c r="H26">
        <f t="shared" si="2"/>
        <v>1280.3989073343989</v>
      </c>
      <c r="J26" s="4">
        <v>1280.3989073343989</v>
      </c>
      <c r="K26" s="5">
        <v>0</v>
      </c>
      <c r="P26">
        <v>25</v>
      </c>
      <c r="Q26" s="20">
        <v>0.82758620689655149</v>
      </c>
      <c r="R26">
        <f t="shared" si="0"/>
        <v>365.92783992930021</v>
      </c>
      <c r="S26">
        <f t="shared" si="1"/>
        <v>28</v>
      </c>
      <c r="T26">
        <f t="shared" si="3"/>
        <v>27.586206896551722</v>
      </c>
      <c r="U26">
        <f t="shared" si="4"/>
        <v>6.2068965517241897E-3</v>
      </c>
    </row>
    <row r="27" spans="1:21">
      <c r="A27">
        <v>26</v>
      </c>
      <c r="B27">
        <v>4.5709999999999997</v>
      </c>
      <c r="G27">
        <v>26</v>
      </c>
      <c r="H27">
        <f t="shared" si="2"/>
        <v>1331.6148636277749</v>
      </c>
      <c r="J27" s="4">
        <v>1331.6148636277749</v>
      </c>
      <c r="K27" s="5">
        <v>3</v>
      </c>
      <c r="P27">
        <v>26</v>
      </c>
      <c r="Q27" s="20">
        <v>0.8620689655172411</v>
      </c>
      <c r="R27">
        <f t="shared" si="0"/>
        <v>412.3789420981584</v>
      </c>
      <c r="S27">
        <f t="shared" si="1"/>
        <v>30</v>
      </c>
      <c r="T27">
        <f t="shared" si="3"/>
        <v>27.586206896551722</v>
      </c>
      <c r="U27">
        <f t="shared" si="4"/>
        <v>0.21120689655172445</v>
      </c>
    </row>
    <row r="28" spans="1:21">
      <c r="A28">
        <v>27</v>
      </c>
      <c r="B28">
        <v>89.986999999999995</v>
      </c>
      <c r="G28">
        <v>27</v>
      </c>
      <c r="H28">
        <f t="shared" si="2"/>
        <v>1382.8308199211508</v>
      </c>
      <c r="J28" s="4">
        <v>1382.8308199211508</v>
      </c>
      <c r="K28" s="5">
        <v>0</v>
      </c>
      <c r="P28">
        <v>27</v>
      </c>
      <c r="Q28" s="20">
        <v>0.89655172413793072</v>
      </c>
      <c r="R28">
        <f t="shared" si="0"/>
        <v>472.26482838482866</v>
      </c>
      <c r="S28">
        <f t="shared" si="1"/>
        <v>30</v>
      </c>
      <c r="T28">
        <f t="shared" si="3"/>
        <v>27.586206896551722</v>
      </c>
      <c r="U28">
        <f t="shared" si="4"/>
        <v>0.21120689655172445</v>
      </c>
    </row>
    <row r="29" spans="1:21">
      <c r="A29">
        <v>28</v>
      </c>
      <c r="B29">
        <v>396.22</v>
      </c>
      <c r="G29">
        <v>28</v>
      </c>
      <c r="H29">
        <f t="shared" si="2"/>
        <v>1434.0467762145267</v>
      </c>
      <c r="J29" s="4">
        <v>1434.0467762145267</v>
      </c>
      <c r="K29" s="5">
        <v>0</v>
      </c>
      <c r="P29">
        <v>28</v>
      </c>
      <c r="Q29" s="20">
        <v>0.93103448275862033</v>
      </c>
      <c r="R29">
        <f t="shared" si="0"/>
        <v>556.66924451836371</v>
      </c>
      <c r="S29">
        <f t="shared" si="1"/>
        <v>28</v>
      </c>
      <c r="T29">
        <f t="shared" si="3"/>
        <v>27.586206896551722</v>
      </c>
      <c r="U29">
        <f t="shared" si="4"/>
        <v>6.2068965517241897E-3</v>
      </c>
    </row>
    <row r="30" spans="1:21">
      <c r="A30">
        <v>29</v>
      </c>
      <c r="B30">
        <v>238.304</v>
      </c>
      <c r="G30">
        <v>29</v>
      </c>
      <c r="H30">
        <f t="shared" si="2"/>
        <v>1485.2627325079027</v>
      </c>
      <c r="J30" s="4">
        <v>1485.2627325079027</v>
      </c>
      <c r="K30" s="5">
        <v>1</v>
      </c>
      <c r="P30">
        <v>29</v>
      </c>
      <c r="Q30" s="20">
        <v>0.96551724137930994</v>
      </c>
      <c r="R30">
        <f t="shared" si="0"/>
        <v>700.95954693856845</v>
      </c>
      <c r="S30">
        <f t="shared" si="1"/>
        <v>23</v>
      </c>
      <c r="T30">
        <f t="shared" si="3"/>
        <v>27.586206896551722</v>
      </c>
      <c r="U30">
        <f t="shared" si="4"/>
        <v>0.76245689655172366</v>
      </c>
    </row>
    <row r="31" spans="1:21">
      <c r="A31">
        <v>30</v>
      </c>
      <c r="B31">
        <v>277.202</v>
      </c>
      <c r="J31" s="5" t="s">
        <v>9</v>
      </c>
      <c r="K31" s="5">
        <v>0</v>
      </c>
      <c r="P31">
        <v>30</v>
      </c>
      <c r="Q31" s="20">
        <v>1</v>
      </c>
      <c r="R31">
        <f>1449</f>
        <v>1449</v>
      </c>
      <c r="U31">
        <f>SUM(U2:U30)</f>
        <v>21.35250000000001</v>
      </c>
    </row>
    <row r="32" spans="1:21">
      <c r="A32">
        <v>31</v>
      </c>
      <c r="B32">
        <v>16.231000000000002</v>
      </c>
      <c r="R32" t="s">
        <v>5</v>
      </c>
      <c r="S32">
        <f>SUM(S2:S30)</f>
        <v>800</v>
      </c>
      <c r="T32" s="21" t="s">
        <v>48</v>
      </c>
      <c r="U32" s="19">
        <v>40.11</v>
      </c>
    </row>
    <row r="33" spans="1:2">
      <c r="A33">
        <v>32</v>
      </c>
      <c r="B33">
        <v>3.355</v>
      </c>
    </row>
    <row r="34" spans="1:2">
      <c r="A34">
        <v>33</v>
      </c>
      <c r="B34">
        <v>15.178000000000001</v>
      </c>
    </row>
    <row r="35" spans="1:2">
      <c r="A35">
        <v>34</v>
      </c>
      <c r="B35">
        <v>123.58499999999999</v>
      </c>
    </row>
    <row r="36" spans="1:2">
      <c r="A36">
        <v>35</v>
      </c>
      <c r="B36">
        <v>162.36500000000001</v>
      </c>
    </row>
    <row r="37" spans="1:2">
      <c r="A37">
        <v>36</v>
      </c>
      <c r="B37">
        <v>378.726</v>
      </c>
    </row>
    <row r="38" spans="1:2">
      <c r="A38">
        <v>37</v>
      </c>
      <c r="B38">
        <v>119.291</v>
      </c>
    </row>
    <row r="39" spans="1:2">
      <c r="A39">
        <v>38</v>
      </c>
      <c r="B39">
        <v>222.91</v>
      </c>
    </row>
    <row r="40" spans="1:2">
      <c r="A40">
        <v>39</v>
      </c>
      <c r="B40">
        <v>405.54199999999997</v>
      </c>
    </row>
    <row r="41" spans="1:2">
      <c r="A41">
        <v>40</v>
      </c>
      <c r="B41">
        <v>128.30099999999999</v>
      </c>
    </row>
    <row r="42" spans="1:2">
      <c r="A42">
        <v>41</v>
      </c>
      <c r="B42">
        <v>856.94799999999998</v>
      </c>
    </row>
    <row r="43" spans="1:2">
      <c r="A43">
        <v>42</v>
      </c>
      <c r="B43">
        <v>49.585000000000001</v>
      </c>
    </row>
    <row r="44" spans="1:2">
      <c r="A44">
        <v>43</v>
      </c>
      <c r="B44">
        <v>183.696</v>
      </c>
    </row>
    <row r="45" spans="1:2">
      <c r="A45">
        <v>44</v>
      </c>
      <c r="B45">
        <v>1171.4280000000001</v>
      </c>
    </row>
    <row r="46" spans="1:2">
      <c r="A46">
        <v>45</v>
      </c>
      <c r="B46">
        <v>387.19799999999998</v>
      </c>
    </row>
    <row r="47" spans="1:2">
      <c r="A47">
        <v>46</v>
      </c>
      <c r="B47">
        <v>148.07400000000001</v>
      </c>
    </row>
    <row r="48" spans="1:2">
      <c r="A48">
        <v>47</v>
      </c>
      <c r="B48">
        <v>98.802999999999997</v>
      </c>
    </row>
    <row r="49" spans="1:2">
      <c r="A49">
        <v>48</v>
      </c>
      <c r="B49">
        <v>412.68400000000003</v>
      </c>
    </row>
    <row r="50" spans="1:2">
      <c r="A50">
        <v>49</v>
      </c>
      <c r="B50">
        <v>40.014000000000003</v>
      </c>
    </row>
    <row r="51" spans="1:2">
      <c r="A51">
        <v>50</v>
      </c>
      <c r="B51">
        <v>200.524</v>
      </c>
    </row>
    <row r="52" spans="1:2">
      <c r="A52">
        <v>51</v>
      </c>
      <c r="B52">
        <v>62.805999999999997</v>
      </c>
    </row>
    <row r="53" spans="1:2">
      <c r="A53">
        <v>52</v>
      </c>
      <c r="B53">
        <v>270.43599999999998</v>
      </c>
    </row>
    <row r="54" spans="1:2">
      <c r="A54">
        <v>53</v>
      </c>
      <c r="B54">
        <v>495.61399999999998</v>
      </c>
    </row>
    <row r="55" spans="1:2">
      <c r="A55">
        <v>54</v>
      </c>
      <c r="B55">
        <v>35.192999999999998</v>
      </c>
    </row>
    <row r="56" spans="1:2">
      <c r="A56">
        <v>55</v>
      </c>
      <c r="B56">
        <v>179.37200000000001</v>
      </c>
    </row>
    <row r="57" spans="1:2">
      <c r="A57">
        <v>56</v>
      </c>
      <c r="B57">
        <v>193.35400000000001</v>
      </c>
    </row>
    <row r="58" spans="1:2">
      <c r="A58">
        <v>57</v>
      </c>
      <c r="B58">
        <v>232.50200000000001</v>
      </c>
    </row>
    <row r="59" spans="1:2">
      <c r="A59">
        <v>58</v>
      </c>
      <c r="B59">
        <v>566.59500000000003</v>
      </c>
    </row>
    <row r="60" spans="1:2">
      <c r="A60">
        <v>59</v>
      </c>
      <c r="B60">
        <v>57.787999999999997</v>
      </c>
    </row>
    <row r="61" spans="1:2">
      <c r="A61">
        <v>60</v>
      </c>
      <c r="B61">
        <v>104.018</v>
      </c>
    </row>
    <row r="62" spans="1:2">
      <c r="A62">
        <v>61</v>
      </c>
      <c r="B62">
        <v>83.739000000000004</v>
      </c>
    </row>
    <row r="63" spans="1:2">
      <c r="A63">
        <v>62</v>
      </c>
      <c r="B63">
        <v>136.69999999999999</v>
      </c>
    </row>
    <row r="64" spans="1:2">
      <c r="A64">
        <v>63</v>
      </c>
      <c r="B64">
        <v>26.158000000000001</v>
      </c>
    </row>
    <row r="65" spans="1:2">
      <c r="A65">
        <v>64</v>
      </c>
      <c r="B65">
        <v>272.81400000000002</v>
      </c>
    </row>
    <row r="66" spans="1:2">
      <c r="A66">
        <v>65</v>
      </c>
      <c r="B66">
        <v>85.707999999999998</v>
      </c>
    </row>
    <row r="67" spans="1:2">
      <c r="A67">
        <v>66</v>
      </c>
      <c r="B67">
        <v>16.847999999999999</v>
      </c>
    </row>
    <row r="68" spans="1:2">
      <c r="A68">
        <v>67</v>
      </c>
      <c r="B68">
        <v>10.598000000000001</v>
      </c>
    </row>
    <row r="69" spans="1:2">
      <c r="A69">
        <v>68</v>
      </c>
      <c r="B69">
        <v>92.191000000000003</v>
      </c>
    </row>
    <row r="70" spans="1:2">
      <c r="A70">
        <v>69</v>
      </c>
      <c r="B70">
        <v>84.977999999999994</v>
      </c>
    </row>
    <row r="71" spans="1:2">
      <c r="A71">
        <v>70</v>
      </c>
      <c r="B71">
        <v>56.758000000000003</v>
      </c>
    </row>
    <row r="72" spans="1:2">
      <c r="A72">
        <v>71</v>
      </c>
      <c r="B72">
        <v>77.775999999999996</v>
      </c>
    </row>
    <row r="73" spans="1:2">
      <c r="A73">
        <v>72</v>
      </c>
      <c r="B73">
        <v>8.2100000000000009</v>
      </c>
    </row>
    <row r="74" spans="1:2">
      <c r="A74">
        <v>73</v>
      </c>
      <c r="B74">
        <v>1313.0219999999999</v>
      </c>
    </row>
    <row r="75" spans="1:2">
      <c r="A75">
        <v>74</v>
      </c>
      <c r="B75">
        <v>126.199</v>
      </c>
    </row>
    <row r="76" spans="1:2">
      <c r="A76">
        <v>75</v>
      </c>
      <c r="B76">
        <v>104.361</v>
      </c>
    </row>
    <row r="77" spans="1:2">
      <c r="A77">
        <v>76</v>
      </c>
      <c r="B77">
        <v>45.207999999999998</v>
      </c>
    </row>
    <row r="78" spans="1:2">
      <c r="A78">
        <v>77</v>
      </c>
      <c r="B78">
        <v>420.83300000000003</v>
      </c>
    </row>
    <row r="79" spans="1:2">
      <c r="A79">
        <v>78</v>
      </c>
      <c r="B79">
        <v>146.053</v>
      </c>
    </row>
    <row r="80" spans="1:2">
      <c r="A80">
        <v>79</v>
      </c>
      <c r="B80">
        <v>366.62799999999999</v>
      </c>
    </row>
    <row r="81" spans="1:2">
      <c r="A81">
        <v>80</v>
      </c>
      <c r="B81">
        <v>117.265</v>
      </c>
    </row>
    <row r="82" spans="1:2">
      <c r="A82">
        <v>81</v>
      </c>
      <c r="B82">
        <v>104.571</v>
      </c>
    </row>
    <row r="83" spans="1:2">
      <c r="A83">
        <v>82</v>
      </c>
      <c r="B83">
        <v>351.65100000000001</v>
      </c>
    </row>
    <row r="84" spans="1:2">
      <c r="A84">
        <v>83</v>
      </c>
      <c r="B84">
        <v>87.316999999999993</v>
      </c>
    </row>
    <row r="85" spans="1:2">
      <c r="A85">
        <v>84</v>
      </c>
      <c r="B85">
        <v>285.13099999999997</v>
      </c>
    </row>
    <row r="86" spans="1:2">
      <c r="A86">
        <v>85</v>
      </c>
      <c r="B86">
        <v>457.59699999999998</v>
      </c>
    </row>
    <row r="87" spans="1:2">
      <c r="A87">
        <v>86</v>
      </c>
      <c r="B87">
        <v>18.027999999999999</v>
      </c>
    </row>
    <row r="88" spans="1:2">
      <c r="A88">
        <v>87</v>
      </c>
      <c r="B88">
        <v>447.90199999999999</v>
      </c>
    </row>
    <row r="89" spans="1:2">
      <c r="A89">
        <v>88</v>
      </c>
      <c r="B89">
        <v>151.345</v>
      </c>
    </row>
    <row r="90" spans="1:2">
      <c r="A90">
        <v>89</v>
      </c>
      <c r="B90">
        <v>125.259</v>
      </c>
    </row>
    <row r="91" spans="1:2">
      <c r="A91">
        <v>90</v>
      </c>
      <c r="B91">
        <v>425.65699999999998</v>
      </c>
    </row>
    <row r="92" spans="1:2">
      <c r="A92">
        <v>91</v>
      </c>
      <c r="B92">
        <v>414.12299999999999</v>
      </c>
    </row>
    <row r="93" spans="1:2">
      <c r="A93">
        <v>92</v>
      </c>
      <c r="B93">
        <v>837.71600000000001</v>
      </c>
    </row>
    <row r="94" spans="1:2">
      <c r="A94">
        <v>93</v>
      </c>
      <c r="B94">
        <v>6.0659999999999998</v>
      </c>
    </row>
    <row r="95" spans="1:2">
      <c r="A95">
        <v>94</v>
      </c>
      <c r="B95">
        <v>25.7</v>
      </c>
    </row>
    <row r="96" spans="1:2">
      <c r="A96">
        <v>95</v>
      </c>
      <c r="B96">
        <v>599.98800000000006</v>
      </c>
    </row>
    <row r="97" spans="1:2">
      <c r="A97">
        <v>96</v>
      </c>
      <c r="B97">
        <v>278.00400000000002</v>
      </c>
    </row>
    <row r="98" spans="1:2">
      <c r="A98">
        <v>97</v>
      </c>
      <c r="B98">
        <v>347.72300000000001</v>
      </c>
    </row>
    <row r="99" spans="1:2">
      <c r="A99">
        <v>98</v>
      </c>
      <c r="B99">
        <v>118.565</v>
      </c>
    </row>
    <row r="100" spans="1:2">
      <c r="A100">
        <v>99</v>
      </c>
      <c r="B100">
        <v>275.40899999999999</v>
      </c>
    </row>
    <row r="101" spans="1:2">
      <c r="A101">
        <v>100</v>
      </c>
      <c r="B101">
        <v>495.762</v>
      </c>
    </row>
    <row r="102" spans="1:2">
      <c r="A102">
        <v>101</v>
      </c>
      <c r="B102">
        <v>223.67099999999999</v>
      </c>
    </row>
    <row r="103" spans="1:2">
      <c r="A103">
        <v>102</v>
      </c>
      <c r="B103">
        <v>276.78300000000002</v>
      </c>
    </row>
    <row r="104" spans="1:2">
      <c r="A104">
        <v>103</v>
      </c>
      <c r="B104">
        <v>89.724000000000004</v>
      </c>
    </row>
    <row r="105" spans="1:2">
      <c r="A105">
        <v>104</v>
      </c>
      <c r="B105">
        <v>291.65499999999997</v>
      </c>
    </row>
    <row r="106" spans="1:2">
      <c r="A106">
        <v>105</v>
      </c>
      <c r="B106">
        <v>600.82600000000002</v>
      </c>
    </row>
    <row r="107" spans="1:2">
      <c r="A107">
        <v>106</v>
      </c>
      <c r="B107">
        <v>63.131</v>
      </c>
    </row>
    <row r="108" spans="1:2">
      <c r="A108">
        <v>107</v>
      </c>
      <c r="B108">
        <v>6.79</v>
      </c>
    </row>
    <row r="109" spans="1:2">
      <c r="A109">
        <v>108</v>
      </c>
      <c r="B109">
        <v>30.812999999999999</v>
      </c>
    </row>
    <row r="110" spans="1:2">
      <c r="A110">
        <v>109</v>
      </c>
      <c r="B110">
        <v>113.215</v>
      </c>
    </row>
    <row r="111" spans="1:2">
      <c r="A111">
        <v>110</v>
      </c>
      <c r="B111">
        <v>215.86199999999999</v>
      </c>
    </row>
    <row r="112" spans="1:2">
      <c r="A112">
        <v>111</v>
      </c>
      <c r="B112">
        <v>50.27</v>
      </c>
    </row>
    <row r="113" spans="1:2">
      <c r="A113">
        <v>112</v>
      </c>
      <c r="B113">
        <v>5.601</v>
      </c>
    </row>
    <row r="114" spans="1:2">
      <c r="A114">
        <v>113</v>
      </c>
      <c r="B114">
        <v>75.881</v>
      </c>
    </row>
    <row r="115" spans="1:2">
      <c r="A115">
        <v>114</v>
      </c>
      <c r="B115">
        <v>198.536</v>
      </c>
    </row>
    <row r="116" spans="1:2">
      <c r="A116">
        <v>115</v>
      </c>
      <c r="B116">
        <v>76.159000000000006</v>
      </c>
    </row>
    <row r="117" spans="1:2">
      <c r="A117">
        <v>116</v>
      </c>
      <c r="B117">
        <v>245.19900000000001</v>
      </c>
    </row>
    <row r="118" spans="1:2">
      <c r="A118">
        <v>117</v>
      </c>
      <c r="B118">
        <v>113.77200000000001</v>
      </c>
    </row>
    <row r="119" spans="1:2">
      <c r="A119">
        <v>118</v>
      </c>
      <c r="B119">
        <v>221.24100000000001</v>
      </c>
    </row>
    <row r="120" spans="1:2">
      <c r="A120">
        <v>119</v>
      </c>
      <c r="B120">
        <v>133.15700000000001</v>
      </c>
    </row>
    <row r="121" spans="1:2">
      <c r="A121">
        <v>120</v>
      </c>
      <c r="B121">
        <v>113.65300000000001</v>
      </c>
    </row>
    <row r="122" spans="1:2">
      <c r="A122">
        <v>121</v>
      </c>
      <c r="B122">
        <v>40.527999999999999</v>
      </c>
    </row>
    <row r="123" spans="1:2">
      <c r="A123">
        <v>122</v>
      </c>
      <c r="B123">
        <v>153.48500000000001</v>
      </c>
    </row>
    <row r="124" spans="1:2">
      <c r="A124">
        <v>123</v>
      </c>
      <c r="B124">
        <v>201.72499999999999</v>
      </c>
    </row>
    <row r="125" spans="1:2">
      <c r="A125">
        <v>124</v>
      </c>
      <c r="B125">
        <v>43.521000000000001</v>
      </c>
    </row>
    <row r="126" spans="1:2">
      <c r="A126">
        <v>125</v>
      </c>
      <c r="B126">
        <v>431.2</v>
      </c>
    </row>
    <row r="127" spans="1:2">
      <c r="A127">
        <v>126</v>
      </c>
      <c r="B127">
        <v>571.57899999999995</v>
      </c>
    </row>
    <row r="128" spans="1:2">
      <c r="A128">
        <v>127</v>
      </c>
      <c r="B128">
        <v>23.931000000000001</v>
      </c>
    </row>
    <row r="129" spans="1:2">
      <c r="A129">
        <v>128</v>
      </c>
      <c r="B129">
        <v>263.55399999999997</v>
      </c>
    </row>
    <row r="130" spans="1:2">
      <c r="A130">
        <v>129</v>
      </c>
      <c r="B130">
        <v>46.45</v>
      </c>
    </row>
    <row r="131" spans="1:2">
      <c r="A131">
        <v>130</v>
      </c>
      <c r="B131">
        <v>18.120999999999999</v>
      </c>
    </row>
    <row r="132" spans="1:2">
      <c r="A132">
        <v>131</v>
      </c>
      <c r="B132">
        <v>262.30700000000002</v>
      </c>
    </row>
    <row r="133" spans="1:2">
      <c r="A133">
        <v>132</v>
      </c>
      <c r="B133">
        <v>149.255</v>
      </c>
    </row>
    <row r="134" spans="1:2">
      <c r="A134">
        <v>133</v>
      </c>
      <c r="B134">
        <v>606.81500000000005</v>
      </c>
    </row>
    <row r="135" spans="1:2">
      <c r="A135">
        <v>134</v>
      </c>
      <c r="B135">
        <v>72.164000000000001</v>
      </c>
    </row>
    <row r="136" spans="1:2">
      <c r="A136">
        <v>135</v>
      </c>
      <c r="B136">
        <v>297.92</v>
      </c>
    </row>
    <row r="137" spans="1:2">
      <c r="A137">
        <v>136</v>
      </c>
      <c r="B137">
        <v>3.3000000000000002E-2</v>
      </c>
    </row>
    <row r="138" spans="1:2">
      <c r="A138">
        <v>137</v>
      </c>
      <c r="B138">
        <v>329.78100000000001</v>
      </c>
    </row>
    <row r="139" spans="1:2">
      <c r="A139">
        <v>138</v>
      </c>
      <c r="B139">
        <v>63.433</v>
      </c>
    </row>
    <row r="140" spans="1:2">
      <c r="A140">
        <v>139</v>
      </c>
      <c r="B140">
        <v>5.8659999999999997</v>
      </c>
    </row>
    <row r="141" spans="1:2">
      <c r="A141">
        <v>140</v>
      </c>
      <c r="B141">
        <v>213.988</v>
      </c>
    </row>
    <row r="142" spans="1:2">
      <c r="A142">
        <v>141</v>
      </c>
      <c r="B142">
        <v>338.71</v>
      </c>
    </row>
    <row r="143" spans="1:2">
      <c r="A143">
        <v>142</v>
      </c>
      <c r="B143">
        <v>326.18200000000002</v>
      </c>
    </row>
    <row r="144" spans="1:2">
      <c r="A144">
        <v>143</v>
      </c>
      <c r="B144">
        <v>102.20399999999999</v>
      </c>
    </row>
    <row r="145" spans="1:2">
      <c r="A145">
        <v>144</v>
      </c>
      <c r="B145">
        <v>82.83</v>
      </c>
    </row>
    <row r="146" spans="1:2">
      <c r="A146">
        <v>145</v>
      </c>
      <c r="B146">
        <v>8.2940000000000005</v>
      </c>
    </row>
    <row r="147" spans="1:2">
      <c r="A147">
        <v>146</v>
      </c>
      <c r="B147">
        <v>71.302999999999997</v>
      </c>
    </row>
    <row r="148" spans="1:2">
      <c r="A148">
        <v>147</v>
      </c>
      <c r="B148">
        <v>140.334</v>
      </c>
    </row>
    <row r="149" spans="1:2">
      <c r="A149">
        <v>148</v>
      </c>
      <c r="B149">
        <v>54.238999999999997</v>
      </c>
    </row>
    <row r="150" spans="1:2">
      <c r="A150">
        <v>149</v>
      </c>
      <c r="B150">
        <v>127.545</v>
      </c>
    </row>
    <row r="151" spans="1:2">
      <c r="A151">
        <v>150</v>
      </c>
      <c r="B151">
        <v>142.928</v>
      </c>
    </row>
    <row r="152" spans="1:2">
      <c r="A152">
        <v>151</v>
      </c>
      <c r="B152">
        <v>174.61500000000001</v>
      </c>
    </row>
    <row r="153" spans="1:2">
      <c r="A153">
        <v>152</v>
      </c>
      <c r="B153">
        <v>214.50399999999999</v>
      </c>
    </row>
    <row r="154" spans="1:2">
      <c r="A154">
        <v>153</v>
      </c>
      <c r="B154">
        <v>109.714</v>
      </c>
    </row>
    <row r="155" spans="1:2">
      <c r="A155">
        <v>154</v>
      </c>
      <c r="B155">
        <v>57.408999999999999</v>
      </c>
    </row>
    <row r="156" spans="1:2">
      <c r="A156">
        <v>155</v>
      </c>
      <c r="B156">
        <v>78.739000000000004</v>
      </c>
    </row>
    <row r="157" spans="1:2">
      <c r="A157">
        <v>156</v>
      </c>
      <c r="B157">
        <v>524.33399999999995</v>
      </c>
    </row>
    <row r="158" spans="1:2">
      <c r="A158">
        <v>157</v>
      </c>
      <c r="B158">
        <v>197.68299999999999</v>
      </c>
    </row>
    <row r="159" spans="1:2">
      <c r="A159">
        <v>158</v>
      </c>
      <c r="B159">
        <v>34.859000000000002</v>
      </c>
    </row>
    <row r="160" spans="1:2">
      <c r="A160">
        <v>159</v>
      </c>
      <c r="B160">
        <v>197.49</v>
      </c>
    </row>
    <row r="161" spans="1:2">
      <c r="A161">
        <v>160</v>
      </c>
      <c r="B161">
        <v>34.576000000000001</v>
      </c>
    </row>
    <row r="162" spans="1:2">
      <c r="A162">
        <v>161</v>
      </c>
      <c r="B162">
        <v>522.51</v>
      </c>
    </row>
    <row r="163" spans="1:2">
      <c r="A163">
        <v>162</v>
      </c>
      <c r="B163">
        <v>185.65899999999999</v>
      </c>
    </row>
    <row r="164" spans="1:2">
      <c r="A164">
        <v>163</v>
      </c>
      <c r="B164">
        <v>561.31200000000001</v>
      </c>
    </row>
    <row r="165" spans="1:2">
      <c r="A165">
        <v>164</v>
      </c>
      <c r="B165">
        <v>444.024</v>
      </c>
    </row>
    <row r="166" spans="1:2">
      <c r="A166">
        <v>165</v>
      </c>
      <c r="B166">
        <v>317.721</v>
      </c>
    </row>
    <row r="167" spans="1:2">
      <c r="A167">
        <v>166</v>
      </c>
      <c r="B167">
        <v>32.033999999999999</v>
      </c>
    </row>
    <row r="168" spans="1:2">
      <c r="A168">
        <v>167</v>
      </c>
      <c r="B168">
        <v>297.01600000000002</v>
      </c>
    </row>
    <row r="169" spans="1:2">
      <c r="A169">
        <v>168</v>
      </c>
      <c r="B169">
        <v>462.47</v>
      </c>
    </row>
    <row r="170" spans="1:2">
      <c r="A170">
        <v>169</v>
      </c>
      <c r="B170">
        <v>25.489000000000001</v>
      </c>
    </row>
    <row r="171" spans="1:2">
      <c r="A171">
        <v>170</v>
      </c>
      <c r="B171">
        <v>820.96500000000003</v>
      </c>
    </row>
    <row r="172" spans="1:2">
      <c r="A172">
        <v>171</v>
      </c>
      <c r="B172">
        <v>1035.3610000000001</v>
      </c>
    </row>
    <row r="173" spans="1:2">
      <c r="A173">
        <v>172</v>
      </c>
      <c r="B173">
        <v>249.501</v>
      </c>
    </row>
    <row r="174" spans="1:2">
      <c r="A174">
        <v>173</v>
      </c>
      <c r="B174">
        <v>101.425</v>
      </c>
    </row>
    <row r="175" spans="1:2">
      <c r="A175">
        <v>174</v>
      </c>
      <c r="B175">
        <v>3.1789999999999998</v>
      </c>
    </row>
    <row r="176" spans="1:2">
      <c r="A176">
        <v>175</v>
      </c>
      <c r="B176">
        <v>385.61099999999999</v>
      </c>
    </row>
    <row r="177" spans="1:2">
      <c r="A177">
        <v>176</v>
      </c>
      <c r="B177">
        <v>164.85</v>
      </c>
    </row>
    <row r="178" spans="1:2">
      <c r="A178">
        <v>177</v>
      </c>
      <c r="B178">
        <v>31.094999999999999</v>
      </c>
    </row>
    <row r="179" spans="1:2">
      <c r="A179">
        <v>178</v>
      </c>
      <c r="B179">
        <v>24.907</v>
      </c>
    </row>
    <row r="180" spans="1:2">
      <c r="A180">
        <v>179</v>
      </c>
      <c r="B180">
        <v>57.914000000000001</v>
      </c>
    </row>
    <row r="181" spans="1:2">
      <c r="A181">
        <v>180</v>
      </c>
      <c r="B181">
        <v>254.208</v>
      </c>
    </row>
    <row r="182" spans="1:2">
      <c r="A182">
        <v>181</v>
      </c>
      <c r="B182">
        <v>136.22999999999999</v>
      </c>
    </row>
    <row r="183" spans="1:2">
      <c r="A183">
        <v>182</v>
      </c>
      <c r="B183">
        <v>93.584000000000003</v>
      </c>
    </row>
    <row r="184" spans="1:2">
      <c r="A184">
        <v>183</v>
      </c>
      <c r="B184">
        <v>115.57599999999999</v>
      </c>
    </row>
    <row r="185" spans="1:2">
      <c r="A185">
        <v>184</v>
      </c>
      <c r="B185">
        <v>61.481999999999999</v>
      </c>
    </row>
    <row r="186" spans="1:2">
      <c r="A186">
        <v>185</v>
      </c>
      <c r="B186">
        <v>4.2670000000000003</v>
      </c>
    </row>
    <row r="187" spans="1:2">
      <c r="A187">
        <v>186</v>
      </c>
      <c r="B187">
        <v>441.608</v>
      </c>
    </row>
    <row r="188" spans="1:2">
      <c r="A188">
        <v>187</v>
      </c>
      <c r="B188">
        <v>99.972999999999999</v>
      </c>
    </row>
    <row r="189" spans="1:2">
      <c r="A189">
        <v>188</v>
      </c>
      <c r="B189">
        <v>127.79300000000001</v>
      </c>
    </row>
    <row r="190" spans="1:2">
      <c r="A190">
        <v>189</v>
      </c>
      <c r="B190">
        <v>124.488</v>
      </c>
    </row>
    <row r="191" spans="1:2">
      <c r="A191">
        <v>190</v>
      </c>
      <c r="B191">
        <v>585.46799999999996</v>
      </c>
    </row>
    <row r="192" spans="1:2">
      <c r="A192">
        <v>191</v>
      </c>
      <c r="B192">
        <v>49.161999999999999</v>
      </c>
    </row>
    <row r="193" spans="1:2">
      <c r="A193">
        <v>192</v>
      </c>
      <c r="B193">
        <v>21.584</v>
      </c>
    </row>
    <row r="194" spans="1:2">
      <c r="A194">
        <v>193</v>
      </c>
      <c r="B194">
        <v>132.35400000000001</v>
      </c>
    </row>
    <row r="195" spans="1:2">
      <c r="A195">
        <v>194</v>
      </c>
      <c r="B195">
        <v>1304.681</v>
      </c>
    </row>
    <row r="196" spans="1:2">
      <c r="A196">
        <v>195</v>
      </c>
      <c r="B196">
        <v>94.521000000000001</v>
      </c>
    </row>
    <row r="197" spans="1:2">
      <c r="A197">
        <v>196</v>
      </c>
      <c r="B197">
        <v>478.67200000000003</v>
      </c>
    </row>
    <row r="198" spans="1:2">
      <c r="A198">
        <v>197</v>
      </c>
      <c r="B198">
        <v>261.69</v>
      </c>
    </row>
    <row r="199" spans="1:2">
      <c r="A199">
        <v>198</v>
      </c>
      <c r="B199">
        <v>37.731000000000002</v>
      </c>
    </row>
    <row r="200" spans="1:2">
      <c r="A200">
        <v>199</v>
      </c>
      <c r="B200">
        <v>38.058</v>
      </c>
    </row>
    <row r="201" spans="1:2">
      <c r="A201">
        <v>200</v>
      </c>
      <c r="B201">
        <v>250.267</v>
      </c>
    </row>
    <row r="202" spans="1:2">
      <c r="A202">
        <v>201</v>
      </c>
      <c r="B202">
        <v>73.179000000000002</v>
      </c>
    </row>
    <row r="203" spans="1:2">
      <c r="A203">
        <v>202</v>
      </c>
      <c r="B203">
        <v>153.33699999999999</v>
      </c>
    </row>
    <row r="204" spans="1:2">
      <c r="A204">
        <v>203</v>
      </c>
      <c r="B204">
        <v>263.464</v>
      </c>
    </row>
    <row r="205" spans="1:2">
      <c r="A205">
        <v>204</v>
      </c>
      <c r="B205">
        <v>99.186000000000007</v>
      </c>
    </row>
    <row r="206" spans="1:2">
      <c r="A206">
        <v>205</v>
      </c>
      <c r="B206">
        <v>93.147999999999996</v>
      </c>
    </row>
    <row r="207" spans="1:2">
      <c r="A207">
        <v>206</v>
      </c>
      <c r="B207">
        <v>154.36000000000001</v>
      </c>
    </row>
    <row r="208" spans="1:2">
      <c r="A208">
        <v>207</v>
      </c>
      <c r="B208">
        <v>321.637</v>
      </c>
    </row>
    <row r="209" spans="1:2">
      <c r="A209">
        <v>208</v>
      </c>
      <c r="B209">
        <v>10.119</v>
      </c>
    </row>
    <row r="210" spans="1:2">
      <c r="A210">
        <v>209</v>
      </c>
      <c r="B210">
        <v>369.15499999999997</v>
      </c>
    </row>
    <row r="211" spans="1:2">
      <c r="A211">
        <v>210</v>
      </c>
      <c r="B211">
        <v>165.142</v>
      </c>
    </row>
    <row r="212" spans="1:2">
      <c r="A212">
        <v>211</v>
      </c>
      <c r="B212">
        <v>683.10699999999997</v>
      </c>
    </row>
    <row r="213" spans="1:2">
      <c r="A213">
        <v>212</v>
      </c>
      <c r="B213">
        <v>210.71299999999999</v>
      </c>
    </row>
    <row r="214" spans="1:2">
      <c r="A214">
        <v>213</v>
      </c>
      <c r="B214">
        <v>47.356000000000002</v>
      </c>
    </row>
    <row r="215" spans="1:2">
      <c r="A215">
        <v>214</v>
      </c>
      <c r="B215">
        <v>178.172</v>
      </c>
    </row>
    <row r="216" spans="1:2">
      <c r="A216">
        <v>215</v>
      </c>
      <c r="B216">
        <v>105.84699999999999</v>
      </c>
    </row>
    <row r="217" spans="1:2">
      <c r="A217">
        <v>216</v>
      </c>
      <c r="B217">
        <v>40.905000000000001</v>
      </c>
    </row>
    <row r="218" spans="1:2">
      <c r="A218">
        <v>217</v>
      </c>
      <c r="B218">
        <v>55.103000000000002</v>
      </c>
    </row>
    <row r="219" spans="1:2">
      <c r="A219">
        <v>218</v>
      </c>
      <c r="B219">
        <v>128.303</v>
      </c>
    </row>
    <row r="220" spans="1:2">
      <c r="A220">
        <v>219</v>
      </c>
      <c r="B220">
        <v>696.66899999999998</v>
      </c>
    </row>
    <row r="221" spans="1:2">
      <c r="A221">
        <v>220</v>
      </c>
      <c r="B221">
        <v>96.564999999999998</v>
      </c>
    </row>
    <row r="222" spans="1:2">
      <c r="A222">
        <v>221</v>
      </c>
      <c r="B222">
        <v>244.29</v>
      </c>
    </row>
    <row r="223" spans="1:2">
      <c r="A223">
        <v>222</v>
      </c>
      <c r="B223">
        <v>69.596999999999994</v>
      </c>
    </row>
    <row r="224" spans="1:2">
      <c r="A224">
        <v>223</v>
      </c>
      <c r="B224">
        <v>72.873999999999995</v>
      </c>
    </row>
    <row r="225" spans="1:2">
      <c r="A225">
        <v>224</v>
      </c>
      <c r="B225">
        <v>335.82299999999998</v>
      </c>
    </row>
    <row r="226" spans="1:2">
      <c r="A226">
        <v>225</v>
      </c>
      <c r="B226">
        <v>161.60599999999999</v>
      </c>
    </row>
    <row r="227" spans="1:2">
      <c r="A227">
        <v>226</v>
      </c>
      <c r="B227">
        <v>252.666</v>
      </c>
    </row>
    <row r="228" spans="1:2">
      <c r="A228">
        <v>227</v>
      </c>
      <c r="B228">
        <v>13.736000000000001</v>
      </c>
    </row>
    <row r="229" spans="1:2">
      <c r="A229">
        <v>228</v>
      </c>
      <c r="B229">
        <v>718.52499999999998</v>
      </c>
    </row>
    <row r="230" spans="1:2">
      <c r="A230">
        <v>229</v>
      </c>
      <c r="B230">
        <v>284.839</v>
      </c>
    </row>
    <row r="231" spans="1:2">
      <c r="A231">
        <v>230</v>
      </c>
      <c r="B231">
        <v>41.875999999999998</v>
      </c>
    </row>
    <row r="232" spans="1:2">
      <c r="A232">
        <v>231</v>
      </c>
      <c r="B232">
        <v>77.150000000000006</v>
      </c>
    </row>
    <row r="233" spans="1:2">
      <c r="A233">
        <v>232</v>
      </c>
      <c r="B233">
        <v>302.26</v>
      </c>
    </row>
    <row r="234" spans="1:2">
      <c r="A234">
        <v>233</v>
      </c>
      <c r="B234">
        <v>239.15600000000001</v>
      </c>
    </row>
    <row r="235" spans="1:2">
      <c r="A235">
        <v>234</v>
      </c>
      <c r="B235">
        <v>38.130000000000003</v>
      </c>
    </row>
    <row r="236" spans="1:2">
      <c r="A236">
        <v>235</v>
      </c>
      <c r="B236">
        <v>30.939</v>
      </c>
    </row>
    <row r="237" spans="1:2">
      <c r="A237">
        <v>236</v>
      </c>
      <c r="B237">
        <v>192.82300000000001</v>
      </c>
    </row>
    <row r="238" spans="1:2">
      <c r="A238">
        <v>237</v>
      </c>
      <c r="B238">
        <v>62.633000000000003</v>
      </c>
    </row>
    <row r="239" spans="1:2">
      <c r="A239">
        <v>238</v>
      </c>
      <c r="B239">
        <v>142.26499999999999</v>
      </c>
    </row>
    <row r="240" spans="1:2">
      <c r="A240">
        <v>239</v>
      </c>
      <c r="B240">
        <v>10.109</v>
      </c>
    </row>
    <row r="241" spans="1:2">
      <c r="A241">
        <v>240</v>
      </c>
      <c r="B241">
        <v>303.75599999999997</v>
      </c>
    </row>
    <row r="242" spans="1:2">
      <c r="A242">
        <v>241</v>
      </c>
      <c r="B242">
        <v>791.52099999999996</v>
      </c>
    </row>
    <row r="243" spans="1:2">
      <c r="A243">
        <v>242</v>
      </c>
      <c r="B243">
        <v>58.994</v>
      </c>
    </row>
    <row r="244" spans="1:2">
      <c r="A244">
        <v>243</v>
      </c>
      <c r="B244">
        <v>696.73299999999995</v>
      </c>
    </row>
    <row r="245" spans="1:2">
      <c r="A245">
        <v>244</v>
      </c>
      <c r="B245">
        <v>360.51799999999997</v>
      </c>
    </row>
    <row r="246" spans="1:2">
      <c r="A246">
        <v>245</v>
      </c>
      <c r="B246">
        <v>0.66600000000000004</v>
      </c>
    </row>
    <row r="247" spans="1:2">
      <c r="A247">
        <v>246</v>
      </c>
      <c r="B247">
        <v>47.997</v>
      </c>
    </row>
    <row r="248" spans="1:2">
      <c r="A248">
        <v>247</v>
      </c>
      <c r="B248">
        <v>281.68599999999998</v>
      </c>
    </row>
    <row r="249" spans="1:2">
      <c r="A249">
        <v>248</v>
      </c>
      <c r="B249">
        <v>23.277999999999999</v>
      </c>
    </row>
    <row r="250" spans="1:2">
      <c r="A250">
        <v>249</v>
      </c>
      <c r="B250">
        <v>225.78399999999999</v>
      </c>
    </row>
    <row r="251" spans="1:2">
      <c r="A251">
        <v>250</v>
      </c>
      <c r="B251">
        <v>154.41300000000001</v>
      </c>
    </row>
    <row r="252" spans="1:2">
      <c r="A252">
        <v>251</v>
      </c>
      <c r="B252">
        <v>202.636</v>
      </c>
    </row>
    <row r="253" spans="1:2">
      <c r="A253">
        <v>252</v>
      </c>
      <c r="B253">
        <v>17.071999999999999</v>
      </c>
    </row>
    <row r="254" spans="1:2">
      <c r="A254">
        <v>253</v>
      </c>
      <c r="B254">
        <v>35.18</v>
      </c>
    </row>
    <row r="255" spans="1:2">
      <c r="A255">
        <v>254</v>
      </c>
      <c r="B255">
        <v>185.60300000000001</v>
      </c>
    </row>
    <row r="256" spans="1:2">
      <c r="A256">
        <v>255</v>
      </c>
      <c r="B256">
        <v>277.149</v>
      </c>
    </row>
    <row r="257" spans="1:2">
      <c r="A257">
        <v>256</v>
      </c>
      <c r="B257">
        <v>9.9710000000000001</v>
      </c>
    </row>
    <row r="258" spans="1:2">
      <c r="A258">
        <v>257</v>
      </c>
      <c r="B258">
        <v>361.30799999999999</v>
      </c>
    </row>
    <row r="259" spans="1:2">
      <c r="A259">
        <v>258</v>
      </c>
      <c r="B259">
        <v>128.679</v>
      </c>
    </row>
    <row r="260" spans="1:2">
      <c r="A260">
        <v>259</v>
      </c>
      <c r="B260">
        <v>290.62599999999998</v>
      </c>
    </row>
    <row r="261" spans="1:2">
      <c r="A261">
        <v>260</v>
      </c>
      <c r="B261">
        <v>4.5190000000000001</v>
      </c>
    </row>
    <row r="262" spans="1:2">
      <c r="A262">
        <v>261</v>
      </c>
      <c r="B262">
        <v>234.16</v>
      </c>
    </row>
    <row r="263" spans="1:2">
      <c r="A263">
        <v>262</v>
      </c>
      <c r="B263">
        <v>704.649</v>
      </c>
    </row>
    <row r="264" spans="1:2">
      <c r="A264">
        <v>263</v>
      </c>
      <c r="B264">
        <v>294.06900000000002</v>
      </c>
    </row>
    <row r="265" spans="1:2">
      <c r="A265">
        <v>264</v>
      </c>
      <c r="B265">
        <v>71.055000000000007</v>
      </c>
    </row>
    <row r="266" spans="1:2">
      <c r="A266">
        <v>265</v>
      </c>
      <c r="B266">
        <v>77.070999999999998</v>
      </c>
    </row>
    <row r="267" spans="1:2">
      <c r="A267">
        <v>266</v>
      </c>
      <c r="B267">
        <v>142.36000000000001</v>
      </c>
    </row>
    <row r="268" spans="1:2">
      <c r="A268">
        <v>267</v>
      </c>
      <c r="B268">
        <v>415.90899999999999</v>
      </c>
    </row>
    <row r="269" spans="1:2">
      <c r="A269">
        <v>268</v>
      </c>
      <c r="B269">
        <v>211.44</v>
      </c>
    </row>
    <row r="270" spans="1:2">
      <c r="A270">
        <v>269</v>
      </c>
      <c r="B270">
        <v>46.444000000000003</v>
      </c>
    </row>
    <row r="271" spans="1:2">
      <c r="A271">
        <v>270</v>
      </c>
      <c r="B271">
        <v>112.864</v>
      </c>
    </row>
    <row r="272" spans="1:2">
      <c r="A272">
        <v>271</v>
      </c>
      <c r="B272">
        <v>200.21</v>
      </c>
    </row>
    <row r="273" spans="1:2">
      <c r="A273">
        <v>272</v>
      </c>
      <c r="B273">
        <v>164.35499999999999</v>
      </c>
    </row>
    <row r="274" spans="1:2">
      <c r="A274">
        <v>273</v>
      </c>
      <c r="B274">
        <v>286.76900000000001</v>
      </c>
    </row>
    <row r="275" spans="1:2">
      <c r="A275">
        <v>274</v>
      </c>
      <c r="B275">
        <v>206.499</v>
      </c>
    </row>
    <row r="276" spans="1:2">
      <c r="A276">
        <v>275</v>
      </c>
      <c r="B276">
        <v>14.445</v>
      </c>
    </row>
    <row r="277" spans="1:2">
      <c r="A277">
        <v>276</v>
      </c>
      <c r="B277">
        <v>70.463999999999999</v>
      </c>
    </row>
    <row r="278" spans="1:2">
      <c r="A278">
        <v>277</v>
      </c>
      <c r="B278">
        <v>25.231999999999999</v>
      </c>
    </row>
    <row r="279" spans="1:2">
      <c r="A279">
        <v>278</v>
      </c>
      <c r="B279">
        <v>526.51</v>
      </c>
    </row>
    <row r="280" spans="1:2">
      <c r="A280">
        <v>279</v>
      </c>
      <c r="B280">
        <v>40.970999999999997</v>
      </c>
    </row>
    <row r="281" spans="1:2">
      <c r="A281">
        <v>280</v>
      </c>
      <c r="B281">
        <v>27.864000000000001</v>
      </c>
    </row>
    <row r="282" spans="1:2">
      <c r="A282">
        <v>281</v>
      </c>
      <c r="B282">
        <v>508.64699999999999</v>
      </c>
    </row>
    <row r="283" spans="1:2">
      <c r="A283">
        <v>282</v>
      </c>
      <c r="B283">
        <v>62.311</v>
      </c>
    </row>
    <row r="284" spans="1:2">
      <c r="A284">
        <v>283</v>
      </c>
      <c r="B284">
        <v>625.45600000000002</v>
      </c>
    </row>
    <row r="285" spans="1:2">
      <c r="A285">
        <v>284</v>
      </c>
      <c r="B285">
        <v>49.298000000000002</v>
      </c>
    </row>
    <row r="286" spans="1:2">
      <c r="A286">
        <v>285</v>
      </c>
      <c r="B286">
        <v>61.594999999999999</v>
      </c>
    </row>
    <row r="287" spans="1:2">
      <c r="A287">
        <v>286</v>
      </c>
      <c r="B287">
        <v>7.0510000000000002</v>
      </c>
    </row>
    <row r="288" spans="1:2">
      <c r="A288">
        <v>287</v>
      </c>
      <c r="B288">
        <v>83.572000000000003</v>
      </c>
    </row>
    <row r="289" spans="1:2">
      <c r="A289">
        <v>288</v>
      </c>
      <c r="B289">
        <v>31.843</v>
      </c>
    </row>
    <row r="290" spans="1:2">
      <c r="A290">
        <v>289</v>
      </c>
      <c r="B290">
        <v>210.79499999999999</v>
      </c>
    </row>
    <row r="291" spans="1:2">
      <c r="A291">
        <v>290</v>
      </c>
      <c r="B291">
        <v>331.3</v>
      </c>
    </row>
    <row r="292" spans="1:2">
      <c r="A292">
        <v>291</v>
      </c>
      <c r="B292">
        <v>111.006</v>
      </c>
    </row>
    <row r="293" spans="1:2">
      <c r="A293">
        <v>292</v>
      </c>
      <c r="B293">
        <v>82.647999999999996</v>
      </c>
    </row>
    <row r="294" spans="1:2">
      <c r="A294">
        <v>293</v>
      </c>
      <c r="B294">
        <v>43.71</v>
      </c>
    </row>
    <row r="295" spans="1:2">
      <c r="A295">
        <v>294</v>
      </c>
      <c r="B295">
        <v>5.226</v>
      </c>
    </row>
    <row r="296" spans="1:2">
      <c r="A296">
        <v>295</v>
      </c>
      <c r="B296">
        <v>253.63300000000001</v>
      </c>
    </row>
    <row r="297" spans="1:2">
      <c r="A297">
        <v>296</v>
      </c>
      <c r="B297">
        <v>379.48700000000002</v>
      </c>
    </row>
    <row r="298" spans="1:2">
      <c r="A298">
        <v>297</v>
      </c>
      <c r="B298">
        <v>114.33499999999999</v>
      </c>
    </row>
    <row r="299" spans="1:2">
      <c r="A299">
        <v>298</v>
      </c>
      <c r="B299">
        <v>146.041</v>
      </c>
    </row>
    <row r="300" spans="1:2">
      <c r="A300">
        <v>299</v>
      </c>
      <c r="B300">
        <v>253.09399999999999</v>
      </c>
    </row>
    <row r="301" spans="1:2">
      <c r="A301">
        <v>300</v>
      </c>
      <c r="B301">
        <v>74.936000000000007</v>
      </c>
    </row>
    <row r="302" spans="1:2">
      <c r="A302">
        <v>301</v>
      </c>
      <c r="B302">
        <v>470.404</v>
      </c>
    </row>
    <row r="303" spans="1:2">
      <c r="A303">
        <v>302</v>
      </c>
      <c r="B303">
        <v>98.063000000000002</v>
      </c>
    </row>
    <row r="304" spans="1:2">
      <c r="A304">
        <v>303</v>
      </c>
      <c r="B304">
        <v>35.021999999999998</v>
      </c>
    </row>
    <row r="305" spans="1:2">
      <c r="A305">
        <v>304</v>
      </c>
      <c r="B305">
        <v>694.63499999999999</v>
      </c>
    </row>
    <row r="306" spans="1:2">
      <c r="A306">
        <v>305</v>
      </c>
      <c r="B306">
        <v>48.759</v>
      </c>
    </row>
    <row r="307" spans="1:2">
      <c r="A307">
        <v>306</v>
      </c>
      <c r="B307">
        <v>114.77800000000001</v>
      </c>
    </row>
    <row r="308" spans="1:2">
      <c r="A308">
        <v>307</v>
      </c>
      <c r="B308">
        <v>479.11399999999998</v>
      </c>
    </row>
    <row r="309" spans="1:2">
      <c r="A309">
        <v>308</v>
      </c>
      <c r="B309">
        <v>632.279</v>
      </c>
    </row>
    <row r="310" spans="1:2">
      <c r="A310">
        <v>309</v>
      </c>
      <c r="B310">
        <v>190.274</v>
      </c>
    </row>
    <row r="311" spans="1:2">
      <c r="A311">
        <v>310</v>
      </c>
      <c r="B311">
        <v>241.66900000000001</v>
      </c>
    </row>
    <row r="312" spans="1:2">
      <c r="A312">
        <v>311</v>
      </c>
      <c r="B312">
        <v>37.835000000000001</v>
      </c>
    </row>
    <row r="313" spans="1:2">
      <c r="A313">
        <v>312</v>
      </c>
      <c r="B313">
        <v>26.814</v>
      </c>
    </row>
    <row r="314" spans="1:2">
      <c r="A314">
        <v>313</v>
      </c>
      <c r="B314">
        <v>769.92600000000004</v>
      </c>
    </row>
    <row r="315" spans="1:2">
      <c r="A315">
        <v>314</v>
      </c>
      <c r="B315">
        <v>91.525999999999996</v>
      </c>
    </row>
    <row r="316" spans="1:2">
      <c r="A316">
        <v>315</v>
      </c>
      <c r="B316">
        <v>265.86900000000003</v>
      </c>
    </row>
    <row r="317" spans="1:2">
      <c r="A317">
        <v>316</v>
      </c>
      <c r="B317">
        <v>301.596</v>
      </c>
    </row>
    <row r="318" spans="1:2">
      <c r="A318">
        <v>317</v>
      </c>
      <c r="B318">
        <v>630.03599999999994</v>
      </c>
    </row>
    <row r="319" spans="1:2">
      <c r="A319">
        <v>318</v>
      </c>
      <c r="B319">
        <v>176.33600000000001</v>
      </c>
    </row>
    <row r="320" spans="1:2">
      <c r="A320">
        <v>319</v>
      </c>
      <c r="B320">
        <v>8.5389999999999997</v>
      </c>
    </row>
    <row r="321" spans="1:2">
      <c r="A321">
        <v>320</v>
      </c>
      <c r="B321">
        <v>391.24599999999998</v>
      </c>
    </row>
    <row r="322" spans="1:2">
      <c r="A322">
        <v>321</v>
      </c>
      <c r="B322">
        <v>71.06</v>
      </c>
    </row>
    <row r="323" spans="1:2">
      <c r="A323">
        <v>322</v>
      </c>
      <c r="B323">
        <v>101.346</v>
      </c>
    </row>
    <row r="324" spans="1:2">
      <c r="A324">
        <v>323</v>
      </c>
      <c r="B324">
        <v>101.58499999999999</v>
      </c>
    </row>
    <row r="325" spans="1:2">
      <c r="A325">
        <v>324</v>
      </c>
      <c r="B325">
        <v>18.36</v>
      </c>
    </row>
    <row r="326" spans="1:2">
      <c r="A326">
        <v>325</v>
      </c>
      <c r="B326">
        <v>205.48</v>
      </c>
    </row>
    <row r="327" spans="1:2">
      <c r="A327">
        <v>326</v>
      </c>
      <c r="B327">
        <v>28.257000000000001</v>
      </c>
    </row>
    <row r="328" spans="1:2">
      <c r="A328">
        <v>327</v>
      </c>
      <c r="B328">
        <v>39.238999999999997</v>
      </c>
    </row>
    <row r="329" spans="1:2">
      <c r="A329">
        <v>328</v>
      </c>
      <c r="B329">
        <v>209.994</v>
      </c>
    </row>
    <row r="330" spans="1:2">
      <c r="A330">
        <v>329</v>
      </c>
      <c r="B330">
        <v>354.55599999999998</v>
      </c>
    </row>
    <row r="331" spans="1:2">
      <c r="A331">
        <v>330</v>
      </c>
      <c r="B331">
        <v>68.39</v>
      </c>
    </row>
    <row r="332" spans="1:2">
      <c r="A332">
        <v>331</v>
      </c>
      <c r="B332">
        <v>280.20800000000003</v>
      </c>
    </row>
    <row r="333" spans="1:2">
      <c r="A333">
        <v>332</v>
      </c>
      <c r="B333">
        <v>668.91899999999998</v>
      </c>
    </row>
    <row r="334" spans="1:2">
      <c r="A334">
        <v>333</v>
      </c>
      <c r="B334">
        <v>113.657</v>
      </c>
    </row>
    <row r="335" spans="1:2">
      <c r="A335">
        <v>334</v>
      </c>
      <c r="B335">
        <v>1.9710000000000001</v>
      </c>
    </row>
    <row r="336" spans="1:2">
      <c r="A336">
        <v>335</v>
      </c>
      <c r="B336">
        <v>573.01599999999996</v>
      </c>
    </row>
    <row r="337" spans="1:2">
      <c r="A337">
        <v>336</v>
      </c>
      <c r="B337">
        <v>14.196999999999999</v>
      </c>
    </row>
    <row r="338" spans="1:2">
      <c r="A338">
        <v>337</v>
      </c>
      <c r="B338">
        <v>113.71899999999999</v>
      </c>
    </row>
    <row r="339" spans="1:2">
      <c r="A339">
        <v>338</v>
      </c>
      <c r="B339">
        <v>314.245</v>
      </c>
    </row>
    <row r="340" spans="1:2">
      <c r="A340">
        <v>339</v>
      </c>
      <c r="B340">
        <v>8.4459999999999997</v>
      </c>
    </row>
    <row r="341" spans="1:2">
      <c r="A341">
        <v>340</v>
      </c>
      <c r="B341">
        <v>11.069000000000001</v>
      </c>
    </row>
    <row r="342" spans="1:2">
      <c r="A342">
        <v>341</v>
      </c>
      <c r="B342">
        <v>10.474</v>
      </c>
    </row>
    <row r="343" spans="1:2">
      <c r="A343">
        <v>342</v>
      </c>
      <c r="B343">
        <v>42.042000000000002</v>
      </c>
    </row>
    <row r="344" spans="1:2">
      <c r="A344">
        <v>343</v>
      </c>
      <c r="B344">
        <v>0.41599999999999998</v>
      </c>
    </row>
    <row r="345" spans="1:2">
      <c r="A345">
        <v>344</v>
      </c>
      <c r="B345">
        <v>470.79599999999999</v>
      </c>
    </row>
    <row r="346" spans="1:2">
      <c r="A346">
        <v>345</v>
      </c>
      <c r="B346">
        <v>111.012</v>
      </c>
    </row>
    <row r="347" spans="1:2">
      <c r="A347">
        <v>346</v>
      </c>
      <c r="B347">
        <v>231.15299999999999</v>
      </c>
    </row>
    <row r="348" spans="1:2">
      <c r="A348">
        <v>347</v>
      </c>
      <c r="B348">
        <v>11.074999999999999</v>
      </c>
    </row>
    <row r="349" spans="1:2">
      <c r="A349">
        <v>348</v>
      </c>
      <c r="B349">
        <v>571.34799999999996</v>
      </c>
    </row>
    <row r="350" spans="1:2">
      <c r="A350">
        <v>349</v>
      </c>
      <c r="B350">
        <v>76.343999999999994</v>
      </c>
    </row>
    <row r="351" spans="1:2">
      <c r="A351">
        <v>350</v>
      </c>
      <c r="B351">
        <v>597.375</v>
      </c>
    </row>
    <row r="352" spans="1:2">
      <c r="A352">
        <v>351</v>
      </c>
      <c r="B352">
        <v>733.66099999999994</v>
      </c>
    </row>
    <row r="353" spans="1:2">
      <c r="A353">
        <v>352</v>
      </c>
      <c r="B353">
        <v>504.31200000000001</v>
      </c>
    </row>
    <row r="354" spans="1:2">
      <c r="A354">
        <v>353</v>
      </c>
      <c r="B354">
        <v>32.924999999999997</v>
      </c>
    </row>
    <row r="355" spans="1:2">
      <c r="A355">
        <v>354</v>
      </c>
      <c r="B355">
        <v>24.277999999999999</v>
      </c>
    </row>
    <row r="356" spans="1:2">
      <c r="A356">
        <v>355</v>
      </c>
      <c r="B356">
        <v>101.559</v>
      </c>
    </row>
    <row r="357" spans="1:2">
      <c r="A357">
        <v>356</v>
      </c>
      <c r="B357">
        <v>193.11</v>
      </c>
    </row>
    <row r="358" spans="1:2">
      <c r="A358">
        <v>357</v>
      </c>
      <c r="B358">
        <v>209.15100000000001</v>
      </c>
    </row>
    <row r="359" spans="1:2">
      <c r="A359">
        <v>358</v>
      </c>
      <c r="B359">
        <v>190.11600000000001</v>
      </c>
    </row>
    <row r="360" spans="1:2">
      <c r="A360">
        <v>359</v>
      </c>
      <c r="B360">
        <v>476.00799999999998</v>
      </c>
    </row>
    <row r="361" spans="1:2">
      <c r="A361">
        <v>360</v>
      </c>
      <c r="B361">
        <v>169.548</v>
      </c>
    </row>
    <row r="362" spans="1:2">
      <c r="A362">
        <v>361</v>
      </c>
      <c r="B362">
        <v>381.089</v>
      </c>
    </row>
    <row r="363" spans="1:2">
      <c r="A363">
        <v>362</v>
      </c>
      <c r="B363">
        <v>148.95099999999999</v>
      </c>
    </row>
    <row r="364" spans="1:2">
      <c r="A364">
        <v>363</v>
      </c>
      <c r="B364">
        <v>58.197000000000003</v>
      </c>
    </row>
    <row r="365" spans="1:2">
      <c r="A365">
        <v>364</v>
      </c>
      <c r="B365">
        <v>58.993000000000002</v>
      </c>
    </row>
    <row r="366" spans="1:2">
      <c r="A366">
        <v>365</v>
      </c>
      <c r="B366">
        <v>259.202</v>
      </c>
    </row>
    <row r="367" spans="1:2">
      <c r="A367">
        <v>366</v>
      </c>
      <c r="B367">
        <v>43.744</v>
      </c>
    </row>
    <row r="368" spans="1:2">
      <c r="A368">
        <v>367</v>
      </c>
      <c r="B368">
        <v>383.92099999999999</v>
      </c>
    </row>
    <row r="369" spans="1:2">
      <c r="A369">
        <v>368</v>
      </c>
      <c r="B369">
        <v>383.03399999999999</v>
      </c>
    </row>
    <row r="370" spans="1:2">
      <c r="A370">
        <v>369</v>
      </c>
      <c r="B370">
        <v>152.79300000000001</v>
      </c>
    </row>
    <row r="371" spans="1:2">
      <c r="A371">
        <v>370</v>
      </c>
      <c r="B371">
        <v>58.755000000000003</v>
      </c>
    </row>
    <row r="372" spans="1:2">
      <c r="A372">
        <v>371</v>
      </c>
      <c r="B372">
        <v>294.20699999999999</v>
      </c>
    </row>
    <row r="373" spans="1:2">
      <c r="A373">
        <v>372</v>
      </c>
      <c r="B373">
        <v>73.887</v>
      </c>
    </row>
    <row r="374" spans="1:2">
      <c r="A374">
        <v>373</v>
      </c>
      <c r="B374">
        <v>566.20000000000005</v>
      </c>
    </row>
    <row r="375" spans="1:2">
      <c r="A375">
        <v>374</v>
      </c>
      <c r="B375">
        <v>448.98399999999998</v>
      </c>
    </row>
    <row r="376" spans="1:2">
      <c r="A376">
        <v>375</v>
      </c>
      <c r="B376">
        <v>171.816</v>
      </c>
    </row>
    <row r="377" spans="1:2">
      <c r="A377">
        <v>376</v>
      </c>
      <c r="B377">
        <v>20.212</v>
      </c>
    </row>
    <row r="378" spans="1:2">
      <c r="A378">
        <v>377</v>
      </c>
      <c r="B378">
        <v>79.313999999999993</v>
      </c>
    </row>
    <row r="379" spans="1:2">
      <c r="A379">
        <v>378</v>
      </c>
      <c r="B379">
        <v>177.56800000000001</v>
      </c>
    </row>
    <row r="380" spans="1:2">
      <c r="A380">
        <v>379</v>
      </c>
      <c r="B380">
        <v>7.0309999999999997</v>
      </c>
    </row>
    <row r="381" spans="1:2">
      <c r="A381">
        <v>380</v>
      </c>
      <c r="B381">
        <v>236.28700000000001</v>
      </c>
    </row>
    <row r="382" spans="1:2">
      <c r="A382">
        <v>381</v>
      </c>
      <c r="B382">
        <v>584.60299999999995</v>
      </c>
    </row>
    <row r="383" spans="1:2">
      <c r="A383">
        <v>382</v>
      </c>
      <c r="B383">
        <v>20.718</v>
      </c>
    </row>
    <row r="384" spans="1:2">
      <c r="A384">
        <v>383</v>
      </c>
      <c r="B384">
        <v>36.576000000000001</v>
      </c>
    </row>
    <row r="385" spans="1:2">
      <c r="A385">
        <v>384</v>
      </c>
      <c r="B385">
        <v>96.102000000000004</v>
      </c>
    </row>
    <row r="386" spans="1:2">
      <c r="A386">
        <v>385</v>
      </c>
      <c r="B386">
        <v>142.28100000000001</v>
      </c>
    </row>
    <row r="387" spans="1:2">
      <c r="A387">
        <v>386</v>
      </c>
      <c r="B387">
        <v>372.17200000000003</v>
      </c>
    </row>
    <row r="388" spans="1:2">
      <c r="A388">
        <v>387</v>
      </c>
      <c r="B388">
        <v>47.982999999999997</v>
      </c>
    </row>
    <row r="389" spans="1:2">
      <c r="A389">
        <v>388</v>
      </c>
      <c r="B389">
        <v>142.929</v>
      </c>
    </row>
    <row r="390" spans="1:2">
      <c r="A390">
        <v>389</v>
      </c>
      <c r="B390">
        <v>107.101</v>
      </c>
    </row>
    <row r="391" spans="1:2">
      <c r="A391">
        <v>390</v>
      </c>
      <c r="B391">
        <v>93.823999999999998</v>
      </c>
    </row>
    <row r="392" spans="1:2">
      <c r="A392">
        <v>391</v>
      </c>
      <c r="B392">
        <v>18.925999999999998</v>
      </c>
    </row>
    <row r="393" spans="1:2">
      <c r="A393">
        <v>392</v>
      </c>
      <c r="B393">
        <v>474.98200000000003</v>
      </c>
    </row>
    <row r="394" spans="1:2">
      <c r="A394">
        <v>393</v>
      </c>
      <c r="B394">
        <v>43.555</v>
      </c>
    </row>
    <row r="395" spans="1:2">
      <c r="A395">
        <v>394</v>
      </c>
      <c r="B395">
        <v>310.14600000000002</v>
      </c>
    </row>
    <row r="396" spans="1:2">
      <c r="A396">
        <v>395</v>
      </c>
      <c r="B396">
        <v>77.260999999999996</v>
      </c>
    </row>
    <row r="397" spans="1:2">
      <c r="A397">
        <v>396</v>
      </c>
      <c r="B397">
        <v>180.316</v>
      </c>
    </row>
    <row r="398" spans="1:2">
      <c r="A398">
        <v>397</v>
      </c>
      <c r="B398">
        <v>359.95299999999997</v>
      </c>
    </row>
    <row r="399" spans="1:2">
      <c r="A399">
        <v>398</v>
      </c>
      <c r="B399">
        <v>173.69200000000001</v>
      </c>
    </row>
    <row r="400" spans="1:2">
      <c r="A400">
        <v>399</v>
      </c>
      <c r="B400">
        <v>582.971</v>
      </c>
    </row>
    <row r="401" spans="1:2">
      <c r="A401">
        <v>400</v>
      </c>
      <c r="B401">
        <v>119.349</v>
      </c>
    </row>
    <row r="402" spans="1:2">
      <c r="A402">
        <v>401</v>
      </c>
      <c r="B402">
        <v>100.86499999999999</v>
      </c>
    </row>
    <row r="403" spans="1:2">
      <c r="A403">
        <v>402</v>
      </c>
      <c r="B403">
        <v>115.937</v>
      </c>
    </row>
    <row r="404" spans="1:2">
      <c r="A404">
        <v>403</v>
      </c>
      <c r="B404">
        <v>263.88200000000001</v>
      </c>
    </row>
    <row r="405" spans="1:2">
      <c r="A405">
        <v>404</v>
      </c>
      <c r="B405">
        <v>384.27</v>
      </c>
    </row>
    <row r="406" spans="1:2">
      <c r="A406">
        <v>405</v>
      </c>
      <c r="B406">
        <v>555.91800000000001</v>
      </c>
    </row>
    <row r="407" spans="1:2">
      <c r="A407">
        <v>406</v>
      </c>
      <c r="B407">
        <v>13.58</v>
      </c>
    </row>
    <row r="408" spans="1:2">
      <c r="A408">
        <v>407</v>
      </c>
      <c r="B408">
        <v>688.71100000000001</v>
      </c>
    </row>
    <row r="409" spans="1:2">
      <c r="A409">
        <v>408</v>
      </c>
      <c r="B409">
        <v>306.93299999999999</v>
      </c>
    </row>
    <row r="410" spans="1:2">
      <c r="A410">
        <v>409</v>
      </c>
      <c r="B410">
        <v>454.93099999999998</v>
      </c>
    </row>
    <row r="411" spans="1:2">
      <c r="A411">
        <v>410</v>
      </c>
      <c r="B411">
        <v>18.018000000000001</v>
      </c>
    </row>
    <row r="412" spans="1:2">
      <c r="A412">
        <v>411</v>
      </c>
      <c r="B412">
        <v>91.177000000000007</v>
      </c>
    </row>
    <row r="413" spans="1:2">
      <c r="A413">
        <v>412</v>
      </c>
      <c r="B413">
        <v>38.405999999999999</v>
      </c>
    </row>
    <row r="414" spans="1:2">
      <c r="A414">
        <v>413</v>
      </c>
      <c r="B414">
        <v>20.483000000000001</v>
      </c>
    </row>
    <row r="415" spans="1:2">
      <c r="A415">
        <v>414</v>
      </c>
      <c r="B415">
        <v>198.767</v>
      </c>
    </row>
    <row r="416" spans="1:2">
      <c r="A416">
        <v>415</v>
      </c>
      <c r="B416">
        <v>8.6199999999999992</v>
      </c>
    </row>
    <row r="417" spans="1:2">
      <c r="A417">
        <v>416</v>
      </c>
      <c r="B417">
        <v>232.28399999999999</v>
      </c>
    </row>
    <row r="418" spans="1:2">
      <c r="A418">
        <v>417</v>
      </c>
      <c r="B418">
        <v>43.832000000000001</v>
      </c>
    </row>
    <row r="419" spans="1:2">
      <c r="A419">
        <v>418</v>
      </c>
      <c r="B419">
        <v>9.1289999999999996</v>
      </c>
    </row>
    <row r="420" spans="1:2">
      <c r="A420">
        <v>419</v>
      </c>
      <c r="B420">
        <v>35.749000000000002</v>
      </c>
    </row>
    <row r="421" spans="1:2">
      <c r="A421">
        <v>420</v>
      </c>
      <c r="B421">
        <v>90.444999999999993</v>
      </c>
    </row>
    <row r="422" spans="1:2">
      <c r="A422">
        <v>421</v>
      </c>
      <c r="B422">
        <v>308.04500000000002</v>
      </c>
    </row>
    <row r="423" spans="1:2">
      <c r="A423">
        <v>422</v>
      </c>
      <c r="B423">
        <v>225.9</v>
      </c>
    </row>
    <row r="424" spans="1:2">
      <c r="A424">
        <v>423</v>
      </c>
      <c r="B424">
        <v>288.803</v>
      </c>
    </row>
    <row r="425" spans="1:2">
      <c r="A425">
        <v>424</v>
      </c>
      <c r="B425">
        <v>428.51600000000002</v>
      </c>
    </row>
    <row r="426" spans="1:2">
      <c r="A426">
        <v>425</v>
      </c>
      <c r="B426">
        <v>118.91800000000001</v>
      </c>
    </row>
    <row r="427" spans="1:2">
      <c r="A427">
        <v>426</v>
      </c>
      <c r="B427">
        <v>139.232</v>
      </c>
    </row>
    <row r="428" spans="1:2">
      <c r="A428">
        <v>427</v>
      </c>
      <c r="B428">
        <v>70.492000000000004</v>
      </c>
    </row>
    <row r="429" spans="1:2">
      <c r="A429">
        <v>428</v>
      </c>
      <c r="B429">
        <v>97.787999999999997</v>
      </c>
    </row>
    <row r="430" spans="1:2">
      <c r="A430">
        <v>429</v>
      </c>
      <c r="B430">
        <v>545.13900000000001</v>
      </c>
    </row>
    <row r="431" spans="1:2">
      <c r="A431">
        <v>430</v>
      </c>
      <c r="B431">
        <v>274.64600000000002</v>
      </c>
    </row>
    <row r="432" spans="1:2">
      <c r="A432">
        <v>431</v>
      </c>
      <c r="B432">
        <v>344.45400000000001</v>
      </c>
    </row>
    <row r="433" spans="1:2">
      <c r="A433">
        <v>432</v>
      </c>
      <c r="B433">
        <v>15.162000000000001</v>
      </c>
    </row>
    <row r="434" spans="1:2">
      <c r="A434">
        <v>433</v>
      </c>
      <c r="B434">
        <v>28.042000000000002</v>
      </c>
    </row>
    <row r="435" spans="1:2">
      <c r="A435">
        <v>434</v>
      </c>
      <c r="B435">
        <v>128.20099999999999</v>
      </c>
    </row>
    <row r="436" spans="1:2">
      <c r="A436">
        <v>435</v>
      </c>
      <c r="B436">
        <v>53.363999999999997</v>
      </c>
    </row>
    <row r="437" spans="1:2">
      <c r="A437">
        <v>436</v>
      </c>
      <c r="B437">
        <v>455.21100000000001</v>
      </c>
    </row>
    <row r="438" spans="1:2">
      <c r="A438">
        <v>437</v>
      </c>
      <c r="B438">
        <v>305.88499999999999</v>
      </c>
    </row>
    <row r="439" spans="1:2">
      <c r="A439">
        <v>438</v>
      </c>
      <c r="B439">
        <v>89.35</v>
      </c>
    </row>
    <row r="440" spans="1:2">
      <c r="A440">
        <v>439</v>
      </c>
      <c r="B440">
        <v>257.255</v>
      </c>
    </row>
    <row r="441" spans="1:2">
      <c r="A441">
        <v>440</v>
      </c>
      <c r="B441">
        <v>467.84699999999998</v>
      </c>
    </row>
    <row r="442" spans="1:2">
      <c r="A442">
        <v>441</v>
      </c>
      <c r="B442">
        <v>487.40300000000002</v>
      </c>
    </row>
    <row r="443" spans="1:2">
      <c r="A443">
        <v>442</v>
      </c>
      <c r="B443">
        <v>243.23400000000001</v>
      </c>
    </row>
    <row r="444" spans="1:2">
      <c r="A444">
        <v>443</v>
      </c>
      <c r="B444">
        <v>171.46</v>
      </c>
    </row>
    <row r="445" spans="1:2">
      <c r="A445">
        <v>444</v>
      </c>
      <c r="B445">
        <v>322.94099999999997</v>
      </c>
    </row>
    <row r="446" spans="1:2">
      <c r="A446">
        <v>445</v>
      </c>
      <c r="B446">
        <v>163.61199999999999</v>
      </c>
    </row>
    <row r="447" spans="1:2">
      <c r="A447">
        <v>446</v>
      </c>
      <c r="B447">
        <v>391.18299999999999</v>
      </c>
    </row>
    <row r="448" spans="1:2">
      <c r="A448">
        <v>447</v>
      </c>
      <c r="B448">
        <v>214.69499999999999</v>
      </c>
    </row>
    <row r="449" spans="1:2">
      <c r="A449">
        <v>448</v>
      </c>
      <c r="B449">
        <v>137.59399999999999</v>
      </c>
    </row>
    <row r="450" spans="1:2">
      <c r="A450">
        <v>449</v>
      </c>
      <c r="B450">
        <v>501.01900000000001</v>
      </c>
    </row>
    <row r="451" spans="1:2">
      <c r="A451">
        <v>450</v>
      </c>
      <c r="B451">
        <v>11.231999999999999</v>
      </c>
    </row>
    <row r="452" spans="1:2">
      <c r="A452">
        <v>451</v>
      </c>
      <c r="B452">
        <v>74.733999999999995</v>
      </c>
    </row>
    <row r="453" spans="1:2">
      <c r="A453">
        <v>452</v>
      </c>
      <c r="B453">
        <v>86.372</v>
      </c>
    </row>
    <row r="454" spans="1:2">
      <c r="A454">
        <v>453</v>
      </c>
      <c r="B454">
        <v>15.19</v>
      </c>
    </row>
    <row r="455" spans="1:2">
      <c r="A455">
        <v>454</v>
      </c>
      <c r="B455">
        <v>222.733</v>
      </c>
    </row>
    <row r="456" spans="1:2">
      <c r="A456">
        <v>455</v>
      </c>
      <c r="B456">
        <v>1282.095</v>
      </c>
    </row>
    <row r="457" spans="1:2">
      <c r="A457">
        <v>456</v>
      </c>
      <c r="B457">
        <v>515.649</v>
      </c>
    </row>
    <row r="458" spans="1:2">
      <c r="A458">
        <v>457</v>
      </c>
      <c r="B458">
        <v>92.198999999999998</v>
      </c>
    </row>
    <row r="459" spans="1:2">
      <c r="A459">
        <v>458</v>
      </c>
      <c r="B459">
        <v>240.18100000000001</v>
      </c>
    </row>
    <row r="460" spans="1:2">
      <c r="A460">
        <v>459</v>
      </c>
      <c r="B460">
        <v>465.86500000000001</v>
      </c>
    </row>
    <row r="461" spans="1:2">
      <c r="A461">
        <v>460</v>
      </c>
      <c r="B461">
        <v>3.9529999999999998</v>
      </c>
    </row>
    <row r="462" spans="1:2">
      <c r="A462">
        <v>461</v>
      </c>
      <c r="B462">
        <v>17.506</v>
      </c>
    </row>
    <row r="463" spans="1:2">
      <c r="A463">
        <v>462</v>
      </c>
      <c r="B463">
        <v>44.728000000000002</v>
      </c>
    </row>
    <row r="464" spans="1:2">
      <c r="A464">
        <v>463</v>
      </c>
      <c r="B464">
        <v>272.44600000000003</v>
      </c>
    </row>
    <row r="465" spans="1:2">
      <c r="A465">
        <v>464</v>
      </c>
      <c r="B465">
        <v>259.20600000000002</v>
      </c>
    </row>
    <row r="466" spans="1:2">
      <c r="A466">
        <v>465</v>
      </c>
      <c r="B466">
        <v>73.813999999999993</v>
      </c>
    </row>
    <row r="467" spans="1:2">
      <c r="A467">
        <v>466</v>
      </c>
      <c r="B467">
        <v>38.384</v>
      </c>
    </row>
    <row r="468" spans="1:2">
      <c r="A468">
        <v>467</v>
      </c>
      <c r="B468">
        <v>81.311000000000007</v>
      </c>
    </row>
    <row r="469" spans="1:2">
      <c r="A469">
        <v>468</v>
      </c>
      <c r="B469">
        <v>32.201000000000001</v>
      </c>
    </row>
    <row r="470" spans="1:2">
      <c r="A470">
        <v>469</v>
      </c>
      <c r="B470">
        <v>0.16600000000000001</v>
      </c>
    </row>
    <row r="471" spans="1:2">
      <c r="A471">
        <v>470</v>
      </c>
      <c r="B471">
        <v>56.024000000000001</v>
      </c>
    </row>
    <row r="472" spans="1:2">
      <c r="A472">
        <v>471</v>
      </c>
      <c r="B472">
        <v>500.64299999999997</v>
      </c>
    </row>
    <row r="473" spans="1:2">
      <c r="A473">
        <v>472</v>
      </c>
      <c r="B473">
        <v>93.856999999999999</v>
      </c>
    </row>
    <row r="474" spans="1:2">
      <c r="A474">
        <v>473</v>
      </c>
      <c r="B474">
        <v>419.1</v>
      </c>
    </row>
    <row r="475" spans="1:2">
      <c r="A475">
        <v>474</v>
      </c>
      <c r="B475">
        <v>22.539000000000001</v>
      </c>
    </row>
    <row r="476" spans="1:2">
      <c r="A476">
        <v>475</v>
      </c>
      <c r="B476">
        <v>10.518000000000001</v>
      </c>
    </row>
    <row r="477" spans="1:2">
      <c r="A477">
        <v>476</v>
      </c>
      <c r="B477">
        <v>24.212</v>
      </c>
    </row>
    <row r="478" spans="1:2">
      <c r="A478">
        <v>477</v>
      </c>
      <c r="B478">
        <v>67.046000000000006</v>
      </c>
    </row>
    <row r="479" spans="1:2">
      <c r="A479">
        <v>478</v>
      </c>
      <c r="B479">
        <v>215.375</v>
      </c>
    </row>
    <row r="480" spans="1:2">
      <c r="A480">
        <v>479</v>
      </c>
      <c r="B480">
        <v>241.44300000000001</v>
      </c>
    </row>
    <row r="481" spans="1:2">
      <c r="A481">
        <v>480</v>
      </c>
      <c r="B481">
        <v>62.996000000000002</v>
      </c>
    </row>
    <row r="482" spans="1:2">
      <c r="A482">
        <v>481</v>
      </c>
      <c r="B482">
        <v>87.614999999999995</v>
      </c>
    </row>
    <row r="483" spans="1:2">
      <c r="A483">
        <v>482</v>
      </c>
      <c r="B483">
        <v>34.634999999999998</v>
      </c>
    </row>
    <row r="484" spans="1:2">
      <c r="A484">
        <v>483</v>
      </c>
      <c r="B484">
        <v>109.815</v>
      </c>
    </row>
    <row r="485" spans="1:2">
      <c r="A485">
        <v>484</v>
      </c>
      <c r="B485">
        <v>142.43700000000001</v>
      </c>
    </row>
    <row r="486" spans="1:2">
      <c r="A486">
        <v>485</v>
      </c>
      <c r="B486">
        <v>195.53299999999999</v>
      </c>
    </row>
    <row r="487" spans="1:2">
      <c r="A487">
        <v>486</v>
      </c>
      <c r="B487">
        <v>227.43899999999999</v>
      </c>
    </row>
    <row r="488" spans="1:2">
      <c r="A488">
        <v>487</v>
      </c>
      <c r="B488">
        <v>347.517</v>
      </c>
    </row>
    <row r="489" spans="1:2">
      <c r="A489">
        <v>488</v>
      </c>
      <c r="B489">
        <v>221.952</v>
      </c>
    </row>
    <row r="490" spans="1:2">
      <c r="A490">
        <v>489</v>
      </c>
      <c r="B490">
        <v>542.33799999999997</v>
      </c>
    </row>
    <row r="491" spans="1:2">
      <c r="A491">
        <v>490</v>
      </c>
      <c r="B491">
        <v>147.761</v>
      </c>
    </row>
    <row r="492" spans="1:2">
      <c r="A492">
        <v>491</v>
      </c>
      <c r="B492">
        <v>29.210999999999999</v>
      </c>
    </row>
    <row r="493" spans="1:2">
      <c r="A493">
        <v>492</v>
      </c>
      <c r="B493">
        <v>179.42099999999999</v>
      </c>
    </row>
    <row r="494" spans="1:2">
      <c r="A494">
        <v>493</v>
      </c>
      <c r="B494">
        <v>261.20699999999999</v>
      </c>
    </row>
    <row r="495" spans="1:2">
      <c r="A495">
        <v>494</v>
      </c>
      <c r="B495">
        <v>17.59</v>
      </c>
    </row>
    <row r="496" spans="1:2">
      <c r="A496">
        <v>495</v>
      </c>
      <c r="B496">
        <v>141.28399999999999</v>
      </c>
    </row>
    <row r="497" spans="1:2">
      <c r="A497">
        <v>496</v>
      </c>
      <c r="B497">
        <v>211.74100000000001</v>
      </c>
    </row>
    <row r="498" spans="1:2">
      <c r="A498">
        <v>497</v>
      </c>
      <c r="B498">
        <v>543.92100000000005</v>
      </c>
    </row>
    <row r="499" spans="1:2">
      <c r="A499">
        <v>498</v>
      </c>
      <c r="B499">
        <v>1102.3499999999999</v>
      </c>
    </row>
    <row r="500" spans="1:2">
      <c r="A500">
        <v>499</v>
      </c>
      <c r="B500">
        <v>228.04300000000001</v>
      </c>
    </row>
    <row r="501" spans="1:2">
      <c r="A501">
        <v>500</v>
      </c>
      <c r="B501">
        <v>864.24800000000005</v>
      </c>
    </row>
    <row r="502" spans="1:2">
      <c r="A502">
        <v>501</v>
      </c>
      <c r="B502">
        <v>83.17</v>
      </c>
    </row>
    <row r="503" spans="1:2">
      <c r="A503">
        <v>502</v>
      </c>
      <c r="B503">
        <v>32.404000000000003</v>
      </c>
    </row>
    <row r="504" spans="1:2">
      <c r="A504">
        <v>503</v>
      </c>
      <c r="B504">
        <v>633.58900000000006</v>
      </c>
    </row>
    <row r="505" spans="1:2">
      <c r="A505">
        <v>504</v>
      </c>
      <c r="B505">
        <v>1082.567</v>
      </c>
    </row>
    <row r="506" spans="1:2">
      <c r="A506">
        <v>505</v>
      </c>
      <c r="B506">
        <v>540.625</v>
      </c>
    </row>
    <row r="507" spans="1:2">
      <c r="A507">
        <v>506</v>
      </c>
      <c r="B507">
        <v>128.84899999999999</v>
      </c>
    </row>
    <row r="508" spans="1:2">
      <c r="A508">
        <v>507</v>
      </c>
      <c r="B508">
        <v>336.37400000000002</v>
      </c>
    </row>
    <row r="509" spans="1:2">
      <c r="A509">
        <v>508</v>
      </c>
      <c r="B509">
        <v>99.48</v>
      </c>
    </row>
    <row r="510" spans="1:2">
      <c r="A510">
        <v>509</v>
      </c>
      <c r="B510">
        <v>301.42200000000003</v>
      </c>
    </row>
    <row r="511" spans="1:2">
      <c r="A511">
        <v>510</v>
      </c>
      <c r="B511">
        <v>12.335000000000001</v>
      </c>
    </row>
    <row r="512" spans="1:2">
      <c r="A512">
        <v>511</v>
      </c>
      <c r="B512">
        <v>50.963000000000001</v>
      </c>
    </row>
    <row r="513" spans="1:2">
      <c r="A513">
        <v>512</v>
      </c>
      <c r="B513">
        <v>176.22</v>
      </c>
    </row>
    <row r="514" spans="1:2">
      <c r="A514">
        <v>513</v>
      </c>
      <c r="B514">
        <v>3.1240000000000001</v>
      </c>
    </row>
    <row r="515" spans="1:2">
      <c r="A515">
        <v>514</v>
      </c>
      <c r="B515">
        <v>101.706</v>
      </c>
    </row>
    <row r="516" spans="1:2">
      <c r="A516">
        <v>515</v>
      </c>
      <c r="B516">
        <v>223.601</v>
      </c>
    </row>
    <row r="517" spans="1:2">
      <c r="A517">
        <v>516</v>
      </c>
      <c r="B517">
        <v>312.12799999999999</v>
      </c>
    </row>
    <row r="518" spans="1:2">
      <c r="A518">
        <v>517</v>
      </c>
      <c r="B518">
        <v>29.965</v>
      </c>
    </row>
    <row r="519" spans="1:2">
      <c r="A519">
        <v>518</v>
      </c>
      <c r="B519">
        <v>49.567</v>
      </c>
    </row>
    <row r="520" spans="1:2">
      <c r="A520">
        <v>519</v>
      </c>
      <c r="B520">
        <v>485.28899999999999</v>
      </c>
    </row>
    <row r="521" spans="1:2">
      <c r="A521">
        <v>520</v>
      </c>
      <c r="B521">
        <v>268.44799999999998</v>
      </c>
    </row>
    <row r="522" spans="1:2">
      <c r="A522">
        <v>521</v>
      </c>
      <c r="B522">
        <v>24.975000000000001</v>
      </c>
    </row>
    <row r="523" spans="1:2">
      <c r="A523">
        <v>522</v>
      </c>
      <c r="B523">
        <v>127.155</v>
      </c>
    </row>
    <row r="524" spans="1:2">
      <c r="A524">
        <v>523</v>
      </c>
      <c r="B524">
        <v>508.27600000000001</v>
      </c>
    </row>
    <row r="525" spans="1:2">
      <c r="A525">
        <v>524</v>
      </c>
      <c r="B525">
        <v>102.589</v>
      </c>
    </row>
    <row r="526" spans="1:2">
      <c r="A526">
        <v>525</v>
      </c>
      <c r="B526">
        <v>655.99800000000005</v>
      </c>
    </row>
    <row r="527" spans="1:2">
      <c r="A527">
        <v>526</v>
      </c>
      <c r="B527">
        <v>207.87700000000001</v>
      </c>
    </row>
    <row r="528" spans="1:2">
      <c r="A528">
        <v>527</v>
      </c>
      <c r="B528">
        <v>9.8079999999999998</v>
      </c>
    </row>
    <row r="529" spans="1:2">
      <c r="A529">
        <v>528</v>
      </c>
      <c r="B529">
        <v>155.10599999999999</v>
      </c>
    </row>
    <row r="530" spans="1:2">
      <c r="A530">
        <v>529</v>
      </c>
      <c r="B530">
        <v>37.707999999999998</v>
      </c>
    </row>
    <row r="531" spans="1:2">
      <c r="A531">
        <v>530</v>
      </c>
      <c r="B531">
        <v>245.77600000000001</v>
      </c>
    </row>
    <row r="532" spans="1:2">
      <c r="A532">
        <v>531</v>
      </c>
      <c r="B532">
        <v>19.802</v>
      </c>
    </row>
    <row r="533" spans="1:2">
      <c r="A533">
        <v>532</v>
      </c>
      <c r="B533">
        <v>96.061999999999998</v>
      </c>
    </row>
    <row r="534" spans="1:2">
      <c r="A534">
        <v>533</v>
      </c>
      <c r="B534">
        <v>714.60599999999999</v>
      </c>
    </row>
    <row r="535" spans="1:2">
      <c r="A535">
        <v>534</v>
      </c>
      <c r="B535">
        <v>95.242000000000004</v>
      </c>
    </row>
    <row r="536" spans="1:2">
      <c r="A536">
        <v>535</v>
      </c>
      <c r="B536">
        <v>28.936</v>
      </c>
    </row>
    <row r="537" spans="1:2">
      <c r="A537">
        <v>536</v>
      </c>
      <c r="B537">
        <v>17.023</v>
      </c>
    </row>
    <row r="538" spans="1:2">
      <c r="A538">
        <v>537</v>
      </c>
      <c r="B538">
        <v>149.107</v>
      </c>
    </row>
    <row r="539" spans="1:2">
      <c r="A539">
        <v>538</v>
      </c>
      <c r="B539">
        <v>197.251</v>
      </c>
    </row>
    <row r="540" spans="1:2">
      <c r="A540">
        <v>539</v>
      </c>
      <c r="B540">
        <v>8.3569999999999993</v>
      </c>
    </row>
    <row r="541" spans="1:2">
      <c r="A541">
        <v>540</v>
      </c>
      <c r="B541">
        <v>1.5580000000000001</v>
      </c>
    </row>
    <row r="542" spans="1:2">
      <c r="A542">
        <v>541</v>
      </c>
      <c r="B542">
        <v>50.325000000000003</v>
      </c>
    </row>
    <row r="543" spans="1:2">
      <c r="A543">
        <v>542</v>
      </c>
      <c r="B543">
        <v>175.04900000000001</v>
      </c>
    </row>
    <row r="544" spans="1:2">
      <c r="A544">
        <v>543</v>
      </c>
      <c r="B544">
        <v>31.143999999999998</v>
      </c>
    </row>
    <row r="545" spans="1:2">
      <c r="A545">
        <v>544</v>
      </c>
      <c r="B545">
        <v>50.807000000000002</v>
      </c>
    </row>
    <row r="546" spans="1:2">
      <c r="A546">
        <v>545</v>
      </c>
      <c r="B546">
        <v>365.52</v>
      </c>
    </row>
    <row r="547" spans="1:2">
      <c r="A547">
        <v>546</v>
      </c>
      <c r="B547">
        <v>28.321999999999999</v>
      </c>
    </row>
    <row r="548" spans="1:2">
      <c r="A548">
        <v>547</v>
      </c>
      <c r="B548">
        <v>23.977</v>
      </c>
    </row>
    <row r="549" spans="1:2">
      <c r="A549">
        <v>548</v>
      </c>
      <c r="B549">
        <v>379.78699999999998</v>
      </c>
    </row>
    <row r="550" spans="1:2">
      <c r="A550">
        <v>549</v>
      </c>
      <c r="B550">
        <v>272.97699999999998</v>
      </c>
    </row>
    <row r="551" spans="1:2">
      <c r="A551">
        <v>550</v>
      </c>
      <c r="B551">
        <v>313.93900000000002</v>
      </c>
    </row>
    <row r="552" spans="1:2">
      <c r="A552">
        <v>551</v>
      </c>
      <c r="B552">
        <v>2.9000000000000001E-2</v>
      </c>
    </row>
    <row r="553" spans="1:2">
      <c r="A553">
        <v>552</v>
      </c>
      <c r="B553">
        <v>54.731000000000002</v>
      </c>
    </row>
    <row r="554" spans="1:2">
      <c r="A554">
        <v>553</v>
      </c>
      <c r="B554">
        <v>115.03</v>
      </c>
    </row>
    <row r="555" spans="1:2">
      <c r="A555">
        <v>554</v>
      </c>
      <c r="B555">
        <v>101.96599999999999</v>
      </c>
    </row>
    <row r="556" spans="1:2">
      <c r="A556">
        <v>555</v>
      </c>
      <c r="B556">
        <v>141.196</v>
      </c>
    </row>
    <row r="557" spans="1:2">
      <c r="A557">
        <v>556</v>
      </c>
      <c r="B557">
        <v>38.085999999999999</v>
      </c>
    </row>
    <row r="558" spans="1:2">
      <c r="A558">
        <v>557</v>
      </c>
      <c r="B558">
        <v>150.08799999999999</v>
      </c>
    </row>
    <row r="559" spans="1:2">
      <c r="A559">
        <v>558</v>
      </c>
      <c r="B559">
        <v>122.60899999999999</v>
      </c>
    </row>
    <row r="560" spans="1:2">
      <c r="A560">
        <v>559</v>
      </c>
      <c r="B560">
        <v>340.49400000000003</v>
      </c>
    </row>
    <row r="561" spans="1:2">
      <c r="A561">
        <v>560</v>
      </c>
      <c r="B561">
        <v>125.886</v>
      </c>
    </row>
    <row r="562" spans="1:2">
      <c r="A562">
        <v>561</v>
      </c>
      <c r="B562">
        <v>345.15800000000002</v>
      </c>
    </row>
    <row r="563" spans="1:2">
      <c r="A563">
        <v>562</v>
      </c>
      <c r="B563">
        <v>358.923</v>
      </c>
    </row>
    <row r="564" spans="1:2">
      <c r="A564">
        <v>563</v>
      </c>
      <c r="B564">
        <v>473.209</v>
      </c>
    </row>
    <row r="565" spans="1:2">
      <c r="A565">
        <v>564</v>
      </c>
      <c r="B565">
        <v>166.44499999999999</v>
      </c>
    </row>
    <row r="566" spans="1:2">
      <c r="A566">
        <v>565</v>
      </c>
      <c r="B566">
        <v>112.878</v>
      </c>
    </row>
    <row r="567" spans="1:2">
      <c r="A567">
        <v>566</v>
      </c>
      <c r="B567">
        <v>286.35000000000002</v>
      </c>
    </row>
    <row r="568" spans="1:2">
      <c r="A568">
        <v>567</v>
      </c>
      <c r="B568">
        <v>530.25900000000001</v>
      </c>
    </row>
    <row r="569" spans="1:2">
      <c r="A569">
        <v>568</v>
      </c>
      <c r="B569">
        <v>385.09</v>
      </c>
    </row>
    <row r="570" spans="1:2">
      <c r="A570">
        <v>569</v>
      </c>
      <c r="B570">
        <v>337.291</v>
      </c>
    </row>
    <row r="571" spans="1:2">
      <c r="A571">
        <v>570</v>
      </c>
      <c r="B571">
        <v>447.90800000000002</v>
      </c>
    </row>
    <row r="572" spans="1:2">
      <c r="A572">
        <v>571</v>
      </c>
      <c r="B572">
        <v>82.29</v>
      </c>
    </row>
    <row r="573" spans="1:2">
      <c r="A573">
        <v>572</v>
      </c>
      <c r="B573">
        <v>154.40199999999999</v>
      </c>
    </row>
    <row r="574" spans="1:2">
      <c r="A574">
        <v>573</v>
      </c>
      <c r="B574">
        <v>89.784999999999997</v>
      </c>
    </row>
    <row r="575" spans="1:2">
      <c r="A575">
        <v>574</v>
      </c>
      <c r="B575">
        <v>83.498000000000005</v>
      </c>
    </row>
    <row r="576" spans="1:2">
      <c r="A576">
        <v>575</v>
      </c>
      <c r="B576">
        <v>128.423</v>
      </c>
    </row>
    <row r="577" spans="1:2">
      <c r="A577">
        <v>576</v>
      </c>
      <c r="B577">
        <v>1023.002</v>
      </c>
    </row>
    <row r="578" spans="1:2">
      <c r="A578">
        <v>577</v>
      </c>
      <c r="B578">
        <v>157.03700000000001</v>
      </c>
    </row>
    <row r="579" spans="1:2">
      <c r="A579">
        <v>578</v>
      </c>
      <c r="B579">
        <v>85.283000000000001</v>
      </c>
    </row>
    <row r="580" spans="1:2">
      <c r="A580">
        <v>579</v>
      </c>
      <c r="B580">
        <v>414.38</v>
      </c>
    </row>
    <row r="581" spans="1:2">
      <c r="A581">
        <v>580</v>
      </c>
      <c r="B581">
        <v>184.19499999999999</v>
      </c>
    </row>
    <row r="582" spans="1:2">
      <c r="A582">
        <v>581</v>
      </c>
      <c r="B582">
        <v>331.04399999999998</v>
      </c>
    </row>
    <row r="583" spans="1:2">
      <c r="A583">
        <v>582</v>
      </c>
      <c r="B583">
        <v>104.184</v>
      </c>
    </row>
    <row r="584" spans="1:2">
      <c r="A584">
        <v>583</v>
      </c>
      <c r="B584">
        <v>15.752000000000001</v>
      </c>
    </row>
    <row r="585" spans="1:2">
      <c r="A585">
        <v>584</v>
      </c>
      <c r="B585">
        <v>8.1760000000000002</v>
      </c>
    </row>
    <row r="586" spans="1:2">
      <c r="A586">
        <v>585</v>
      </c>
      <c r="B586">
        <v>54.442</v>
      </c>
    </row>
    <row r="587" spans="1:2">
      <c r="A587">
        <v>586</v>
      </c>
      <c r="B587">
        <v>63.097999999999999</v>
      </c>
    </row>
    <row r="588" spans="1:2">
      <c r="A588">
        <v>587</v>
      </c>
      <c r="B588">
        <v>188.15100000000001</v>
      </c>
    </row>
    <row r="589" spans="1:2">
      <c r="A589">
        <v>588</v>
      </c>
      <c r="B589">
        <v>10.061</v>
      </c>
    </row>
    <row r="590" spans="1:2">
      <c r="A590">
        <v>589</v>
      </c>
      <c r="B590">
        <v>172.96700000000001</v>
      </c>
    </row>
    <row r="591" spans="1:2">
      <c r="A591">
        <v>590</v>
      </c>
      <c r="B591">
        <v>96.465000000000003</v>
      </c>
    </row>
    <row r="592" spans="1:2">
      <c r="A592">
        <v>591</v>
      </c>
      <c r="B592">
        <v>449.23599999999999</v>
      </c>
    </row>
    <row r="593" spans="1:2">
      <c r="A593">
        <v>592</v>
      </c>
      <c r="B593">
        <v>190.54400000000001</v>
      </c>
    </row>
    <row r="594" spans="1:2">
      <c r="A594">
        <v>593</v>
      </c>
      <c r="B594">
        <v>157.834</v>
      </c>
    </row>
    <row r="595" spans="1:2">
      <c r="A595">
        <v>594</v>
      </c>
      <c r="B595">
        <v>368.37599999999998</v>
      </c>
    </row>
    <row r="596" spans="1:2">
      <c r="A596">
        <v>595</v>
      </c>
      <c r="B596">
        <v>8.0510000000000002</v>
      </c>
    </row>
    <row r="597" spans="1:2">
      <c r="A597">
        <v>596</v>
      </c>
      <c r="B597">
        <v>120.416</v>
      </c>
    </row>
    <row r="598" spans="1:2">
      <c r="A598">
        <v>597</v>
      </c>
      <c r="B598">
        <v>75.057000000000002</v>
      </c>
    </row>
    <row r="599" spans="1:2">
      <c r="A599">
        <v>598</v>
      </c>
      <c r="B599">
        <v>11.662000000000001</v>
      </c>
    </row>
    <row r="600" spans="1:2">
      <c r="A600">
        <v>599</v>
      </c>
      <c r="B600">
        <v>13.615</v>
      </c>
    </row>
    <row r="601" spans="1:2">
      <c r="A601">
        <v>600</v>
      </c>
      <c r="B601">
        <v>173.941</v>
      </c>
    </row>
    <row r="602" spans="1:2">
      <c r="A602">
        <v>601</v>
      </c>
      <c r="B602">
        <v>366.12799999999999</v>
      </c>
    </row>
    <row r="603" spans="1:2">
      <c r="A603">
        <v>602</v>
      </c>
      <c r="B603">
        <v>270.47199999999998</v>
      </c>
    </row>
    <row r="604" spans="1:2">
      <c r="A604">
        <v>603</v>
      </c>
      <c r="B604">
        <v>284.61599999999999</v>
      </c>
    </row>
    <row r="605" spans="1:2">
      <c r="A605">
        <v>604</v>
      </c>
      <c r="B605">
        <v>193.66499999999999</v>
      </c>
    </row>
    <row r="606" spans="1:2">
      <c r="A606">
        <v>605</v>
      </c>
      <c r="B606">
        <v>28.943000000000001</v>
      </c>
    </row>
    <row r="607" spans="1:2">
      <c r="A607">
        <v>606</v>
      </c>
      <c r="B607">
        <v>418.86599999999999</v>
      </c>
    </row>
    <row r="608" spans="1:2">
      <c r="A608">
        <v>607</v>
      </c>
      <c r="B608">
        <v>77.435000000000002</v>
      </c>
    </row>
    <row r="609" spans="1:2">
      <c r="A609">
        <v>608</v>
      </c>
      <c r="B609">
        <v>73.319999999999993</v>
      </c>
    </row>
    <row r="610" spans="1:2">
      <c r="A610">
        <v>609</v>
      </c>
      <c r="B610">
        <v>260.47300000000001</v>
      </c>
    </row>
    <row r="611" spans="1:2">
      <c r="A611">
        <v>610</v>
      </c>
      <c r="B611">
        <v>256.51299999999998</v>
      </c>
    </row>
    <row r="612" spans="1:2">
      <c r="A612">
        <v>611</v>
      </c>
      <c r="B612">
        <v>27.928000000000001</v>
      </c>
    </row>
    <row r="613" spans="1:2">
      <c r="A613">
        <v>612</v>
      </c>
      <c r="B613">
        <v>141.06800000000001</v>
      </c>
    </row>
    <row r="614" spans="1:2">
      <c r="A614">
        <v>613</v>
      </c>
      <c r="B614">
        <v>144.18799999999999</v>
      </c>
    </row>
    <row r="615" spans="1:2">
      <c r="A615">
        <v>614</v>
      </c>
      <c r="B615">
        <v>395.84199999999998</v>
      </c>
    </row>
    <row r="616" spans="1:2">
      <c r="A616">
        <v>615</v>
      </c>
      <c r="B616">
        <v>71.484999999999999</v>
      </c>
    </row>
    <row r="617" spans="1:2">
      <c r="A617">
        <v>616</v>
      </c>
      <c r="B617">
        <v>303.363</v>
      </c>
    </row>
    <row r="618" spans="1:2">
      <c r="A618">
        <v>617</v>
      </c>
      <c r="B618">
        <v>262.76</v>
      </c>
    </row>
    <row r="619" spans="1:2">
      <c r="A619">
        <v>618</v>
      </c>
      <c r="B619">
        <v>210.01</v>
      </c>
    </row>
    <row r="620" spans="1:2">
      <c r="A620">
        <v>619</v>
      </c>
      <c r="B620">
        <v>76.445999999999998</v>
      </c>
    </row>
    <row r="621" spans="1:2">
      <c r="A621">
        <v>620</v>
      </c>
      <c r="B621">
        <v>75.888000000000005</v>
      </c>
    </row>
    <row r="622" spans="1:2">
      <c r="A622">
        <v>621</v>
      </c>
      <c r="B622">
        <v>40.863999999999997</v>
      </c>
    </row>
    <row r="623" spans="1:2">
      <c r="A623">
        <v>622</v>
      </c>
      <c r="B623">
        <v>68.706000000000003</v>
      </c>
    </row>
    <row r="624" spans="1:2">
      <c r="A624">
        <v>623</v>
      </c>
      <c r="B624">
        <v>378.13400000000001</v>
      </c>
    </row>
    <row r="625" spans="1:2">
      <c r="A625">
        <v>624</v>
      </c>
      <c r="B625">
        <v>246.857</v>
      </c>
    </row>
    <row r="626" spans="1:2">
      <c r="A626">
        <v>625</v>
      </c>
      <c r="B626">
        <v>368.113</v>
      </c>
    </row>
    <row r="627" spans="1:2">
      <c r="A627">
        <v>626</v>
      </c>
      <c r="B627">
        <v>15.477</v>
      </c>
    </row>
    <row r="628" spans="1:2">
      <c r="A628">
        <v>627</v>
      </c>
      <c r="B628">
        <v>374.41</v>
      </c>
    </row>
    <row r="629" spans="1:2">
      <c r="A629">
        <v>628</v>
      </c>
      <c r="B629">
        <v>334.86399999999998</v>
      </c>
    </row>
    <row r="630" spans="1:2">
      <c r="A630">
        <v>629</v>
      </c>
      <c r="B630">
        <v>251.03</v>
      </c>
    </row>
    <row r="631" spans="1:2">
      <c r="A631">
        <v>630</v>
      </c>
      <c r="B631">
        <v>23.870999999999999</v>
      </c>
    </row>
    <row r="632" spans="1:2">
      <c r="A632">
        <v>631</v>
      </c>
      <c r="B632">
        <v>75.373000000000005</v>
      </c>
    </row>
    <row r="633" spans="1:2">
      <c r="A633">
        <v>632</v>
      </c>
      <c r="B633">
        <v>125.152</v>
      </c>
    </row>
    <row r="634" spans="1:2">
      <c r="A634">
        <v>633</v>
      </c>
      <c r="B634">
        <v>112.577</v>
      </c>
    </row>
    <row r="635" spans="1:2">
      <c r="A635">
        <v>634</v>
      </c>
      <c r="B635">
        <v>32.058</v>
      </c>
    </row>
    <row r="636" spans="1:2">
      <c r="A636">
        <v>635</v>
      </c>
      <c r="B636">
        <v>175.958</v>
      </c>
    </row>
    <row r="637" spans="1:2">
      <c r="A637">
        <v>636</v>
      </c>
      <c r="B637">
        <v>165.459</v>
      </c>
    </row>
    <row r="638" spans="1:2">
      <c r="A638">
        <v>637</v>
      </c>
      <c r="B638">
        <v>11.487</v>
      </c>
    </row>
    <row r="639" spans="1:2">
      <c r="A639">
        <v>638</v>
      </c>
      <c r="B639">
        <v>282.678</v>
      </c>
    </row>
    <row r="640" spans="1:2">
      <c r="A640">
        <v>639</v>
      </c>
      <c r="B640">
        <v>196.922</v>
      </c>
    </row>
    <row r="641" spans="1:2">
      <c r="A641">
        <v>640</v>
      </c>
      <c r="B641">
        <v>141.43700000000001</v>
      </c>
    </row>
    <row r="642" spans="1:2">
      <c r="A642">
        <v>641</v>
      </c>
      <c r="B642">
        <v>255.114</v>
      </c>
    </row>
    <row r="643" spans="1:2">
      <c r="A643">
        <v>642</v>
      </c>
      <c r="B643">
        <v>115.843</v>
      </c>
    </row>
    <row r="644" spans="1:2">
      <c r="A644">
        <v>643</v>
      </c>
      <c r="B644">
        <v>330.08199999999999</v>
      </c>
    </row>
    <row r="645" spans="1:2">
      <c r="A645">
        <v>644</v>
      </c>
      <c r="B645">
        <v>193.333</v>
      </c>
    </row>
    <row r="646" spans="1:2">
      <c r="A646">
        <v>645</v>
      </c>
      <c r="B646">
        <v>37.832999999999998</v>
      </c>
    </row>
    <row r="647" spans="1:2">
      <c r="A647">
        <v>646</v>
      </c>
      <c r="B647">
        <v>302.61799999999999</v>
      </c>
    </row>
    <row r="648" spans="1:2">
      <c r="A648">
        <v>647</v>
      </c>
      <c r="B648">
        <v>235.01900000000001</v>
      </c>
    </row>
    <row r="649" spans="1:2">
      <c r="A649">
        <v>648</v>
      </c>
      <c r="B649">
        <v>203.06899999999999</v>
      </c>
    </row>
    <row r="650" spans="1:2">
      <c r="A650">
        <v>649</v>
      </c>
      <c r="B650">
        <v>304.16199999999998</v>
      </c>
    </row>
    <row r="651" spans="1:2">
      <c r="A651">
        <v>650</v>
      </c>
      <c r="B651">
        <v>632.65800000000002</v>
      </c>
    </row>
    <row r="652" spans="1:2">
      <c r="A652">
        <v>651</v>
      </c>
      <c r="B652">
        <v>263.74200000000002</v>
      </c>
    </row>
    <row r="653" spans="1:2">
      <c r="A653">
        <v>652</v>
      </c>
      <c r="B653">
        <v>444.06599999999997</v>
      </c>
    </row>
    <row r="654" spans="1:2">
      <c r="A654">
        <v>653</v>
      </c>
      <c r="B654">
        <v>177.197</v>
      </c>
    </row>
    <row r="655" spans="1:2">
      <c r="A655">
        <v>654</v>
      </c>
      <c r="B655">
        <v>151.221</v>
      </c>
    </row>
    <row r="656" spans="1:2">
      <c r="A656">
        <v>655</v>
      </c>
      <c r="B656">
        <v>90.629000000000005</v>
      </c>
    </row>
    <row r="657" spans="1:2">
      <c r="A657">
        <v>656</v>
      </c>
      <c r="B657">
        <v>52.344999999999999</v>
      </c>
    </row>
    <row r="658" spans="1:2">
      <c r="A658">
        <v>657</v>
      </c>
      <c r="B658">
        <v>292.86900000000003</v>
      </c>
    </row>
    <row r="659" spans="1:2">
      <c r="A659">
        <v>658</v>
      </c>
      <c r="B659">
        <v>116.39100000000001</v>
      </c>
    </row>
    <row r="660" spans="1:2">
      <c r="A660">
        <v>659</v>
      </c>
      <c r="B660">
        <v>235.4</v>
      </c>
    </row>
    <row r="661" spans="1:2">
      <c r="A661">
        <v>660</v>
      </c>
      <c r="B661">
        <v>41.970999999999997</v>
      </c>
    </row>
    <row r="662" spans="1:2">
      <c r="A662">
        <v>661</v>
      </c>
      <c r="B662">
        <v>113.69199999999999</v>
      </c>
    </row>
    <row r="663" spans="1:2">
      <c r="A663">
        <v>662</v>
      </c>
      <c r="B663">
        <v>291.95999999999998</v>
      </c>
    </row>
    <row r="664" spans="1:2">
      <c r="A664">
        <v>663</v>
      </c>
      <c r="B664">
        <v>9.0809999999999995</v>
      </c>
    </row>
    <row r="665" spans="1:2">
      <c r="A665">
        <v>664</v>
      </c>
      <c r="B665">
        <v>67.263999999999996</v>
      </c>
    </row>
    <row r="666" spans="1:2">
      <c r="A666">
        <v>665</v>
      </c>
      <c r="B666">
        <v>411.21600000000001</v>
      </c>
    </row>
    <row r="667" spans="1:2">
      <c r="A667">
        <v>666</v>
      </c>
      <c r="B667">
        <v>258.59699999999998</v>
      </c>
    </row>
    <row r="668" spans="1:2">
      <c r="A668">
        <v>667</v>
      </c>
      <c r="B668">
        <v>366.83300000000003</v>
      </c>
    </row>
    <row r="669" spans="1:2">
      <c r="A669">
        <v>668</v>
      </c>
      <c r="B669">
        <v>241.93799999999999</v>
      </c>
    </row>
    <row r="670" spans="1:2">
      <c r="A670">
        <v>669</v>
      </c>
      <c r="B670">
        <v>85.120999999999995</v>
      </c>
    </row>
    <row r="671" spans="1:2">
      <c r="A671">
        <v>670</v>
      </c>
      <c r="B671">
        <v>491.47199999999998</v>
      </c>
    </row>
    <row r="672" spans="1:2">
      <c r="A672">
        <v>671</v>
      </c>
      <c r="B672">
        <v>212.93600000000001</v>
      </c>
    </row>
    <row r="673" spans="1:2">
      <c r="A673">
        <v>672</v>
      </c>
      <c r="B673">
        <v>586.69500000000005</v>
      </c>
    </row>
    <row r="674" spans="1:2">
      <c r="A674">
        <v>673</v>
      </c>
      <c r="B674">
        <v>40.243000000000002</v>
      </c>
    </row>
    <row r="675" spans="1:2">
      <c r="A675">
        <v>674</v>
      </c>
      <c r="B675">
        <v>271.77</v>
      </c>
    </row>
    <row r="676" spans="1:2">
      <c r="A676">
        <v>675</v>
      </c>
      <c r="B676">
        <v>9.3230000000000004</v>
      </c>
    </row>
    <row r="677" spans="1:2">
      <c r="A677">
        <v>676</v>
      </c>
      <c r="B677">
        <v>99.156000000000006</v>
      </c>
    </row>
    <row r="678" spans="1:2">
      <c r="A678">
        <v>677</v>
      </c>
      <c r="B678">
        <v>71.257000000000005</v>
      </c>
    </row>
    <row r="679" spans="1:2">
      <c r="A679">
        <v>678</v>
      </c>
      <c r="B679">
        <v>96.001999999999995</v>
      </c>
    </row>
    <row r="680" spans="1:2">
      <c r="A680">
        <v>679</v>
      </c>
      <c r="B680">
        <v>158.73500000000001</v>
      </c>
    </row>
    <row r="681" spans="1:2">
      <c r="A681">
        <v>680</v>
      </c>
      <c r="B681">
        <v>366.08600000000001</v>
      </c>
    </row>
    <row r="682" spans="1:2">
      <c r="A682">
        <v>681</v>
      </c>
      <c r="B682">
        <v>118.45099999999999</v>
      </c>
    </row>
    <row r="683" spans="1:2">
      <c r="A683">
        <v>682</v>
      </c>
      <c r="B683">
        <v>125.44499999999999</v>
      </c>
    </row>
    <row r="684" spans="1:2">
      <c r="A684">
        <v>683</v>
      </c>
      <c r="B684">
        <v>92.244</v>
      </c>
    </row>
    <row r="685" spans="1:2">
      <c r="A685">
        <v>684</v>
      </c>
      <c r="B685">
        <v>163.23599999999999</v>
      </c>
    </row>
    <row r="686" spans="1:2">
      <c r="A686">
        <v>685</v>
      </c>
      <c r="B686">
        <v>46.963999999999999</v>
      </c>
    </row>
    <row r="687" spans="1:2">
      <c r="A687">
        <v>686</v>
      </c>
      <c r="B687">
        <v>31.158999999999999</v>
      </c>
    </row>
    <row r="688" spans="1:2">
      <c r="A688">
        <v>687</v>
      </c>
      <c r="B688">
        <v>182.648</v>
      </c>
    </row>
    <row r="689" spans="1:2">
      <c r="A689">
        <v>688</v>
      </c>
      <c r="B689">
        <v>89.596999999999994</v>
      </c>
    </row>
    <row r="690" spans="1:2">
      <c r="A690">
        <v>689</v>
      </c>
      <c r="B690">
        <v>111.197</v>
      </c>
    </row>
    <row r="691" spans="1:2">
      <c r="A691">
        <v>690</v>
      </c>
      <c r="B691">
        <v>380.72699999999998</v>
      </c>
    </row>
    <row r="692" spans="1:2">
      <c r="A692">
        <v>691</v>
      </c>
      <c r="B692">
        <v>68.525000000000006</v>
      </c>
    </row>
    <row r="693" spans="1:2">
      <c r="A693">
        <v>692</v>
      </c>
      <c r="B693">
        <v>169.65600000000001</v>
      </c>
    </row>
    <row r="694" spans="1:2">
      <c r="A694">
        <v>693</v>
      </c>
      <c r="B694">
        <v>475.49</v>
      </c>
    </row>
    <row r="695" spans="1:2">
      <c r="A695">
        <v>694</v>
      </c>
      <c r="B695">
        <v>142.06899999999999</v>
      </c>
    </row>
    <row r="696" spans="1:2">
      <c r="A696">
        <v>695</v>
      </c>
      <c r="B696">
        <v>151.57499999999999</v>
      </c>
    </row>
    <row r="697" spans="1:2">
      <c r="A697">
        <v>696</v>
      </c>
      <c r="B697">
        <v>308.46100000000001</v>
      </c>
    </row>
    <row r="698" spans="1:2">
      <c r="A698">
        <v>697</v>
      </c>
      <c r="B698">
        <v>76.316000000000003</v>
      </c>
    </row>
    <row r="699" spans="1:2">
      <c r="A699">
        <v>698</v>
      </c>
      <c r="B699">
        <v>180.29400000000001</v>
      </c>
    </row>
    <row r="700" spans="1:2">
      <c r="A700">
        <v>699</v>
      </c>
      <c r="B700">
        <v>167.45400000000001</v>
      </c>
    </row>
    <row r="701" spans="1:2">
      <c r="A701">
        <v>700</v>
      </c>
      <c r="B701">
        <v>142.767</v>
      </c>
    </row>
    <row r="702" spans="1:2">
      <c r="A702">
        <v>701</v>
      </c>
      <c r="B702">
        <v>340.89</v>
      </c>
    </row>
    <row r="703" spans="1:2">
      <c r="A703">
        <v>702</v>
      </c>
      <c r="B703">
        <v>271.61599999999999</v>
      </c>
    </row>
    <row r="704" spans="1:2">
      <c r="A704">
        <v>703</v>
      </c>
      <c r="B704">
        <v>54.423999999999999</v>
      </c>
    </row>
    <row r="705" spans="1:2">
      <c r="A705">
        <v>704</v>
      </c>
      <c r="B705">
        <v>337.37400000000002</v>
      </c>
    </row>
    <row r="706" spans="1:2">
      <c r="A706">
        <v>705</v>
      </c>
      <c r="B706">
        <v>121.432</v>
      </c>
    </row>
    <row r="707" spans="1:2">
      <c r="A707">
        <v>706</v>
      </c>
      <c r="B707">
        <v>58.375</v>
      </c>
    </row>
    <row r="708" spans="1:2">
      <c r="A708">
        <v>707</v>
      </c>
      <c r="B708">
        <v>103.291</v>
      </c>
    </row>
    <row r="709" spans="1:2">
      <c r="A709">
        <v>708</v>
      </c>
      <c r="B709">
        <v>45.988999999999997</v>
      </c>
    </row>
    <row r="710" spans="1:2">
      <c r="A710">
        <v>709</v>
      </c>
      <c r="B710">
        <v>112.907</v>
      </c>
    </row>
    <row r="711" spans="1:2">
      <c r="A711">
        <v>710</v>
      </c>
      <c r="B711">
        <v>3.766</v>
      </c>
    </row>
    <row r="712" spans="1:2">
      <c r="A712">
        <v>711</v>
      </c>
      <c r="B712">
        <v>200.16</v>
      </c>
    </row>
    <row r="713" spans="1:2">
      <c r="A713">
        <v>712</v>
      </c>
      <c r="B713">
        <v>533.90200000000004</v>
      </c>
    </row>
    <row r="714" spans="1:2">
      <c r="A714">
        <v>713</v>
      </c>
      <c r="B714">
        <v>61.829000000000001</v>
      </c>
    </row>
    <row r="715" spans="1:2">
      <c r="A715">
        <v>714</v>
      </c>
      <c r="B715">
        <v>10.026999999999999</v>
      </c>
    </row>
    <row r="716" spans="1:2">
      <c r="A716">
        <v>715</v>
      </c>
      <c r="B716">
        <v>72.581000000000003</v>
      </c>
    </row>
    <row r="717" spans="1:2">
      <c r="A717">
        <v>716</v>
      </c>
      <c r="B717">
        <v>577.15300000000002</v>
      </c>
    </row>
    <row r="718" spans="1:2">
      <c r="A718">
        <v>717</v>
      </c>
      <c r="B718">
        <v>104.768</v>
      </c>
    </row>
    <row r="719" spans="1:2">
      <c r="A719">
        <v>718</v>
      </c>
      <c r="B719">
        <v>362.13799999999998</v>
      </c>
    </row>
    <row r="720" spans="1:2">
      <c r="A720">
        <v>719</v>
      </c>
      <c r="B720">
        <v>72.317999999999998</v>
      </c>
    </row>
    <row r="721" spans="1:2">
      <c r="A721">
        <v>720</v>
      </c>
      <c r="B721">
        <v>234.18199999999999</v>
      </c>
    </row>
    <row r="722" spans="1:2">
      <c r="A722">
        <v>721</v>
      </c>
      <c r="B722">
        <v>38.750999999999998</v>
      </c>
    </row>
    <row r="723" spans="1:2">
      <c r="A723">
        <v>722</v>
      </c>
      <c r="B723">
        <v>102.337</v>
      </c>
    </row>
    <row r="724" spans="1:2">
      <c r="A724">
        <v>723</v>
      </c>
      <c r="B724">
        <v>310.46699999999998</v>
      </c>
    </row>
    <row r="725" spans="1:2">
      <c r="A725">
        <v>724</v>
      </c>
      <c r="B725">
        <v>338.649</v>
      </c>
    </row>
    <row r="726" spans="1:2">
      <c r="A726">
        <v>725</v>
      </c>
      <c r="B726">
        <v>483.37299999999999</v>
      </c>
    </row>
    <row r="727" spans="1:2">
      <c r="A727">
        <v>726</v>
      </c>
      <c r="B727">
        <v>413.82100000000003</v>
      </c>
    </row>
    <row r="728" spans="1:2">
      <c r="A728">
        <v>727</v>
      </c>
      <c r="B728">
        <v>1.365</v>
      </c>
    </row>
    <row r="729" spans="1:2">
      <c r="A729">
        <v>728</v>
      </c>
      <c r="B729">
        <v>337.67</v>
      </c>
    </row>
    <row r="730" spans="1:2">
      <c r="A730">
        <v>729</v>
      </c>
      <c r="B730">
        <v>597.08900000000006</v>
      </c>
    </row>
    <row r="731" spans="1:2">
      <c r="A731">
        <v>730</v>
      </c>
      <c r="B731">
        <v>1.268</v>
      </c>
    </row>
    <row r="732" spans="1:2">
      <c r="A732">
        <v>731</v>
      </c>
      <c r="B732">
        <v>378.00400000000002</v>
      </c>
    </row>
    <row r="733" spans="1:2">
      <c r="A733">
        <v>732</v>
      </c>
      <c r="B733">
        <v>122.017</v>
      </c>
    </row>
    <row r="734" spans="1:2">
      <c r="A734">
        <v>733</v>
      </c>
      <c r="B734">
        <v>139.601</v>
      </c>
    </row>
    <row r="735" spans="1:2">
      <c r="A735">
        <v>734</v>
      </c>
      <c r="B735">
        <v>554.53200000000004</v>
      </c>
    </row>
    <row r="736" spans="1:2">
      <c r="A736">
        <v>735</v>
      </c>
      <c r="B736">
        <v>288.45299999999997</v>
      </c>
    </row>
    <row r="737" spans="1:2">
      <c r="A737">
        <v>736</v>
      </c>
      <c r="B737">
        <v>249.58099999999999</v>
      </c>
    </row>
    <row r="738" spans="1:2">
      <c r="A738">
        <v>737</v>
      </c>
      <c r="B738">
        <v>218.227</v>
      </c>
    </row>
    <row r="739" spans="1:2">
      <c r="A739">
        <v>738</v>
      </c>
      <c r="B739">
        <v>5.5119999999999996</v>
      </c>
    </row>
    <row r="740" spans="1:2">
      <c r="A740">
        <v>739</v>
      </c>
      <c r="B740">
        <v>347.54199999999997</v>
      </c>
    </row>
    <row r="741" spans="1:2">
      <c r="A741">
        <v>740</v>
      </c>
      <c r="B741">
        <v>229.17099999999999</v>
      </c>
    </row>
    <row r="742" spans="1:2">
      <c r="A742">
        <v>741</v>
      </c>
      <c r="B742">
        <v>236.084</v>
      </c>
    </row>
    <row r="743" spans="1:2">
      <c r="A743">
        <v>742</v>
      </c>
      <c r="B743">
        <v>121.742</v>
      </c>
    </row>
    <row r="744" spans="1:2">
      <c r="A744">
        <v>743</v>
      </c>
      <c r="B744">
        <v>20.582999999999998</v>
      </c>
    </row>
    <row r="745" spans="1:2">
      <c r="A745">
        <v>744</v>
      </c>
      <c r="B745">
        <v>308.358</v>
      </c>
    </row>
    <row r="746" spans="1:2">
      <c r="A746">
        <v>745</v>
      </c>
      <c r="B746">
        <v>70.039000000000001</v>
      </c>
    </row>
    <row r="747" spans="1:2">
      <c r="A747">
        <v>746</v>
      </c>
      <c r="B747">
        <v>228.84299999999999</v>
      </c>
    </row>
    <row r="748" spans="1:2">
      <c r="A748">
        <v>747</v>
      </c>
      <c r="B748">
        <v>14.706</v>
      </c>
    </row>
    <row r="749" spans="1:2">
      <c r="A749">
        <v>748</v>
      </c>
      <c r="B749">
        <v>60.235999999999997</v>
      </c>
    </row>
    <row r="750" spans="1:2">
      <c r="A750">
        <v>749</v>
      </c>
      <c r="B750">
        <v>834.43499999999995</v>
      </c>
    </row>
    <row r="751" spans="1:2">
      <c r="A751">
        <v>750</v>
      </c>
      <c r="B751">
        <v>235.16800000000001</v>
      </c>
    </row>
    <row r="752" spans="1:2">
      <c r="A752">
        <v>751</v>
      </c>
      <c r="B752">
        <v>233.203</v>
      </c>
    </row>
    <row r="753" spans="1:2">
      <c r="A753">
        <v>752</v>
      </c>
      <c r="B753">
        <v>217.64400000000001</v>
      </c>
    </row>
    <row r="754" spans="1:2">
      <c r="A754">
        <v>753</v>
      </c>
      <c r="B754">
        <v>192.72300000000001</v>
      </c>
    </row>
    <row r="755" spans="1:2">
      <c r="A755">
        <v>754</v>
      </c>
      <c r="B755">
        <v>74.346999999999994</v>
      </c>
    </row>
    <row r="756" spans="1:2">
      <c r="A756">
        <v>755</v>
      </c>
      <c r="B756">
        <v>184.125</v>
      </c>
    </row>
    <row r="757" spans="1:2">
      <c r="A757">
        <v>756</v>
      </c>
      <c r="B757">
        <v>337.79</v>
      </c>
    </row>
    <row r="758" spans="1:2">
      <c r="A758">
        <v>757</v>
      </c>
      <c r="B758">
        <v>6.0999999999999999E-2</v>
      </c>
    </row>
    <row r="759" spans="1:2">
      <c r="A759">
        <v>758</v>
      </c>
      <c r="B759">
        <v>188.22399999999999</v>
      </c>
    </row>
    <row r="760" spans="1:2">
      <c r="A760">
        <v>759</v>
      </c>
      <c r="B760">
        <v>124.759</v>
      </c>
    </row>
    <row r="761" spans="1:2">
      <c r="A761">
        <v>760</v>
      </c>
      <c r="B761">
        <v>48.581000000000003</v>
      </c>
    </row>
    <row r="762" spans="1:2">
      <c r="A762">
        <v>761</v>
      </c>
      <c r="B762">
        <v>453.19299999999998</v>
      </c>
    </row>
    <row r="763" spans="1:2">
      <c r="A763">
        <v>762</v>
      </c>
      <c r="B763">
        <v>255.82400000000001</v>
      </c>
    </row>
    <row r="764" spans="1:2">
      <c r="A764">
        <v>763</v>
      </c>
      <c r="B764">
        <v>174.423</v>
      </c>
    </row>
    <row r="765" spans="1:2">
      <c r="A765">
        <v>764</v>
      </c>
      <c r="B765">
        <v>189.87799999999999</v>
      </c>
    </row>
    <row r="766" spans="1:2">
      <c r="A766">
        <v>765</v>
      </c>
      <c r="B766">
        <v>7.0359999999999996</v>
      </c>
    </row>
    <row r="767" spans="1:2">
      <c r="A767">
        <v>766</v>
      </c>
      <c r="B767">
        <v>18.568999999999999</v>
      </c>
    </row>
    <row r="768" spans="1:2">
      <c r="A768">
        <v>767</v>
      </c>
      <c r="B768">
        <v>498.91</v>
      </c>
    </row>
    <row r="769" spans="1:2">
      <c r="A769">
        <v>768</v>
      </c>
      <c r="B769">
        <v>809.65899999999999</v>
      </c>
    </row>
    <row r="770" spans="1:2">
      <c r="A770">
        <v>769</v>
      </c>
      <c r="B770">
        <v>167.624</v>
      </c>
    </row>
    <row r="771" spans="1:2">
      <c r="A771">
        <v>770</v>
      </c>
      <c r="B771">
        <v>92.68</v>
      </c>
    </row>
    <row r="772" spans="1:2">
      <c r="A772">
        <v>771</v>
      </c>
      <c r="B772">
        <v>83.796999999999997</v>
      </c>
    </row>
    <row r="773" spans="1:2">
      <c r="A773">
        <v>772</v>
      </c>
      <c r="B773">
        <v>253.714</v>
      </c>
    </row>
    <row r="774" spans="1:2">
      <c r="A774">
        <v>773</v>
      </c>
      <c r="B774">
        <v>25.353999999999999</v>
      </c>
    </row>
    <row r="775" spans="1:2">
      <c r="A775">
        <v>774</v>
      </c>
      <c r="B775">
        <v>457.86</v>
      </c>
    </row>
    <row r="776" spans="1:2">
      <c r="A776">
        <v>775</v>
      </c>
      <c r="B776">
        <v>36.356999999999999</v>
      </c>
    </row>
    <row r="777" spans="1:2">
      <c r="A777">
        <v>776</v>
      </c>
      <c r="B777">
        <v>94.337000000000003</v>
      </c>
    </row>
    <row r="778" spans="1:2">
      <c r="A778">
        <v>777</v>
      </c>
      <c r="B778">
        <v>458.82600000000002</v>
      </c>
    </row>
    <row r="779" spans="1:2">
      <c r="A779">
        <v>778</v>
      </c>
      <c r="B779">
        <v>233.26</v>
      </c>
    </row>
    <row r="780" spans="1:2">
      <c r="A780">
        <v>779</v>
      </c>
      <c r="B780">
        <v>73.745000000000005</v>
      </c>
    </row>
    <row r="781" spans="1:2">
      <c r="A781">
        <v>780</v>
      </c>
      <c r="B781">
        <v>302.154</v>
      </c>
    </row>
    <row r="782" spans="1:2">
      <c r="A782">
        <v>781</v>
      </c>
      <c r="B782">
        <v>116.45</v>
      </c>
    </row>
    <row r="783" spans="1:2">
      <c r="A783">
        <v>782</v>
      </c>
      <c r="B783">
        <v>205.02500000000001</v>
      </c>
    </row>
    <row r="784" spans="1:2">
      <c r="A784">
        <v>783</v>
      </c>
      <c r="B784">
        <v>7.9109999999999996</v>
      </c>
    </row>
    <row r="785" spans="1:2">
      <c r="A785">
        <v>784</v>
      </c>
      <c r="B785">
        <v>309.60399999999998</v>
      </c>
    </row>
    <row r="786" spans="1:2">
      <c r="A786">
        <v>785</v>
      </c>
      <c r="B786">
        <v>76.83</v>
      </c>
    </row>
    <row r="787" spans="1:2">
      <c r="A787">
        <v>786</v>
      </c>
      <c r="B787">
        <v>189.30199999999999</v>
      </c>
    </row>
    <row r="788" spans="1:2">
      <c r="A788">
        <v>787</v>
      </c>
      <c r="B788">
        <v>1448.635</v>
      </c>
    </row>
    <row r="789" spans="1:2">
      <c r="A789">
        <v>788</v>
      </c>
      <c r="B789">
        <v>109.331</v>
      </c>
    </row>
    <row r="790" spans="1:2">
      <c r="A790">
        <v>789</v>
      </c>
      <c r="B790">
        <v>245.48400000000001</v>
      </c>
    </row>
    <row r="791" spans="1:2">
      <c r="A791">
        <v>790</v>
      </c>
      <c r="B791">
        <v>171.82900000000001</v>
      </c>
    </row>
    <row r="792" spans="1:2">
      <c r="A792">
        <v>791</v>
      </c>
      <c r="B792">
        <v>47.546999999999997</v>
      </c>
    </row>
    <row r="793" spans="1:2">
      <c r="A793">
        <v>792</v>
      </c>
      <c r="B793">
        <v>124.877</v>
      </c>
    </row>
    <row r="794" spans="1:2">
      <c r="A794">
        <v>793</v>
      </c>
      <c r="B794">
        <v>445.12599999999998</v>
      </c>
    </row>
    <row r="795" spans="1:2">
      <c r="A795">
        <v>794</v>
      </c>
      <c r="B795">
        <v>27.856000000000002</v>
      </c>
    </row>
    <row r="796" spans="1:2">
      <c r="A796">
        <v>795</v>
      </c>
      <c r="B796">
        <v>1221.7190000000001</v>
      </c>
    </row>
    <row r="797" spans="1:2">
      <c r="A797">
        <v>796</v>
      </c>
      <c r="B797">
        <v>2.6509999999999998</v>
      </c>
    </row>
    <row r="798" spans="1:2">
      <c r="A798">
        <v>797</v>
      </c>
      <c r="B798">
        <v>306.88900000000001</v>
      </c>
    </row>
    <row r="799" spans="1:2">
      <c r="A799">
        <v>798</v>
      </c>
      <c r="B799">
        <v>4.96</v>
      </c>
    </row>
    <row r="800" spans="1:2">
      <c r="A800">
        <v>799</v>
      </c>
      <c r="B800">
        <v>38.576000000000001</v>
      </c>
    </row>
    <row r="801" spans="1:2">
      <c r="A801">
        <v>800</v>
      </c>
      <c r="B801">
        <v>305.56599999999997</v>
      </c>
    </row>
    <row r="802" spans="1:2">
      <c r="A802" t="s">
        <v>54</v>
      </c>
      <c r="B802">
        <f>AVERAGE(B2:B801)</f>
        <v>208.16690375000005</v>
      </c>
    </row>
  </sheetData>
  <sortState ref="J2:J30">
    <sortCondition ref="J13"/>
  </sortState>
  <mergeCells count="1">
    <mergeCell ref="D2:E4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B27" sqref="B27"/>
    </sheetView>
  </sheetViews>
  <sheetFormatPr defaultRowHeight="15"/>
  <cols>
    <col min="1" max="1" width="9.140625" customWidth="1"/>
    <col min="2" max="2" width="15.140625" customWidth="1"/>
    <col min="3" max="3" width="14.28515625" customWidth="1"/>
    <col min="4" max="4" width="14.5703125" customWidth="1"/>
  </cols>
  <sheetData>
    <row r="1" spans="1:4">
      <c r="A1" s="10" t="s">
        <v>27</v>
      </c>
      <c r="B1" s="11" t="s">
        <v>28</v>
      </c>
      <c r="C1" s="11" t="s">
        <v>29</v>
      </c>
      <c r="D1" s="12" t="s">
        <v>30</v>
      </c>
    </row>
    <row r="2" spans="1:4">
      <c r="A2" s="8">
        <v>1</v>
      </c>
      <c r="B2" s="7">
        <v>3.84</v>
      </c>
      <c r="C2" s="7">
        <v>6.64</v>
      </c>
      <c r="D2" s="9">
        <v>10.83</v>
      </c>
    </row>
    <row r="3" spans="1:4">
      <c r="A3" s="8">
        <v>2</v>
      </c>
      <c r="B3" s="7">
        <v>5.99</v>
      </c>
      <c r="C3" s="7">
        <v>9.2100000000000009</v>
      </c>
      <c r="D3" s="9">
        <v>13.82</v>
      </c>
    </row>
    <row r="4" spans="1:4">
      <c r="A4" s="8">
        <v>3</v>
      </c>
      <c r="B4" s="7">
        <v>7.82</v>
      </c>
      <c r="C4" s="7">
        <v>11.35</v>
      </c>
      <c r="D4" s="9">
        <v>16.27</v>
      </c>
    </row>
    <row r="5" spans="1:4">
      <c r="A5" s="8">
        <v>4</v>
      </c>
      <c r="B5" s="7">
        <v>9.49</v>
      </c>
      <c r="C5" s="7">
        <v>13.28</v>
      </c>
      <c r="D5" s="9">
        <v>18.47</v>
      </c>
    </row>
    <row r="6" spans="1:4">
      <c r="A6" s="8">
        <v>5</v>
      </c>
      <c r="B6" s="7">
        <v>11.07</v>
      </c>
      <c r="C6" s="7">
        <v>15.09</v>
      </c>
      <c r="D6" s="9">
        <v>20.52</v>
      </c>
    </row>
    <row r="7" spans="1:4">
      <c r="A7" s="8">
        <v>6</v>
      </c>
      <c r="B7" s="7">
        <v>12.59</v>
      </c>
      <c r="C7" s="7">
        <v>16.809999999999999</v>
      </c>
      <c r="D7" s="9">
        <v>22.46</v>
      </c>
    </row>
    <row r="8" spans="1:4">
      <c r="A8" s="8">
        <v>7</v>
      </c>
      <c r="B8" s="7">
        <v>14.07</v>
      </c>
      <c r="C8" s="7">
        <v>18.48</v>
      </c>
      <c r="D8" s="9">
        <v>24.32</v>
      </c>
    </row>
    <row r="9" spans="1:4">
      <c r="A9" s="8">
        <v>8</v>
      </c>
      <c r="B9" s="7">
        <v>15.51</v>
      </c>
      <c r="C9" s="7">
        <v>20.09</v>
      </c>
      <c r="D9" s="9">
        <v>26.13</v>
      </c>
    </row>
    <row r="10" spans="1:4">
      <c r="A10" s="8">
        <v>9</v>
      </c>
      <c r="B10" s="7">
        <v>16.920000000000002</v>
      </c>
      <c r="C10" s="7">
        <v>21.67</v>
      </c>
      <c r="D10" s="9">
        <v>27.88</v>
      </c>
    </row>
    <row r="11" spans="1:4">
      <c r="A11" s="8">
        <v>10</v>
      </c>
      <c r="B11" s="7">
        <v>18.309999999999999</v>
      </c>
      <c r="C11" s="7">
        <v>23.21</v>
      </c>
      <c r="D11" s="9">
        <v>29.59</v>
      </c>
    </row>
    <row r="12" spans="1:4">
      <c r="A12" s="8">
        <v>11</v>
      </c>
      <c r="B12" s="7">
        <v>19.68</v>
      </c>
      <c r="C12" s="7">
        <v>24.73</v>
      </c>
      <c r="D12" s="9">
        <v>31.26</v>
      </c>
    </row>
    <row r="13" spans="1:4">
      <c r="A13" s="8">
        <v>12</v>
      </c>
      <c r="B13" s="7">
        <v>21.03</v>
      </c>
      <c r="C13" s="7">
        <v>26.22</v>
      </c>
      <c r="D13" s="9">
        <v>32.909999999999997</v>
      </c>
    </row>
    <row r="14" spans="1:4">
      <c r="A14" s="8">
        <v>13</v>
      </c>
      <c r="B14" s="7">
        <v>22.36</v>
      </c>
      <c r="C14" s="7">
        <v>27.69</v>
      </c>
      <c r="D14" s="9">
        <v>34.53</v>
      </c>
    </row>
    <row r="15" spans="1:4">
      <c r="A15" s="8">
        <v>14</v>
      </c>
      <c r="B15" s="7">
        <v>23.69</v>
      </c>
      <c r="C15" s="7">
        <v>29.14</v>
      </c>
      <c r="D15" s="9">
        <v>36.119999999999997</v>
      </c>
    </row>
    <row r="16" spans="1:4">
      <c r="A16" s="8">
        <v>15</v>
      </c>
      <c r="B16" s="7">
        <v>25</v>
      </c>
      <c r="C16" s="7">
        <v>30.58</v>
      </c>
      <c r="D16" s="9">
        <v>37.700000000000003</v>
      </c>
    </row>
    <row r="17" spans="1:4">
      <c r="A17" s="8">
        <v>16</v>
      </c>
      <c r="B17" s="7">
        <v>26.3</v>
      </c>
      <c r="C17" s="7">
        <v>32</v>
      </c>
      <c r="D17" s="9">
        <v>39.25</v>
      </c>
    </row>
    <row r="18" spans="1:4">
      <c r="A18" s="8">
        <v>17</v>
      </c>
      <c r="B18" s="7">
        <v>27.59</v>
      </c>
      <c r="C18" s="7">
        <v>33.409999999999997</v>
      </c>
      <c r="D18" s="9">
        <v>40.79</v>
      </c>
    </row>
    <row r="19" spans="1:4">
      <c r="A19" s="8">
        <v>18</v>
      </c>
      <c r="B19" s="7">
        <v>28.87</v>
      </c>
      <c r="C19" s="7">
        <v>34.81</v>
      </c>
      <c r="D19" s="9">
        <v>42.31</v>
      </c>
    </row>
    <row r="20" spans="1:4">
      <c r="A20" s="8">
        <v>19</v>
      </c>
      <c r="B20" s="7">
        <v>30.14</v>
      </c>
      <c r="C20" s="7">
        <v>36.19</v>
      </c>
      <c r="D20" s="9">
        <v>43.82</v>
      </c>
    </row>
    <row r="21" spans="1:4">
      <c r="A21" s="8">
        <v>20</v>
      </c>
      <c r="B21" s="7">
        <v>31.41</v>
      </c>
      <c r="C21" s="7">
        <v>37.57</v>
      </c>
      <c r="D21" s="9">
        <v>45.32</v>
      </c>
    </row>
    <row r="22" spans="1:4">
      <c r="A22" s="8">
        <v>21</v>
      </c>
      <c r="B22" s="7">
        <v>32.67</v>
      </c>
      <c r="C22" s="7">
        <v>38.93</v>
      </c>
      <c r="D22" s="9">
        <v>46.8</v>
      </c>
    </row>
    <row r="23" spans="1:4">
      <c r="A23" s="8">
        <v>22</v>
      </c>
      <c r="B23" s="7">
        <v>33.92</v>
      </c>
      <c r="C23" s="7">
        <v>40.29</v>
      </c>
      <c r="D23" s="9">
        <v>48.27</v>
      </c>
    </row>
    <row r="24" spans="1:4">
      <c r="A24" s="8">
        <v>23</v>
      </c>
      <c r="B24" s="7">
        <v>35.17</v>
      </c>
      <c r="C24" s="7">
        <v>41.64</v>
      </c>
      <c r="D24" s="9">
        <v>49.73</v>
      </c>
    </row>
    <row r="25" spans="1:4">
      <c r="A25" s="8">
        <v>24</v>
      </c>
      <c r="B25" s="7">
        <v>36.42</v>
      </c>
      <c r="C25" s="7">
        <v>42.98</v>
      </c>
      <c r="D25" s="9">
        <v>51.18</v>
      </c>
    </row>
    <row r="26" spans="1:4">
      <c r="A26" s="8">
        <v>25</v>
      </c>
      <c r="B26" s="7">
        <v>37.65</v>
      </c>
      <c r="C26" s="7">
        <v>44.31</v>
      </c>
      <c r="D26" s="9">
        <v>52.62</v>
      </c>
    </row>
    <row r="27" spans="1:4">
      <c r="A27" s="8">
        <v>26</v>
      </c>
      <c r="B27" s="7">
        <v>38.89</v>
      </c>
      <c r="C27" s="7">
        <v>45.64</v>
      </c>
      <c r="D27" s="9">
        <v>54.05</v>
      </c>
    </row>
    <row r="28" spans="1:4">
      <c r="A28" s="8">
        <v>27</v>
      </c>
      <c r="B28" s="7">
        <v>40.11</v>
      </c>
      <c r="C28" s="7">
        <v>46.96</v>
      </c>
      <c r="D28" s="9">
        <v>55.48</v>
      </c>
    </row>
    <row r="29" spans="1:4">
      <c r="A29" s="8">
        <v>28</v>
      </c>
      <c r="B29" s="7">
        <v>41.34</v>
      </c>
      <c r="C29" s="7">
        <v>48.28</v>
      </c>
      <c r="D29" s="9">
        <v>56.89</v>
      </c>
    </row>
    <row r="30" spans="1:4">
      <c r="A30" s="8">
        <v>29</v>
      </c>
      <c r="B30" s="7">
        <v>42.56</v>
      </c>
      <c r="C30" s="7">
        <v>49.59</v>
      </c>
      <c r="D30" s="9">
        <v>58.3</v>
      </c>
    </row>
    <row r="31" spans="1:4">
      <c r="A31" s="8">
        <v>30</v>
      </c>
      <c r="B31" s="7">
        <v>43.77</v>
      </c>
      <c r="C31" s="7">
        <v>50.89</v>
      </c>
      <c r="D31" s="9">
        <v>59.7</v>
      </c>
    </row>
    <row r="32" spans="1:4">
      <c r="A32" s="8">
        <v>31</v>
      </c>
      <c r="B32" s="7">
        <v>44.99</v>
      </c>
      <c r="C32" s="7">
        <v>52.19</v>
      </c>
      <c r="D32" s="9">
        <v>61.1</v>
      </c>
    </row>
    <row r="33" spans="1:4">
      <c r="A33" s="8">
        <v>32</v>
      </c>
      <c r="B33" s="7">
        <v>46.19</v>
      </c>
      <c r="C33" s="7">
        <v>53.49</v>
      </c>
      <c r="D33" s="9">
        <v>62.49</v>
      </c>
    </row>
    <row r="34" spans="1:4">
      <c r="A34" s="8">
        <v>33</v>
      </c>
      <c r="B34" s="7">
        <v>47.4</v>
      </c>
      <c r="C34" s="7">
        <v>54.78</v>
      </c>
      <c r="D34" s="9">
        <v>63.87</v>
      </c>
    </row>
    <row r="35" spans="1:4">
      <c r="A35" s="8">
        <v>34</v>
      </c>
      <c r="B35" s="7">
        <v>48.6</v>
      </c>
      <c r="C35" s="7">
        <v>56.06</v>
      </c>
      <c r="D35" s="9">
        <v>65.25</v>
      </c>
    </row>
    <row r="36" spans="1:4">
      <c r="A36" s="8">
        <v>35</v>
      </c>
      <c r="B36" s="7">
        <v>49.8</v>
      </c>
      <c r="C36" s="7">
        <v>57.34</v>
      </c>
      <c r="D36" s="9">
        <v>66.62</v>
      </c>
    </row>
    <row r="37" spans="1:4">
      <c r="A37" s="8">
        <v>36</v>
      </c>
      <c r="B37" s="7">
        <v>51</v>
      </c>
      <c r="C37" s="7">
        <v>58.62</v>
      </c>
      <c r="D37" s="9">
        <v>67.989999999999995</v>
      </c>
    </row>
    <row r="38" spans="1:4">
      <c r="A38" s="8">
        <v>37</v>
      </c>
      <c r="B38" s="7">
        <v>52.19</v>
      </c>
      <c r="C38" s="7">
        <v>59.89</v>
      </c>
      <c r="D38" s="9">
        <v>69.349999999999994</v>
      </c>
    </row>
    <row r="39" spans="1:4">
      <c r="A39" s="8">
        <v>38</v>
      </c>
      <c r="B39" s="7">
        <v>53.38</v>
      </c>
      <c r="C39" s="7">
        <v>61.16</v>
      </c>
      <c r="D39" s="9">
        <v>70.709999999999994</v>
      </c>
    </row>
    <row r="40" spans="1:4">
      <c r="A40" s="8">
        <v>39</v>
      </c>
      <c r="B40" s="7">
        <v>54.57</v>
      </c>
      <c r="C40" s="7">
        <v>62.43</v>
      </c>
      <c r="D40" s="9">
        <v>72.06</v>
      </c>
    </row>
    <row r="41" spans="1:4">
      <c r="A41" s="8">
        <v>40</v>
      </c>
      <c r="B41" s="7">
        <v>55.76</v>
      </c>
      <c r="C41" s="7">
        <v>63.69</v>
      </c>
      <c r="D41" s="9">
        <v>73.41</v>
      </c>
    </row>
    <row r="42" spans="1:4">
      <c r="A42" s="8">
        <v>41</v>
      </c>
      <c r="B42" s="7">
        <v>56.94</v>
      </c>
      <c r="C42" s="7">
        <v>64.95</v>
      </c>
      <c r="D42" s="9">
        <v>74.75</v>
      </c>
    </row>
    <row r="43" spans="1:4">
      <c r="A43" s="8">
        <v>42</v>
      </c>
      <c r="B43" s="7">
        <v>58.12</v>
      </c>
      <c r="C43" s="7">
        <v>66.209999999999994</v>
      </c>
      <c r="D43" s="9">
        <v>76.09</v>
      </c>
    </row>
    <row r="44" spans="1:4">
      <c r="A44" s="8">
        <v>43</v>
      </c>
      <c r="B44" s="7">
        <v>59.3</v>
      </c>
      <c r="C44" s="7">
        <v>67.459999999999994</v>
      </c>
      <c r="D44" s="9">
        <v>77.42</v>
      </c>
    </row>
    <row r="45" spans="1:4">
      <c r="A45" s="8">
        <v>44</v>
      </c>
      <c r="B45" s="7">
        <v>60.48</v>
      </c>
      <c r="C45" s="7">
        <v>68.709999999999994</v>
      </c>
      <c r="D45" s="9">
        <v>78.75</v>
      </c>
    </row>
    <row r="46" spans="1:4">
      <c r="A46" s="8">
        <v>45</v>
      </c>
      <c r="B46" s="7">
        <v>61.66</v>
      </c>
      <c r="C46" s="7">
        <v>69.959999999999994</v>
      </c>
      <c r="D46" s="9">
        <v>80.08</v>
      </c>
    </row>
    <row r="47" spans="1:4">
      <c r="A47" s="8">
        <v>46</v>
      </c>
      <c r="B47" s="7">
        <v>62.83</v>
      </c>
      <c r="C47" s="7">
        <v>71.2</v>
      </c>
      <c r="D47" s="9">
        <v>81.400000000000006</v>
      </c>
    </row>
    <row r="48" spans="1:4">
      <c r="A48" s="8">
        <v>47</v>
      </c>
      <c r="B48" s="7">
        <v>64</v>
      </c>
      <c r="C48" s="7">
        <v>72.44</v>
      </c>
      <c r="D48" s="9">
        <v>82.72</v>
      </c>
    </row>
    <row r="49" spans="1:4">
      <c r="A49" s="8">
        <v>48</v>
      </c>
      <c r="B49" s="7">
        <v>65.17</v>
      </c>
      <c r="C49" s="7">
        <v>73.680000000000007</v>
      </c>
      <c r="D49" s="9">
        <v>84.03</v>
      </c>
    </row>
    <row r="50" spans="1:4">
      <c r="A50" s="8">
        <v>49</v>
      </c>
      <c r="B50" s="7">
        <v>66.34</v>
      </c>
      <c r="C50" s="7">
        <v>74.92</v>
      </c>
      <c r="D50" s="9">
        <v>85.35</v>
      </c>
    </row>
    <row r="51" spans="1:4">
      <c r="A51" s="8">
        <v>50</v>
      </c>
      <c r="B51" s="7">
        <v>67.510000000000005</v>
      </c>
      <c r="C51" s="7">
        <v>76.150000000000006</v>
      </c>
      <c r="D51" s="9">
        <v>86.66</v>
      </c>
    </row>
    <row r="52" spans="1:4">
      <c r="A52" s="8">
        <v>51</v>
      </c>
      <c r="B52" s="7">
        <v>68.67</v>
      </c>
      <c r="C52" s="7">
        <v>77.39</v>
      </c>
      <c r="D52" s="9">
        <v>87.97</v>
      </c>
    </row>
    <row r="53" spans="1:4">
      <c r="A53" s="8">
        <v>52</v>
      </c>
      <c r="B53" s="7">
        <v>69.83</v>
      </c>
      <c r="C53" s="7">
        <v>78.62</v>
      </c>
      <c r="D53" s="9">
        <v>89.27</v>
      </c>
    </row>
    <row r="54" spans="1:4">
      <c r="A54" s="8">
        <v>53</v>
      </c>
      <c r="B54" s="7">
        <v>70.989999999999995</v>
      </c>
      <c r="C54" s="7">
        <v>79.84</v>
      </c>
      <c r="D54" s="9">
        <v>90.57</v>
      </c>
    </row>
    <row r="55" spans="1:4">
      <c r="A55" s="8">
        <v>54</v>
      </c>
      <c r="B55" s="7">
        <v>72.150000000000006</v>
      </c>
      <c r="C55" s="7">
        <v>81.069999999999993</v>
      </c>
      <c r="D55" s="9">
        <v>91.88</v>
      </c>
    </row>
    <row r="56" spans="1:4">
      <c r="A56" s="8">
        <v>55</v>
      </c>
      <c r="B56" s="7">
        <v>73.31</v>
      </c>
      <c r="C56" s="7">
        <v>82.29</v>
      </c>
      <c r="D56" s="9">
        <v>93.17</v>
      </c>
    </row>
    <row r="57" spans="1:4">
      <c r="A57" s="8">
        <v>56</v>
      </c>
      <c r="B57" s="7">
        <v>74.47</v>
      </c>
      <c r="C57" s="7">
        <v>83.52</v>
      </c>
      <c r="D57" s="9">
        <v>94.47</v>
      </c>
    </row>
    <row r="58" spans="1:4">
      <c r="A58" s="8">
        <v>57</v>
      </c>
      <c r="B58" s="7">
        <v>75.62</v>
      </c>
      <c r="C58" s="7">
        <v>84.73</v>
      </c>
      <c r="D58" s="9">
        <v>95.75</v>
      </c>
    </row>
    <row r="59" spans="1:4">
      <c r="A59" s="8">
        <v>58</v>
      </c>
      <c r="B59" s="7">
        <v>76.78</v>
      </c>
      <c r="C59" s="7">
        <v>85.95</v>
      </c>
      <c r="D59" s="9">
        <v>97.03</v>
      </c>
    </row>
    <row r="60" spans="1:4">
      <c r="A60" s="8">
        <v>59</v>
      </c>
      <c r="B60" s="7">
        <v>77.930000000000007</v>
      </c>
      <c r="C60" s="7">
        <v>87.17</v>
      </c>
      <c r="D60" s="9">
        <v>98.34</v>
      </c>
    </row>
    <row r="61" spans="1:4">
      <c r="A61" s="8">
        <v>60</v>
      </c>
      <c r="B61" s="7">
        <v>79.08</v>
      </c>
      <c r="C61" s="7">
        <v>88.38</v>
      </c>
      <c r="D61" s="9">
        <v>99.62</v>
      </c>
    </row>
    <row r="62" spans="1:4">
      <c r="A62" s="8">
        <v>61</v>
      </c>
      <c r="B62" s="7">
        <v>80.23</v>
      </c>
      <c r="C62" s="7">
        <v>89.59</v>
      </c>
      <c r="D62" s="9">
        <v>100.88</v>
      </c>
    </row>
    <row r="63" spans="1:4">
      <c r="A63" s="8">
        <v>62</v>
      </c>
      <c r="B63" s="7">
        <v>81.38</v>
      </c>
      <c r="C63" s="7">
        <v>90.8</v>
      </c>
      <c r="D63" s="9">
        <v>102.15</v>
      </c>
    </row>
    <row r="64" spans="1:4">
      <c r="A64" s="8">
        <v>63</v>
      </c>
      <c r="B64" s="7">
        <v>82.53</v>
      </c>
      <c r="C64" s="7">
        <v>92.01</v>
      </c>
      <c r="D64" s="9">
        <v>103.46</v>
      </c>
    </row>
    <row r="65" spans="1:4">
      <c r="A65" s="8">
        <v>64</v>
      </c>
      <c r="B65" s="7">
        <v>83.68</v>
      </c>
      <c r="C65" s="7">
        <v>93.22</v>
      </c>
      <c r="D65" s="9">
        <v>104.72</v>
      </c>
    </row>
    <row r="66" spans="1:4">
      <c r="A66" s="8">
        <v>65</v>
      </c>
      <c r="B66" s="7">
        <v>84.82</v>
      </c>
      <c r="C66" s="7">
        <v>94.42</v>
      </c>
      <c r="D66" s="9">
        <v>105.97</v>
      </c>
    </row>
    <row r="67" spans="1:4">
      <c r="A67" s="8">
        <v>66</v>
      </c>
      <c r="B67" s="7">
        <v>85.97</v>
      </c>
      <c r="C67" s="7">
        <v>95.63</v>
      </c>
      <c r="D67" s="9">
        <v>107.26</v>
      </c>
    </row>
    <row r="68" spans="1:4">
      <c r="A68" s="8">
        <v>67</v>
      </c>
      <c r="B68" s="7">
        <v>87.11</v>
      </c>
      <c r="C68" s="7">
        <v>96.83</v>
      </c>
      <c r="D68" s="9">
        <v>108.54</v>
      </c>
    </row>
    <row r="69" spans="1:4">
      <c r="A69" s="8">
        <v>68</v>
      </c>
      <c r="B69" s="7">
        <v>88.25</v>
      </c>
      <c r="C69" s="7">
        <v>98.03</v>
      </c>
      <c r="D69" s="9">
        <v>109.79</v>
      </c>
    </row>
    <row r="70" spans="1:4">
      <c r="A70" s="8">
        <v>69</v>
      </c>
      <c r="B70" s="7">
        <v>89.39</v>
      </c>
      <c r="C70" s="7">
        <v>99.23</v>
      </c>
      <c r="D70" s="9">
        <v>111.06</v>
      </c>
    </row>
    <row r="71" spans="1:4">
      <c r="A71" s="8">
        <v>70</v>
      </c>
      <c r="B71" s="7">
        <v>90.53</v>
      </c>
      <c r="C71" s="7">
        <v>100.42</v>
      </c>
      <c r="D71" s="9">
        <v>112.31</v>
      </c>
    </row>
    <row r="72" spans="1:4">
      <c r="A72" s="8">
        <v>71</v>
      </c>
      <c r="B72" s="7">
        <v>91.67</v>
      </c>
      <c r="C72" s="7">
        <v>101.62</v>
      </c>
      <c r="D72" s="9">
        <v>113.56</v>
      </c>
    </row>
    <row r="73" spans="1:4">
      <c r="A73" s="8">
        <v>72</v>
      </c>
      <c r="B73" s="7">
        <v>92.81</v>
      </c>
      <c r="C73" s="7">
        <v>102.82</v>
      </c>
      <c r="D73" s="9">
        <v>114.84</v>
      </c>
    </row>
    <row r="74" spans="1:4">
      <c r="A74" s="8">
        <v>73</v>
      </c>
      <c r="B74" s="7">
        <v>93.95</v>
      </c>
      <c r="C74" s="7">
        <v>104.01</v>
      </c>
      <c r="D74" s="9">
        <v>116.08</v>
      </c>
    </row>
    <row r="75" spans="1:4">
      <c r="A75" s="8">
        <v>74</v>
      </c>
      <c r="B75" s="7">
        <v>95.08</v>
      </c>
      <c r="C75" s="7">
        <v>105.2</v>
      </c>
      <c r="D75" s="9">
        <v>117.35</v>
      </c>
    </row>
    <row r="76" spans="1:4">
      <c r="A76" s="8">
        <v>75</v>
      </c>
      <c r="B76" s="7">
        <v>96.22</v>
      </c>
      <c r="C76" s="7">
        <v>106.39</v>
      </c>
      <c r="D76" s="9">
        <v>118.6</v>
      </c>
    </row>
    <row r="77" spans="1:4">
      <c r="A77" s="8">
        <v>76</v>
      </c>
      <c r="B77" s="7">
        <v>97.35</v>
      </c>
      <c r="C77" s="7">
        <v>107.58</v>
      </c>
      <c r="D77" s="9">
        <v>119.85</v>
      </c>
    </row>
    <row r="78" spans="1:4">
      <c r="A78" s="8">
        <v>77</v>
      </c>
      <c r="B78" s="7">
        <v>98.49</v>
      </c>
      <c r="C78" s="7">
        <v>108.77</v>
      </c>
      <c r="D78" s="9">
        <v>121.11</v>
      </c>
    </row>
    <row r="79" spans="1:4">
      <c r="A79" s="8">
        <v>78</v>
      </c>
      <c r="B79" s="7">
        <v>99.62</v>
      </c>
      <c r="C79" s="7">
        <v>109.96</v>
      </c>
      <c r="D79" s="9">
        <v>122.36</v>
      </c>
    </row>
    <row r="80" spans="1:4">
      <c r="A80" s="8">
        <v>79</v>
      </c>
      <c r="B80" s="7">
        <v>100.75</v>
      </c>
      <c r="C80" s="7">
        <v>111.15</v>
      </c>
      <c r="D80" s="9">
        <v>123.6</v>
      </c>
    </row>
    <row r="81" spans="1:4">
      <c r="A81" s="8">
        <v>80</v>
      </c>
      <c r="B81" s="7">
        <v>101.88</v>
      </c>
      <c r="C81" s="7">
        <v>112.33</v>
      </c>
      <c r="D81" s="9">
        <v>124.84</v>
      </c>
    </row>
    <row r="82" spans="1:4">
      <c r="A82" s="8">
        <v>81</v>
      </c>
      <c r="B82" s="7">
        <v>103.01</v>
      </c>
      <c r="C82" s="7">
        <v>113.51</v>
      </c>
      <c r="D82" s="9">
        <v>126.09</v>
      </c>
    </row>
    <row r="83" spans="1:4">
      <c r="A83" s="8">
        <v>82</v>
      </c>
      <c r="B83" s="7">
        <v>104.14</v>
      </c>
      <c r="C83" s="7">
        <v>114.7</v>
      </c>
      <c r="D83" s="9">
        <v>127.33</v>
      </c>
    </row>
    <row r="84" spans="1:4">
      <c r="A84" s="8">
        <v>83</v>
      </c>
      <c r="B84" s="7">
        <v>105.27</v>
      </c>
      <c r="C84" s="7">
        <v>115.88</v>
      </c>
      <c r="D84" s="9">
        <v>128.57</v>
      </c>
    </row>
    <row r="85" spans="1:4">
      <c r="A85" s="8">
        <v>84</v>
      </c>
      <c r="B85" s="7">
        <v>106.4</v>
      </c>
      <c r="C85" s="7">
        <v>117.06</v>
      </c>
      <c r="D85" s="9">
        <v>129.80000000000001</v>
      </c>
    </row>
    <row r="86" spans="1:4">
      <c r="A86" s="8">
        <v>85</v>
      </c>
      <c r="B86" s="7">
        <v>107.52</v>
      </c>
      <c r="C86" s="7">
        <v>118.24</v>
      </c>
      <c r="D86" s="9">
        <v>131.04</v>
      </c>
    </row>
    <row r="87" spans="1:4">
      <c r="A87" s="8">
        <v>86</v>
      </c>
      <c r="B87" s="7">
        <v>108.65</v>
      </c>
      <c r="C87" s="7">
        <v>119.41</v>
      </c>
      <c r="D87" s="9">
        <v>132.28</v>
      </c>
    </row>
    <row r="88" spans="1:4">
      <c r="A88" s="8">
        <v>87</v>
      </c>
      <c r="B88" s="7">
        <v>109.77</v>
      </c>
      <c r="C88" s="7">
        <v>120.59</v>
      </c>
      <c r="D88" s="9">
        <v>133.51</v>
      </c>
    </row>
    <row r="89" spans="1:4">
      <c r="A89" s="8">
        <v>88</v>
      </c>
      <c r="B89" s="7">
        <v>110.9</v>
      </c>
      <c r="C89" s="7">
        <v>121.77</v>
      </c>
      <c r="D89" s="9">
        <v>134.74</v>
      </c>
    </row>
    <row r="90" spans="1:4">
      <c r="A90" s="8">
        <v>89</v>
      </c>
      <c r="B90" s="7">
        <v>112.02</v>
      </c>
      <c r="C90" s="7">
        <v>122.94</v>
      </c>
      <c r="D90" s="9">
        <v>135.96</v>
      </c>
    </row>
    <row r="91" spans="1:4">
      <c r="A91" s="8">
        <v>90</v>
      </c>
      <c r="B91" s="7">
        <v>113.15</v>
      </c>
      <c r="C91" s="7">
        <v>124.12</v>
      </c>
      <c r="D91" s="9">
        <v>137.19</v>
      </c>
    </row>
    <row r="92" spans="1:4">
      <c r="A92" s="8">
        <v>91</v>
      </c>
      <c r="B92" s="7">
        <v>114.27</v>
      </c>
      <c r="C92" s="7">
        <v>125.29</v>
      </c>
      <c r="D92" s="9">
        <v>138.44999999999999</v>
      </c>
    </row>
    <row r="93" spans="1:4">
      <c r="A93" s="8">
        <v>92</v>
      </c>
      <c r="B93" s="7">
        <v>115.39</v>
      </c>
      <c r="C93" s="7">
        <v>126.46</v>
      </c>
      <c r="D93" s="9">
        <v>139.66</v>
      </c>
    </row>
    <row r="94" spans="1:4">
      <c r="A94" s="8">
        <v>93</v>
      </c>
      <c r="B94" s="7">
        <v>116.51</v>
      </c>
      <c r="C94" s="7">
        <v>127.63</v>
      </c>
      <c r="D94" s="9">
        <v>140.9</v>
      </c>
    </row>
    <row r="95" spans="1:4">
      <c r="A95" s="8">
        <v>94</v>
      </c>
      <c r="B95" s="7">
        <v>117.63</v>
      </c>
      <c r="C95" s="7">
        <v>128.80000000000001</v>
      </c>
      <c r="D95" s="9">
        <v>142.12</v>
      </c>
    </row>
    <row r="96" spans="1:4">
      <c r="A96" s="8">
        <v>95</v>
      </c>
      <c r="B96" s="7">
        <v>118.75</v>
      </c>
      <c r="C96" s="7">
        <v>129.97</v>
      </c>
      <c r="D96" s="9">
        <v>143.32</v>
      </c>
    </row>
    <row r="97" spans="1:4">
      <c r="A97" s="8">
        <v>96</v>
      </c>
      <c r="B97" s="7">
        <v>119.87</v>
      </c>
      <c r="C97" s="7">
        <v>131.13999999999999</v>
      </c>
      <c r="D97" s="9">
        <v>144.55000000000001</v>
      </c>
    </row>
    <row r="98" spans="1:4">
      <c r="A98" s="8">
        <v>97</v>
      </c>
      <c r="B98" s="7">
        <v>120.99</v>
      </c>
      <c r="C98" s="7">
        <v>132.31</v>
      </c>
      <c r="D98" s="9">
        <v>145.78</v>
      </c>
    </row>
    <row r="99" spans="1:4">
      <c r="A99" s="8">
        <v>98</v>
      </c>
      <c r="B99" s="7">
        <v>122.11</v>
      </c>
      <c r="C99" s="7">
        <v>133.47</v>
      </c>
      <c r="D99" s="9">
        <v>146.99</v>
      </c>
    </row>
    <row r="100" spans="1:4">
      <c r="A100" s="8">
        <v>99</v>
      </c>
      <c r="B100" s="7">
        <v>123.23</v>
      </c>
      <c r="C100" s="7">
        <v>134.63999999999999</v>
      </c>
      <c r="D100" s="9">
        <v>148.21</v>
      </c>
    </row>
    <row r="101" spans="1:4">
      <c r="A101" s="13">
        <v>100</v>
      </c>
      <c r="B101" s="14">
        <v>124.34</v>
      </c>
      <c r="C101" s="14">
        <v>135.81</v>
      </c>
      <c r="D101" s="15">
        <v>149.47999999999999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Arrival</vt:lpstr>
      <vt:lpstr>Speed</vt:lpstr>
      <vt:lpstr>Position</vt:lpstr>
      <vt:lpstr>Duration</vt:lpstr>
      <vt:lpstr>Chi-Square Table</vt:lpstr>
      <vt:lpstr>b_position</vt:lpstr>
      <vt:lpstr>durationRange</vt:lpstr>
      <vt:lpstr>expected_value</vt:lpstr>
      <vt:lpstr>InterArrivalRange</vt:lpstr>
      <vt:lpstr>intervalWidthDuration</vt:lpstr>
      <vt:lpstr>intervalWidthPosition</vt:lpstr>
      <vt:lpstr>intervalWidthSpeed</vt:lpstr>
      <vt:lpstr>lambda</vt:lpstr>
      <vt:lpstr>lambdaDuration</vt:lpstr>
      <vt:lpstr>mean</vt:lpstr>
      <vt:lpstr>meanDuration</vt:lpstr>
      <vt:lpstr>meanSpeed</vt:lpstr>
      <vt:lpstr>mu</vt:lpstr>
      <vt:lpstr>positionRange</vt:lpstr>
      <vt:lpstr>probability_of_each_interval</vt:lpstr>
      <vt:lpstr>probabilitySpeed</vt:lpstr>
      <vt:lpstr>S2_Speed</vt:lpstr>
      <vt:lpstr>sigma2</vt:lpstr>
      <vt:lpstr>SppedRange</vt:lpstr>
      <vt:lpstr>standard_dev_speed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center</dc:creator>
  <cp:lastModifiedBy>Sina</cp:lastModifiedBy>
  <dcterms:created xsi:type="dcterms:W3CDTF">2011-09-28T17:31:31Z</dcterms:created>
  <dcterms:modified xsi:type="dcterms:W3CDTF">2011-10-03T22:58:07Z</dcterms:modified>
</cp:coreProperties>
</file>