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ario.silva\Desktop\gapedash-v2-main\"/>
    </mc:Choice>
  </mc:AlternateContent>
  <xr:revisionPtr revIDLastSave="0" documentId="13_ncr:1_{04B63E30-2E12-428E-8EA6-9BB565387E7B}" xr6:coauthVersionLast="47" xr6:coauthVersionMax="47" xr10:uidLastSave="{00000000-0000-0000-0000-000000000000}"/>
  <bookViews>
    <workbookView xWindow="-120" yWindow="-120" windowWidth="29040" windowHeight="15840" tabRatio="500" firstSheet="1" activeTab="4" xr2:uid="{00000000-000D-0000-FFFF-FFFF00000000}"/>
  </bookViews>
  <sheets>
    <sheet name="Criacao_Empreg__Formais_MA" sheetId="1" r:id="rId1"/>
    <sheet name="Inflação_Mensal_Slz" sheetId="2" r:id="rId2"/>
    <sheet name="Rend_hab_medio_MA" sheetId="3" r:id="rId3"/>
    <sheet name="Desocupacao_Tx_Comb__MA" sheetId="4" r:id="rId4"/>
    <sheet name="Desigualdad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48" i="5" l="1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AB20" i="1"/>
  <c r="Y20" i="1"/>
  <c r="V20" i="1"/>
  <c r="S20" i="1"/>
  <c r="P20" i="1"/>
  <c r="M20" i="1"/>
  <c r="J20" i="1"/>
  <c r="G20" i="1"/>
  <c r="AB19" i="1"/>
  <c r="Y19" i="1"/>
  <c r="V19" i="1"/>
  <c r="S19" i="1"/>
  <c r="P19" i="1"/>
  <c r="M19" i="1"/>
  <c r="J19" i="1"/>
  <c r="G19" i="1"/>
  <c r="AB18" i="1"/>
  <c r="Y18" i="1"/>
  <c r="V18" i="1"/>
  <c r="S18" i="1"/>
  <c r="P18" i="1"/>
  <c r="M18" i="1"/>
  <c r="J18" i="1"/>
  <c r="G18" i="1"/>
  <c r="AB17" i="1"/>
  <c r="Y17" i="1"/>
  <c r="V17" i="1"/>
  <c r="S17" i="1"/>
  <c r="P17" i="1"/>
  <c r="M17" i="1"/>
  <c r="J17" i="1"/>
  <c r="G17" i="1"/>
  <c r="AB16" i="1"/>
  <c r="Y16" i="1"/>
  <c r="V16" i="1"/>
  <c r="S16" i="1"/>
  <c r="P16" i="1"/>
  <c r="M16" i="1"/>
  <c r="J16" i="1"/>
  <c r="G16" i="1"/>
  <c r="AB15" i="1"/>
  <c r="Y15" i="1"/>
  <c r="V15" i="1"/>
  <c r="S15" i="1"/>
  <c r="P15" i="1"/>
  <c r="M15" i="1"/>
  <c r="J15" i="1"/>
  <c r="G15" i="1"/>
  <c r="AB14" i="1"/>
  <c r="Y14" i="1"/>
  <c r="V14" i="1"/>
  <c r="S14" i="1"/>
  <c r="P14" i="1"/>
  <c r="M14" i="1"/>
  <c r="J14" i="1"/>
  <c r="G14" i="1"/>
  <c r="AB13" i="1"/>
  <c r="Y13" i="1"/>
  <c r="V13" i="1"/>
  <c r="S13" i="1"/>
  <c r="P13" i="1"/>
  <c r="M13" i="1"/>
  <c r="J13" i="1"/>
  <c r="G13" i="1"/>
  <c r="AB12" i="1"/>
  <c r="Y12" i="1"/>
  <c r="V12" i="1"/>
  <c r="S12" i="1"/>
  <c r="P12" i="1"/>
  <c r="M12" i="1"/>
  <c r="J12" i="1"/>
  <c r="G12" i="1"/>
  <c r="AB11" i="1"/>
  <c r="Y11" i="1"/>
  <c r="V11" i="1"/>
  <c r="S11" i="1"/>
  <c r="P11" i="1"/>
  <c r="M11" i="1"/>
  <c r="J11" i="1"/>
  <c r="G11" i="1"/>
  <c r="AB10" i="1"/>
  <c r="Y10" i="1"/>
  <c r="V10" i="1"/>
  <c r="S10" i="1"/>
  <c r="P10" i="1"/>
  <c r="M10" i="1"/>
  <c r="J10" i="1"/>
  <c r="G10" i="1"/>
  <c r="AB9" i="1"/>
  <c r="Y9" i="1"/>
  <c r="V9" i="1"/>
  <c r="S9" i="1"/>
  <c r="P9" i="1"/>
  <c r="M9" i="1"/>
  <c r="J9" i="1"/>
  <c r="G9" i="1"/>
  <c r="AB8" i="1"/>
  <c r="Y8" i="1"/>
  <c r="V8" i="1"/>
  <c r="S8" i="1"/>
  <c r="P8" i="1"/>
  <c r="M8" i="1"/>
  <c r="J8" i="1"/>
  <c r="G8" i="1"/>
  <c r="AB7" i="1"/>
  <c r="Y7" i="1"/>
  <c r="V7" i="1"/>
  <c r="S7" i="1"/>
  <c r="P7" i="1"/>
  <c r="M7" i="1"/>
  <c r="J7" i="1"/>
  <c r="G7" i="1"/>
  <c r="AB6" i="1"/>
  <c r="Y6" i="1"/>
  <c r="V6" i="1"/>
  <c r="S6" i="1"/>
  <c r="P6" i="1"/>
  <c r="M6" i="1"/>
  <c r="J6" i="1"/>
  <c r="G6" i="1"/>
  <c r="AB5" i="1"/>
  <c r="Y5" i="1"/>
  <c r="V5" i="1"/>
  <c r="S5" i="1"/>
  <c r="P5" i="1"/>
  <c r="M5" i="1"/>
  <c r="J5" i="1"/>
  <c r="G5" i="1"/>
  <c r="AB4" i="1"/>
  <c r="Y4" i="1"/>
  <c r="V4" i="1"/>
  <c r="S4" i="1"/>
  <c r="P4" i="1"/>
  <c r="M4" i="1"/>
  <c r="J4" i="1"/>
  <c r="G4" i="1"/>
  <c r="AB3" i="1"/>
  <c r="Y3" i="1"/>
  <c r="V3" i="1"/>
  <c r="S3" i="1"/>
  <c r="P3" i="1"/>
  <c r="M3" i="1"/>
  <c r="J3" i="1"/>
  <c r="G3" i="1"/>
</calcChain>
</file>

<file path=xl/sharedStrings.xml><?xml version="1.0" encoding="utf-8"?>
<sst xmlns="http://schemas.openxmlformats.org/spreadsheetml/2006/main" count="202" uniqueCount="108">
  <si>
    <t>MARANHÃO</t>
  </si>
  <si>
    <t>Extrativa Mineral</t>
  </si>
  <si>
    <t>Indústria de Transformação</t>
  </si>
  <si>
    <t>Servicos Industriais de Utilidade Pública</t>
  </si>
  <si>
    <t>Construção Civil</t>
  </si>
  <si>
    <t>Comércio</t>
  </si>
  <si>
    <t>Serviços</t>
  </si>
  <si>
    <t>Administração Pública</t>
  </si>
  <si>
    <t>Agropecuária, Extração Vegetal, Caça e Pesca</t>
  </si>
  <si>
    <t>Ano</t>
  </si>
  <si>
    <r>
      <rPr>
        <sz val="10"/>
        <color rgb="FF000000"/>
        <rFont val="Arial"/>
      </rPr>
      <t>Taxa de Criação de Empregos (</t>
    </r>
    <r>
      <rPr>
        <b/>
        <sz val="10"/>
        <color rgb="FF000000"/>
        <rFont val="Arial"/>
      </rPr>
      <t>JC</t>
    </r>
    <r>
      <rPr>
        <sz val="10"/>
        <color rgb="FF000000"/>
        <rFont val="Arial"/>
      </rPr>
      <t>)- %</t>
    </r>
  </si>
  <si>
    <r>
      <rPr>
        <sz val="10"/>
        <color rgb="FF000000"/>
        <rFont val="Arial"/>
      </rPr>
      <t>Taxa de Destruição de Empregos (</t>
    </r>
    <r>
      <rPr>
        <b/>
        <sz val="10"/>
        <color rgb="FF000000"/>
        <rFont val="Arial"/>
      </rPr>
      <t>JD</t>
    </r>
    <r>
      <rPr>
        <sz val="10"/>
        <color rgb="FF000000"/>
        <rFont val="Arial"/>
      </rPr>
      <t>)- %</t>
    </r>
  </si>
  <si>
    <r>
      <rPr>
        <sz val="10"/>
        <color rgb="FF000000"/>
        <rFont val="Arial"/>
      </rPr>
      <t>Taxa de Variação Líquida de Empregos (</t>
    </r>
    <r>
      <rPr>
        <b/>
        <sz val="10"/>
        <color rgb="FF000000"/>
        <rFont val="Arial"/>
      </rPr>
      <t>NEG</t>
    </r>
    <r>
      <rPr>
        <sz val="10"/>
        <color rgb="FF000000"/>
        <rFont val="Arial"/>
      </rPr>
      <t>)- %</t>
    </r>
  </si>
  <si>
    <t>Mês</t>
  </si>
  <si>
    <t>Impacto (p.p.) dos preços de grupos de produtos e serviços sobre a inflação mensal - Slz</t>
  </si>
  <si>
    <t>Inflação Mensal - Slz (%)</t>
  </si>
  <si>
    <t>Habitação</t>
  </si>
  <si>
    <t>Artigos de residência</t>
  </si>
  <si>
    <t>Vestuário</t>
  </si>
  <si>
    <t>Transportes</t>
  </si>
  <si>
    <t>Saúde e cuidados pessoais</t>
  </si>
  <si>
    <t>Despesas pessoais</t>
  </si>
  <si>
    <t>Educação</t>
  </si>
  <si>
    <t>Comunicação</t>
  </si>
  <si>
    <t>Rend. habitual médio real das pessoas ocupadas - MA</t>
  </si>
  <si>
    <t>Trimestre</t>
  </si>
  <si>
    <t>Sexo</t>
  </si>
  <si>
    <t>Total</t>
  </si>
  <si>
    <t>Homens (H)</t>
  </si>
  <si>
    <t>Mulheres (M)</t>
  </si>
  <si>
    <t>Rendimento habitual médio real – MA (número índice, 1T2012=100)</t>
  </si>
  <si>
    <t>Proporção do Rendimento das Mulheres em relação aos Homens</t>
  </si>
  <si>
    <t>Taxa de Desemprego Real</t>
  </si>
  <si>
    <t>Índice GINI da renda domiciliar per capta</t>
  </si>
  <si>
    <t>GINI média móvel</t>
  </si>
  <si>
    <t>Extrativa Mineral - JC</t>
  </si>
  <si>
    <t>Extrativa Mineral - JD</t>
  </si>
  <si>
    <t>Extrativa Mineral - NEG</t>
  </si>
  <si>
    <t>Indústria de Transformação - JC</t>
  </si>
  <si>
    <t>Indústria de Transformação - JD</t>
  </si>
  <si>
    <t>Indústria de Transformação - NEG</t>
  </si>
  <si>
    <t>Servicos Industriais de Utilidade Pública - JC</t>
  </si>
  <si>
    <t>Servicos Industriais de Utilidade Pública - JD</t>
  </si>
  <si>
    <t>Servicos Industriais de Utilidade Pública - NEG</t>
  </si>
  <si>
    <t>Construção Civil - JC</t>
  </si>
  <si>
    <t>Construção Civil - JD</t>
  </si>
  <si>
    <t>Construção Civil - NEG</t>
  </si>
  <si>
    <t>Comércio - JC</t>
  </si>
  <si>
    <t>Comércio - JD</t>
  </si>
  <si>
    <t>Comércio - NEG</t>
  </si>
  <si>
    <t>Serviços - JC</t>
  </si>
  <si>
    <t>Serviços - JD</t>
  </si>
  <si>
    <t>Serviços - NEG</t>
  </si>
  <si>
    <t>Administração Pública - JC</t>
  </si>
  <si>
    <t>Administração Pública - JD</t>
  </si>
  <si>
    <t>Administração Pública - NEG</t>
  </si>
  <si>
    <t>Agropecuária, Extração Vegetal, Caça e Pesca - JC</t>
  </si>
  <si>
    <t>Agropecuária, Extração Vegetal, Caça e Pesca - JD</t>
  </si>
  <si>
    <t>Agropecuária, Extração Vegetal, Caça e Pesca - NEG</t>
  </si>
  <si>
    <t>Percentual</t>
  </si>
  <si>
    <t>1T2012</t>
  </si>
  <si>
    <t>2T2012</t>
  </si>
  <si>
    <t>3T2012</t>
  </si>
  <si>
    <t>4T2012</t>
  </si>
  <si>
    <t>1T2013</t>
  </si>
  <si>
    <t>2T2013</t>
  </si>
  <si>
    <t>3T2013</t>
  </si>
  <si>
    <t>4T2013</t>
  </si>
  <si>
    <t>1T2014</t>
  </si>
  <si>
    <t>2T2014</t>
  </si>
  <si>
    <t>3T2014</t>
  </si>
  <si>
    <t>4T2014</t>
  </si>
  <si>
    <t>1T2015</t>
  </si>
  <si>
    <t>2T2015</t>
  </si>
  <si>
    <t>3T2015</t>
  </si>
  <si>
    <t>4T2015</t>
  </si>
  <si>
    <t>1T2016</t>
  </si>
  <si>
    <t>2T2016</t>
  </si>
  <si>
    <t>3T2016</t>
  </si>
  <si>
    <t>4T2016</t>
  </si>
  <si>
    <t>1T2017</t>
  </si>
  <si>
    <t>2T2017</t>
  </si>
  <si>
    <t>3T2017</t>
  </si>
  <si>
    <t>4T2017</t>
  </si>
  <si>
    <t>1T2018</t>
  </si>
  <si>
    <t>2T2018</t>
  </si>
  <si>
    <t>3T2018</t>
  </si>
  <si>
    <t>4T2018</t>
  </si>
  <si>
    <t>1T2019</t>
  </si>
  <si>
    <t>2T2019</t>
  </si>
  <si>
    <t>3T2019</t>
  </si>
  <si>
    <t>4T2019</t>
  </si>
  <si>
    <t>1T2020</t>
  </si>
  <si>
    <t>2T2020</t>
  </si>
  <si>
    <t>3T2020</t>
  </si>
  <si>
    <t>4T2020</t>
  </si>
  <si>
    <t>1T2021</t>
  </si>
  <si>
    <t>2T2021</t>
  </si>
  <si>
    <t>3T2021</t>
  </si>
  <si>
    <t>4T2021</t>
  </si>
  <si>
    <t>1T2022</t>
  </si>
  <si>
    <t>2T2022</t>
  </si>
  <si>
    <t>3T2022</t>
  </si>
  <si>
    <t>4T2022</t>
  </si>
  <si>
    <t>1T2023</t>
  </si>
  <si>
    <t>2T2023</t>
  </si>
  <si>
    <t>3T2023</t>
  </si>
  <si>
    <t>4T2023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</si>
</sst>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b/>
      <sz val="11"/>
      <color rgb="FF000000"/>
      <name val="Aptos Narrow"/>
    </font>
    <font>
      <b/>
      <sz val="10"/>
      <color rgb="FF000000"/>
      <name val="Arial"/>
      <family val="2"/>
    </font>
    <font>
      <b/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0" borderId="0" xfId="0" applyNumberFormat="1"/>
    <xf numFmtId="2" fontId="0" fillId="2" borderId="0" xfId="0" applyNumberFormat="1" applyFill="1"/>
    <xf numFmtId="0" fontId="0" fillId="2" borderId="2" xfId="0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0" borderId="9" xfId="0" applyFont="1" applyBorder="1" applyAlignment="1">
      <alignment vertical="center"/>
    </xf>
    <xf numFmtId="0" fontId="0" fillId="2" borderId="12" xfId="0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8" xfId="0" applyBorder="1" applyAlignment="1">
      <alignment vertical="center"/>
    </xf>
    <xf numFmtId="0" fontId="0" fillId="2" borderId="0" xfId="0" applyFill="1"/>
    <xf numFmtId="0" fontId="0" fillId="2" borderId="0" xfId="0" applyFill="1" applyAlignment="1">
      <alignment horizontal="center"/>
    </xf>
    <xf numFmtId="4" fontId="0" fillId="0" borderId="0" xfId="0" applyNumberFormat="1"/>
    <xf numFmtId="2" fontId="0" fillId="2" borderId="0" xfId="0" applyNumberFormat="1" applyFill="1" applyAlignment="1">
      <alignment horizontal="center"/>
    </xf>
    <xf numFmtId="164" fontId="0" fillId="2" borderId="0" xfId="0" applyNumberFormat="1" applyFill="1"/>
    <xf numFmtId="0" fontId="1" fillId="0" borderId="0" xfId="0" applyFont="1"/>
    <xf numFmtId="2" fontId="1" fillId="0" borderId="0" xfId="0" applyNumberFormat="1" applyFont="1"/>
    <xf numFmtId="0" fontId="4" fillId="0" borderId="0" xfId="0" applyFont="1"/>
    <xf numFmtId="0" fontId="4" fillId="0" borderId="8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" fontId="0" fillId="0" borderId="11" xfId="0" applyNumberFormat="1" applyBorder="1"/>
    <xf numFmtId="49" fontId="3" fillId="0" borderId="8" xfId="0" applyNumberFormat="1" applyFont="1" applyBorder="1" applyAlignment="1">
      <alignment vertical="center"/>
    </xf>
    <xf numFmtId="49" fontId="5" fillId="0" borderId="8" xfId="0" applyNumberFormat="1" applyFont="1" applyBorder="1" applyAlignment="1">
      <alignment vertical="center"/>
    </xf>
    <xf numFmtId="49" fontId="0" fillId="0" borderId="0" xfId="0" applyNumberFormat="1"/>
    <xf numFmtId="17" fontId="0" fillId="0" borderId="5" xfId="0" applyNumberFormat="1" applyBorder="1"/>
    <xf numFmtId="17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"/>
  <sheetViews>
    <sheetView zoomScaleNormal="100" workbookViewId="0">
      <selection activeCell="U20" sqref="U20"/>
    </sheetView>
  </sheetViews>
  <sheetFormatPr defaultColWidth="7.7109375" defaultRowHeight="12.75" x14ac:dyDescent="0.2"/>
  <cols>
    <col min="2" max="2" width="33" customWidth="1"/>
    <col min="3" max="3" width="36.28515625" customWidth="1"/>
    <col min="4" max="4" width="41.85546875" customWidth="1"/>
    <col min="7" max="7" width="14.42578125" customWidth="1"/>
    <col min="8" max="8" width="12.7109375" customWidth="1"/>
    <col min="9" max="9" width="10.7109375" customWidth="1"/>
    <col min="28" max="28" width="11.85546875" customWidth="1"/>
  </cols>
  <sheetData>
    <row r="1" spans="1:28" x14ac:dyDescent="0.2">
      <c r="B1" s="1" t="s">
        <v>0</v>
      </c>
      <c r="C1" s="1" t="s">
        <v>0</v>
      </c>
      <c r="D1" s="1" t="s">
        <v>0</v>
      </c>
      <c r="E1" s="42" t="s">
        <v>1</v>
      </c>
      <c r="F1" s="42"/>
      <c r="G1" s="42"/>
      <c r="H1" s="42" t="s">
        <v>2</v>
      </c>
      <c r="I1" s="42"/>
      <c r="J1" s="42"/>
      <c r="K1" s="42" t="s">
        <v>3</v>
      </c>
      <c r="L1" s="42"/>
      <c r="M1" s="42"/>
      <c r="N1" s="42" t="s">
        <v>4</v>
      </c>
      <c r="O1" s="42"/>
      <c r="P1" s="42"/>
      <c r="Q1" s="42" t="s">
        <v>5</v>
      </c>
      <c r="R1" s="42"/>
      <c r="S1" s="42"/>
      <c r="T1" s="42" t="s">
        <v>6</v>
      </c>
      <c r="U1" s="42"/>
      <c r="V1" s="42"/>
      <c r="W1" s="42" t="s">
        <v>7</v>
      </c>
      <c r="X1" s="42"/>
      <c r="Y1" s="42"/>
      <c r="Z1" s="42" t="s">
        <v>8</v>
      </c>
      <c r="AA1" s="42"/>
      <c r="AB1" s="42"/>
    </row>
    <row r="2" spans="1:28" ht="15" x14ac:dyDescent="0.25">
      <c r="A2" s="2" t="s">
        <v>9</v>
      </c>
      <c r="B2" s="3" t="s">
        <v>10</v>
      </c>
      <c r="C2" s="3" t="s">
        <v>11</v>
      </c>
      <c r="D2" s="4" t="s">
        <v>12</v>
      </c>
      <c r="E2" s="5" t="s">
        <v>35</v>
      </c>
      <c r="F2" s="5" t="s">
        <v>36</v>
      </c>
      <c r="G2" s="6" t="s">
        <v>37</v>
      </c>
      <c r="H2" s="5" t="s">
        <v>38</v>
      </c>
      <c r="I2" s="5" t="s">
        <v>39</v>
      </c>
      <c r="J2" s="6" t="s">
        <v>40</v>
      </c>
      <c r="K2" s="5" t="s">
        <v>41</v>
      </c>
      <c r="L2" s="5" t="s">
        <v>42</v>
      </c>
      <c r="M2" s="6" t="s">
        <v>43</v>
      </c>
      <c r="N2" s="5" t="s">
        <v>44</v>
      </c>
      <c r="O2" s="5" t="s">
        <v>45</v>
      </c>
      <c r="P2" s="6" t="s">
        <v>46</v>
      </c>
      <c r="Q2" s="5" t="s">
        <v>47</v>
      </c>
      <c r="R2" s="5" t="s">
        <v>48</v>
      </c>
      <c r="S2" s="6" t="s">
        <v>49</v>
      </c>
      <c r="T2" s="5" t="s">
        <v>50</v>
      </c>
      <c r="U2" s="5" t="s">
        <v>51</v>
      </c>
      <c r="V2" s="6" t="s">
        <v>52</v>
      </c>
      <c r="W2" s="5" t="s">
        <v>53</v>
      </c>
      <c r="X2" s="5" t="s">
        <v>54</v>
      </c>
      <c r="Y2" s="6" t="s">
        <v>55</v>
      </c>
      <c r="Z2" s="5" t="s">
        <v>56</v>
      </c>
      <c r="AA2" s="5" t="s">
        <v>57</v>
      </c>
      <c r="AB2" s="6" t="s">
        <v>58</v>
      </c>
    </row>
    <row r="3" spans="1:28" x14ac:dyDescent="0.2">
      <c r="A3" s="7">
        <v>2001</v>
      </c>
      <c r="B3" s="8">
        <v>21.3156806472375</v>
      </c>
      <c r="C3" s="8">
        <v>7.9623647054068201</v>
      </c>
      <c r="D3" s="9">
        <v>13.353315941830701</v>
      </c>
      <c r="E3" s="10">
        <v>3.3168107000000002E-2</v>
      </c>
      <c r="F3" s="10">
        <v>-5.528018E-3</v>
      </c>
      <c r="G3" s="11">
        <f t="shared" ref="G3:G20" si="0">E3-ABS(F3)</f>
        <v>2.7640089000000003E-2</v>
      </c>
      <c r="H3" s="10">
        <v>0.83227379099999999</v>
      </c>
      <c r="I3" s="10">
        <v>-0.65169187100000003</v>
      </c>
      <c r="J3" s="11">
        <f t="shared" ref="J3:J20" si="1">H3-ABS(I3)</f>
        <v>0.18058191999999995</v>
      </c>
      <c r="K3" s="10">
        <v>0.11915949100000001</v>
      </c>
      <c r="L3" s="10">
        <v>-0.35195047000000002</v>
      </c>
      <c r="M3" s="11">
        <f t="shared" ref="M3:M20" si="2">K3-ABS(L3)</f>
        <v>-0.23279097900000001</v>
      </c>
      <c r="N3" s="10">
        <v>0.991357865</v>
      </c>
      <c r="O3" s="10">
        <v>-0.65353455199999999</v>
      </c>
      <c r="P3" s="11">
        <f t="shared" ref="P3:P20" si="3">N3-ABS(O3)</f>
        <v>0.33782331300000001</v>
      </c>
      <c r="Q3" s="10">
        <v>2.2529743280000001</v>
      </c>
      <c r="R3" s="10">
        <v>-0.76225220899999901</v>
      </c>
      <c r="S3" s="11">
        <f t="shared" ref="S3:S20" si="4">Q3-ABS(R3)</f>
        <v>1.4907221190000011</v>
      </c>
      <c r="T3" s="10">
        <v>3.5152050670000001</v>
      </c>
      <c r="U3" s="10">
        <v>-2.0158837890000001</v>
      </c>
      <c r="V3" s="11">
        <f t="shared" ref="V3:V20" si="5">T3-ABS(U3)</f>
        <v>1.499321278</v>
      </c>
      <c r="W3" s="10">
        <v>12.963816051</v>
      </c>
      <c r="X3" s="10">
        <v>-3.3376943250000002</v>
      </c>
      <c r="Y3" s="11">
        <f t="shared" ref="Y3:Y20" si="6">W3-ABS(X3)</f>
        <v>9.6261217260000009</v>
      </c>
      <c r="Z3" s="10">
        <v>0.345808218</v>
      </c>
      <c r="AA3" s="10">
        <v>-8.5991387000000002E-2</v>
      </c>
      <c r="AB3" s="11">
        <f t="shared" ref="AB3:AB20" si="7">Z3-ABS(AA3)</f>
        <v>0.25981683099999997</v>
      </c>
    </row>
    <row r="4" spans="1:28" x14ac:dyDescent="0.2">
      <c r="A4" s="7">
        <v>2002</v>
      </c>
      <c r="B4" s="8">
        <v>17.398276429327598</v>
      </c>
      <c r="C4" s="8">
        <v>7.1104893403484999</v>
      </c>
      <c r="D4" s="9">
        <v>10.287787088979201</v>
      </c>
      <c r="E4" s="10">
        <v>5.4690540000000001E-3</v>
      </c>
      <c r="F4" s="10">
        <v>-1.531335E-2</v>
      </c>
      <c r="G4" s="11">
        <f t="shared" si="0"/>
        <v>-9.8442959999999989E-3</v>
      </c>
      <c r="H4" s="10">
        <v>0.824733245</v>
      </c>
      <c r="I4" s="10">
        <v>-0.33033082400000002</v>
      </c>
      <c r="J4" s="11">
        <f t="shared" si="1"/>
        <v>0.49440242099999998</v>
      </c>
      <c r="K4" s="10">
        <v>0.462681915</v>
      </c>
      <c r="L4" s="10">
        <v>-6.3441018000000002E-2</v>
      </c>
      <c r="M4" s="11">
        <f t="shared" si="2"/>
        <v>0.39924089699999998</v>
      </c>
      <c r="N4" s="10">
        <v>0.57807893899999996</v>
      </c>
      <c r="O4" s="10">
        <v>-0.85754756399999998</v>
      </c>
      <c r="P4" s="11">
        <f t="shared" si="3"/>
        <v>-0.27946862500000003</v>
      </c>
      <c r="Q4" s="10">
        <v>2.8384386799999999</v>
      </c>
      <c r="R4" s="10">
        <v>-0.62073753199999804</v>
      </c>
      <c r="S4" s="11">
        <f t="shared" si="4"/>
        <v>2.217701148000002</v>
      </c>
      <c r="T4" s="10">
        <v>3.4695674329999999</v>
      </c>
      <c r="U4" s="10">
        <v>-1.8097097360000001</v>
      </c>
      <c r="V4" s="11">
        <f t="shared" si="5"/>
        <v>1.6598576969999999</v>
      </c>
      <c r="W4" s="10">
        <v>8.8423654739999993</v>
      </c>
      <c r="X4" s="10">
        <v>-3.2048652670000002</v>
      </c>
      <c r="Y4" s="11">
        <f t="shared" si="6"/>
        <v>5.6375002069999987</v>
      </c>
      <c r="Z4" s="10">
        <v>0.186494723</v>
      </c>
      <c r="AA4" s="10">
        <v>-0.13071037299999999</v>
      </c>
      <c r="AB4" s="11">
        <f t="shared" si="7"/>
        <v>5.578435000000001E-2</v>
      </c>
    </row>
    <row r="5" spans="1:28" x14ac:dyDescent="0.2">
      <c r="A5" s="7">
        <v>2003</v>
      </c>
      <c r="B5" s="8">
        <v>16.269476853594099</v>
      </c>
      <c r="C5" s="8">
        <v>7.1092711077656201</v>
      </c>
      <c r="D5" s="9">
        <v>9.1602057458285202</v>
      </c>
      <c r="E5" s="10">
        <v>2.2357195E-2</v>
      </c>
      <c r="F5" s="10">
        <v>-6.9555720000000001E-3</v>
      </c>
      <c r="G5" s="11">
        <f t="shared" si="0"/>
        <v>1.5401623E-2</v>
      </c>
      <c r="H5" s="10">
        <v>0.762131907</v>
      </c>
      <c r="I5" s="10">
        <v>-0.25834980499999999</v>
      </c>
      <c r="J5" s="11">
        <f t="shared" si="1"/>
        <v>0.50378210199999995</v>
      </c>
      <c r="K5" s="10">
        <v>4.8192173999999997E-2</v>
      </c>
      <c r="L5" s="10">
        <v>-8.0982729000000003E-2</v>
      </c>
      <c r="M5" s="11">
        <f t="shared" si="2"/>
        <v>-3.2790555000000006E-2</v>
      </c>
      <c r="N5" s="10">
        <v>0.75219535500000001</v>
      </c>
      <c r="O5" s="10">
        <v>-0.49881383099999999</v>
      </c>
      <c r="P5" s="11">
        <f t="shared" si="3"/>
        <v>0.25338152400000002</v>
      </c>
      <c r="Q5" s="10">
        <v>2.3877484020000099</v>
      </c>
      <c r="R5" s="10">
        <v>-0.76362246199999895</v>
      </c>
      <c r="S5" s="11">
        <f t="shared" si="4"/>
        <v>1.624125940000011</v>
      </c>
      <c r="T5" s="10">
        <v>3.0147434639999999</v>
      </c>
      <c r="U5" s="10">
        <v>-1.301188735</v>
      </c>
      <c r="V5" s="11">
        <f t="shared" si="5"/>
        <v>1.7135547289999999</v>
      </c>
      <c r="W5" s="10">
        <v>8.5787035409999994</v>
      </c>
      <c r="X5" s="10">
        <v>-4.0421805820000003</v>
      </c>
      <c r="Y5" s="11">
        <f t="shared" si="6"/>
        <v>4.5365229589999991</v>
      </c>
      <c r="Z5" s="10">
        <v>0.54154092499999995</v>
      </c>
      <c r="AA5" s="10">
        <v>-8.6447817999999996E-2</v>
      </c>
      <c r="AB5" s="11">
        <f t="shared" si="7"/>
        <v>0.45509310699999994</v>
      </c>
    </row>
    <row r="6" spans="1:28" x14ac:dyDescent="0.2">
      <c r="A6" s="7">
        <v>2004</v>
      </c>
      <c r="B6" s="8">
        <v>18.796794394017802</v>
      </c>
      <c r="C6" s="8">
        <v>6.5053355460631597</v>
      </c>
      <c r="D6" s="9">
        <v>12.291458847954599</v>
      </c>
      <c r="E6" s="10">
        <v>1.1158125E-2</v>
      </c>
      <c r="F6" s="10">
        <v>-2.6779500000000001E-3</v>
      </c>
      <c r="G6" s="11">
        <f t="shared" si="0"/>
        <v>8.4801749999999995E-3</v>
      </c>
      <c r="H6" s="10">
        <v>0.93772875899999997</v>
      </c>
      <c r="I6" s="10">
        <v>-0.206648465</v>
      </c>
      <c r="J6" s="11">
        <f t="shared" si="1"/>
        <v>0.73108029399999996</v>
      </c>
      <c r="K6" s="10">
        <v>7.2750969999999998E-2</v>
      </c>
      <c r="L6" s="10">
        <v>-9.6852518999999998E-2</v>
      </c>
      <c r="M6" s="11">
        <f t="shared" si="2"/>
        <v>-2.4101549E-2</v>
      </c>
      <c r="N6" s="10">
        <v>0.78731723399999998</v>
      </c>
      <c r="O6" s="10">
        <v>-0.44230803800000001</v>
      </c>
      <c r="P6" s="11">
        <f t="shared" si="3"/>
        <v>0.34500919599999996</v>
      </c>
      <c r="Q6" s="10">
        <v>2.5248604170000002</v>
      </c>
      <c r="R6" s="10">
        <v>-0.65788303800000103</v>
      </c>
      <c r="S6" s="11">
        <f t="shared" si="4"/>
        <v>1.8669773789999993</v>
      </c>
      <c r="T6" s="10">
        <v>3.146144729</v>
      </c>
      <c r="U6" s="10">
        <v>-1.468409163</v>
      </c>
      <c r="V6" s="11">
        <f t="shared" si="5"/>
        <v>1.677735566</v>
      </c>
      <c r="W6" s="10">
        <v>10.625212009</v>
      </c>
      <c r="X6" s="10">
        <v>-3.4768714470000002</v>
      </c>
      <c r="Y6" s="11">
        <f t="shared" si="6"/>
        <v>7.1483405619999996</v>
      </c>
      <c r="Z6" s="10">
        <v>0.52353919800000004</v>
      </c>
      <c r="AA6" s="10">
        <v>-9.5513549000000003E-2</v>
      </c>
      <c r="AB6" s="11">
        <f t="shared" si="7"/>
        <v>0.42802564900000006</v>
      </c>
    </row>
    <row r="7" spans="1:28" x14ac:dyDescent="0.2">
      <c r="A7" s="7">
        <v>2005</v>
      </c>
      <c r="B7" s="8">
        <v>17.037607367484402</v>
      </c>
      <c r="C7" s="8">
        <v>5.5804093713440102</v>
      </c>
      <c r="D7" s="9">
        <v>11.457197996140399</v>
      </c>
      <c r="E7" s="10">
        <v>8.3326070000000006E-3</v>
      </c>
      <c r="F7" s="10">
        <v>-5.1582800000000003E-3</v>
      </c>
      <c r="G7" s="11">
        <f t="shared" si="0"/>
        <v>3.1743270000000002E-3</v>
      </c>
      <c r="H7" s="10">
        <v>1.0447500839999999</v>
      </c>
      <c r="I7" s="10">
        <v>-0.37139615999999998</v>
      </c>
      <c r="J7" s="11">
        <f t="shared" si="1"/>
        <v>0.67335392399999994</v>
      </c>
      <c r="K7" s="10">
        <v>0.130940953</v>
      </c>
      <c r="L7" s="10">
        <v>-3.3727216999999997E-2</v>
      </c>
      <c r="M7" s="11">
        <f t="shared" si="2"/>
        <v>9.7213735999999995E-2</v>
      </c>
      <c r="N7" s="10">
        <v>1.060224907</v>
      </c>
      <c r="O7" s="10">
        <v>-0.33251065899999999</v>
      </c>
      <c r="P7" s="11">
        <f t="shared" si="3"/>
        <v>0.72771424800000006</v>
      </c>
      <c r="Q7" s="10">
        <v>2.55136472699999</v>
      </c>
      <c r="R7" s="10">
        <v>-0.780884307000001</v>
      </c>
      <c r="S7" s="11">
        <f t="shared" si="4"/>
        <v>1.7704804199999891</v>
      </c>
      <c r="T7" s="10">
        <v>3.9306093660000001</v>
      </c>
      <c r="U7" s="10">
        <v>-1.255049243</v>
      </c>
      <c r="V7" s="11">
        <f t="shared" si="5"/>
        <v>2.6755601230000003</v>
      </c>
      <c r="W7" s="10">
        <v>7.7596400350000003</v>
      </c>
      <c r="X7" s="10">
        <v>-2.5473966620000001</v>
      </c>
      <c r="Y7" s="11">
        <f t="shared" si="6"/>
        <v>5.2122433729999997</v>
      </c>
      <c r="Z7" s="10">
        <v>0.41623352800000002</v>
      </c>
      <c r="AA7" s="10">
        <v>-0.209902322</v>
      </c>
      <c r="AB7" s="11">
        <f t="shared" si="7"/>
        <v>0.20633120600000002</v>
      </c>
    </row>
    <row r="8" spans="1:28" x14ac:dyDescent="0.2">
      <c r="A8" s="7">
        <v>2006</v>
      </c>
      <c r="B8" s="8">
        <v>22.247915316483098</v>
      </c>
      <c r="C8" s="8">
        <v>4.9845755022683003</v>
      </c>
      <c r="D8" s="9">
        <v>17.263339814214799</v>
      </c>
      <c r="E8" s="10">
        <v>3.1580609000000003E-2</v>
      </c>
      <c r="F8" s="10">
        <v>-4.4624759999999999E-3</v>
      </c>
      <c r="G8" s="11">
        <f t="shared" si="0"/>
        <v>2.7118133000000003E-2</v>
      </c>
      <c r="H8" s="10">
        <v>0.65083511800000005</v>
      </c>
      <c r="I8" s="10">
        <v>-0.40265274299999998</v>
      </c>
      <c r="J8" s="11">
        <f t="shared" si="1"/>
        <v>0.24818237500000007</v>
      </c>
      <c r="K8" s="10">
        <v>0.12014361799999999</v>
      </c>
      <c r="L8" s="10">
        <v>-3.1923871999999999E-2</v>
      </c>
      <c r="M8" s="11">
        <f t="shared" si="2"/>
        <v>8.8219745999999988E-2</v>
      </c>
      <c r="N8" s="10">
        <v>0.91274824899999996</v>
      </c>
      <c r="O8" s="10">
        <v>-0.57634611499999999</v>
      </c>
      <c r="P8" s="11">
        <f t="shared" si="3"/>
        <v>0.33640213399999996</v>
      </c>
      <c r="Q8" s="10">
        <v>2.9648010230000001</v>
      </c>
      <c r="R8" s="10">
        <v>-0.647745617</v>
      </c>
      <c r="S8" s="11">
        <f t="shared" si="4"/>
        <v>2.3170554060000002</v>
      </c>
      <c r="T8" s="10">
        <v>3.6818869240000001</v>
      </c>
      <c r="U8" s="10">
        <v>-1.4345146989999999</v>
      </c>
      <c r="V8" s="11">
        <f t="shared" si="5"/>
        <v>2.2473722250000003</v>
      </c>
      <c r="W8" s="10">
        <v>13.368552558999999</v>
      </c>
      <c r="X8" s="10">
        <v>-1.4733040740000001</v>
      </c>
      <c r="Y8" s="11">
        <f t="shared" si="6"/>
        <v>11.895248485</v>
      </c>
      <c r="Z8" s="10">
        <v>0.36420677699999998</v>
      </c>
      <c r="AA8" s="10">
        <v>-0.37931055400000002</v>
      </c>
      <c r="AB8" s="11">
        <f t="shared" si="7"/>
        <v>-1.510377700000004E-2</v>
      </c>
    </row>
    <row r="9" spans="1:28" x14ac:dyDescent="0.2">
      <c r="A9" s="7">
        <v>2007</v>
      </c>
      <c r="B9" s="8">
        <v>15.4922441050839</v>
      </c>
      <c r="C9" s="8">
        <v>4.50544047799825</v>
      </c>
      <c r="D9" s="9">
        <v>10.986803627085701</v>
      </c>
      <c r="E9" s="10">
        <v>6.8747009999999997E-2</v>
      </c>
      <c r="F9" s="10">
        <v>-9.265901E-3</v>
      </c>
      <c r="G9" s="11">
        <f t="shared" si="0"/>
        <v>5.9481108999999997E-2</v>
      </c>
      <c r="H9" s="10">
        <v>0.85873981099999996</v>
      </c>
      <c r="I9" s="10">
        <v>-0.30667143499999999</v>
      </c>
      <c r="J9" s="11">
        <f t="shared" si="1"/>
        <v>0.55206837600000003</v>
      </c>
      <c r="K9" s="10">
        <v>0.180535626</v>
      </c>
      <c r="L9" s="10">
        <v>-1.4347202E-2</v>
      </c>
      <c r="M9" s="11">
        <f t="shared" si="2"/>
        <v>0.166188424</v>
      </c>
      <c r="N9" s="10">
        <v>1.656205159</v>
      </c>
      <c r="O9" s="10">
        <v>-0.46807747100000002</v>
      </c>
      <c r="P9" s="11">
        <f t="shared" si="3"/>
        <v>1.188127688</v>
      </c>
      <c r="Q9" s="10">
        <v>2.8359634469999802</v>
      </c>
      <c r="R9" s="10">
        <v>-0.71945234799999702</v>
      </c>
      <c r="S9" s="11">
        <f t="shared" si="4"/>
        <v>2.1165110989999834</v>
      </c>
      <c r="T9" s="10">
        <v>3.40417251299999</v>
      </c>
      <c r="U9" s="10">
        <v>-0.97770199299999905</v>
      </c>
      <c r="V9" s="11">
        <f t="shared" si="5"/>
        <v>2.4264705199999907</v>
      </c>
      <c r="W9" s="10">
        <v>5.853359631</v>
      </c>
      <c r="X9" s="10">
        <v>-1.834050688</v>
      </c>
      <c r="Y9" s="11">
        <f t="shared" si="6"/>
        <v>4.0193089430000004</v>
      </c>
      <c r="Z9" s="10">
        <v>0.54160686000000002</v>
      </c>
      <c r="AA9" s="10">
        <v>-0.14885220900000001</v>
      </c>
      <c r="AB9" s="11">
        <f t="shared" si="7"/>
        <v>0.39275465100000001</v>
      </c>
    </row>
    <row r="10" spans="1:28" x14ac:dyDescent="0.2">
      <c r="A10" s="7">
        <v>2008</v>
      </c>
      <c r="B10" s="8">
        <v>19.589865324156499</v>
      </c>
      <c r="C10" s="8">
        <v>5.8960510663607604</v>
      </c>
      <c r="D10" s="9">
        <v>13.6938142577958</v>
      </c>
      <c r="E10" s="10">
        <v>2.6940261E-2</v>
      </c>
      <c r="F10" s="10">
        <v>-3.2486782999999998E-2</v>
      </c>
      <c r="G10" s="11">
        <f t="shared" si="0"/>
        <v>-5.5465219999999982E-3</v>
      </c>
      <c r="H10" s="10">
        <v>0.94660677699999995</v>
      </c>
      <c r="I10" s="10">
        <v>-0.433949474</v>
      </c>
      <c r="J10" s="11">
        <f t="shared" si="1"/>
        <v>0.5126573029999999</v>
      </c>
      <c r="K10" s="10">
        <v>0.194920703</v>
      </c>
      <c r="L10" s="10">
        <v>-4.2259230000000002E-2</v>
      </c>
      <c r="M10" s="11">
        <f t="shared" si="2"/>
        <v>0.15266147299999999</v>
      </c>
      <c r="N10" s="10">
        <v>3.2336235580000001</v>
      </c>
      <c r="O10" s="10">
        <v>-0.59189335200000004</v>
      </c>
      <c r="P10" s="11">
        <f t="shared" si="3"/>
        <v>2.6417302060000001</v>
      </c>
      <c r="Q10" s="10">
        <v>2.7840909019999902</v>
      </c>
      <c r="R10" s="10">
        <v>-0.87344542199999398</v>
      </c>
      <c r="S10" s="11">
        <f t="shared" si="4"/>
        <v>1.9106454799999963</v>
      </c>
      <c r="T10" s="10">
        <v>3.97817834299999</v>
      </c>
      <c r="U10" s="10">
        <v>-1.1473380950000001</v>
      </c>
      <c r="V10" s="11">
        <f t="shared" si="5"/>
        <v>2.8308402479999897</v>
      </c>
      <c r="W10" s="10">
        <v>7.83750269</v>
      </c>
      <c r="X10" s="10">
        <v>-2.456581941</v>
      </c>
      <c r="Y10" s="11">
        <f t="shared" si="6"/>
        <v>5.3809207489999995</v>
      </c>
      <c r="Z10" s="10">
        <v>0.48413231299999998</v>
      </c>
      <c r="AA10" s="10">
        <v>-0.28683452700000001</v>
      </c>
      <c r="AB10" s="11">
        <f t="shared" si="7"/>
        <v>0.19729778599999998</v>
      </c>
    </row>
    <row r="11" spans="1:28" x14ac:dyDescent="0.2">
      <c r="A11" s="7">
        <v>2009</v>
      </c>
      <c r="B11" s="8">
        <v>15.2324346156283</v>
      </c>
      <c r="C11" s="8">
        <v>7.5678220584353104</v>
      </c>
      <c r="D11" s="9">
        <v>7.6646125571930304</v>
      </c>
      <c r="E11" s="10">
        <v>0.12320484700000001</v>
      </c>
      <c r="F11" s="10">
        <v>-5.4704849999999998E-3</v>
      </c>
      <c r="G11" s="11">
        <f t="shared" si="0"/>
        <v>0.11773436200000001</v>
      </c>
      <c r="H11" s="10">
        <v>0.98611447600000002</v>
      </c>
      <c r="I11" s="10">
        <v>-0.63410061799999995</v>
      </c>
      <c r="J11" s="11">
        <f t="shared" si="1"/>
        <v>0.35201385800000007</v>
      </c>
      <c r="K11" s="10">
        <v>0.112501722</v>
      </c>
      <c r="L11" s="10">
        <v>-5.1137147000000001E-2</v>
      </c>
      <c r="M11" s="11">
        <f t="shared" si="2"/>
        <v>6.1364574999999998E-2</v>
      </c>
      <c r="N11" s="10">
        <v>2.7735361709999999</v>
      </c>
      <c r="O11" s="10">
        <v>-1.2187290420000001</v>
      </c>
      <c r="P11" s="11">
        <f t="shared" si="3"/>
        <v>1.5548071289999998</v>
      </c>
      <c r="Q11" s="10">
        <v>2.6472392109999898</v>
      </c>
      <c r="R11" s="10">
        <v>-0.98896857299999996</v>
      </c>
      <c r="S11" s="11">
        <f t="shared" si="4"/>
        <v>1.6582706379999899</v>
      </c>
      <c r="T11" s="10">
        <v>3.5817408579999999</v>
      </c>
      <c r="U11" s="10">
        <v>-1.364053621</v>
      </c>
      <c r="V11" s="11">
        <f t="shared" si="5"/>
        <v>2.2176872369999998</v>
      </c>
      <c r="W11" s="10">
        <v>4.4106384299999997</v>
      </c>
      <c r="X11" s="10">
        <v>-3.0161403039999999</v>
      </c>
      <c r="Y11" s="11">
        <f t="shared" si="6"/>
        <v>1.3944981259999998</v>
      </c>
      <c r="Z11" s="10">
        <v>0.52469090100000104</v>
      </c>
      <c r="AA11" s="10">
        <v>-0.25306940999999999</v>
      </c>
      <c r="AB11" s="11">
        <f t="shared" si="7"/>
        <v>0.27162149100000105</v>
      </c>
    </row>
    <row r="12" spans="1:28" x14ac:dyDescent="0.2">
      <c r="A12" s="7">
        <v>2010</v>
      </c>
      <c r="B12" s="8">
        <v>20.0692968647874</v>
      </c>
      <c r="C12" s="8">
        <v>7.82771507255414</v>
      </c>
      <c r="D12" s="9">
        <v>12.241581792233299</v>
      </c>
      <c r="E12" s="10">
        <v>9.5309606000000005E-2</v>
      </c>
      <c r="F12" s="10">
        <v>-6.6695210000000003E-3</v>
      </c>
      <c r="G12" s="11">
        <f t="shared" si="0"/>
        <v>8.8640085000000007E-2</v>
      </c>
      <c r="H12" s="10">
        <v>1.1723296830000001</v>
      </c>
      <c r="I12" s="10">
        <v>-0.34789083700000001</v>
      </c>
      <c r="J12" s="11">
        <f t="shared" si="1"/>
        <v>0.82443884600000006</v>
      </c>
      <c r="K12" s="10">
        <v>7.6376773999999995E-2</v>
      </c>
      <c r="L12" s="10">
        <v>-6.0886278000000002E-2</v>
      </c>
      <c r="M12" s="11">
        <f t="shared" si="2"/>
        <v>1.5490495999999992E-2</v>
      </c>
      <c r="N12" s="10">
        <v>3.4634176929999998</v>
      </c>
      <c r="O12" s="10">
        <v>-1.7667776159999999</v>
      </c>
      <c r="P12" s="11">
        <f t="shared" si="3"/>
        <v>1.6966400769999999</v>
      </c>
      <c r="Q12" s="10">
        <v>3.66866702199999</v>
      </c>
      <c r="R12" s="10">
        <v>-0.82357839400000799</v>
      </c>
      <c r="S12" s="11">
        <f t="shared" si="4"/>
        <v>2.8450886279999819</v>
      </c>
      <c r="T12" s="10">
        <v>4.3799390780000103</v>
      </c>
      <c r="U12" s="10">
        <v>-2.1110110400000002</v>
      </c>
      <c r="V12" s="11">
        <f t="shared" si="5"/>
        <v>2.2689280380000101</v>
      </c>
      <c r="W12" s="10">
        <v>6.6994262060000001</v>
      </c>
      <c r="X12" s="10">
        <v>-2.4593320699999999</v>
      </c>
      <c r="Y12" s="11">
        <f t="shared" si="6"/>
        <v>4.2400941359999997</v>
      </c>
      <c r="Z12" s="10">
        <v>0.42706451099999998</v>
      </c>
      <c r="AA12" s="10">
        <v>-0.21772760699999999</v>
      </c>
      <c r="AB12" s="11">
        <f t="shared" si="7"/>
        <v>0.20933690399999999</v>
      </c>
    </row>
    <row r="13" spans="1:28" x14ac:dyDescent="0.2">
      <c r="A13" s="7">
        <v>2011</v>
      </c>
      <c r="B13" s="8">
        <v>18.103745117457098</v>
      </c>
      <c r="C13" s="8">
        <v>8.64992060866998</v>
      </c>
      <c r="D13" s="9">
        <v>9.4538245087871502</v>
      </c>
      <c r="E13" s="10">
        <v>5.9903959E-2</v>
      </c>
      <c r="F13" s="10">
        <v>-2.6473686999999999E-2</v>
      </c>
      <c r="G13" s="11">
        <f t="shared" si="0"/>
        <v>3.3430271999999997E-2</v>
      </c>
      <c r="H13" s="10">
        <v>1.0910250370000001</v>
      </c>
      <c r="I13" s="10">
        <v>-0.37024512500000001</v>
      </c>
      <c r="J13" s="11">
        <f t="shared" si="1"/>
        <v>0.72077991200000002</v>
      </c>
      <c r="K13" s="10">
        <v>6.8019985000000005E-2</v>
      </c>
      <c r="L13" s="10">
        <v>-3.4396467999999999E-2</v>
      </c>
      <c r="M13" s="11">
        <f t="shared" si="2"/>
        <v>3.3623517000000006E-2</v>
      </c>
      <c r="N13" s="10">
        <v>2.2112291050000001</v>
      </c>
      <c r="O13" s="10">
        <v>-2.2825341400000001</v>
      </c>
      <c r="P13" s="11">
        <f t="shared" si="3"/>
        <v>-7.1305034999999961E-2</v>
      </c>
      <c r="Q13" s="10">
        <v>3.2158765630000201</v>
      </c>
      <c r="R13" s="10">
        <v>-1.1922821490000099</v>
      </c>
      <c r="S13" s="11">
        <f t="shared" si="4"/>
        <v>2.0235944140000104</v>
      </c>
      <c r="T13" s="10">
        <v>5.3701002400000002</v>
      </c>
      <c r="U13" s="10">
        <v>-1.6923835780000001</v>
      </c>
      <c r="V13" s="11">
        <f t="shared" si="5"/>
        <v>3.6777166619999999</v>
      </c>
      <c r="W13" s="10">
        <v>5.46749244</v>
      </c>
      <c r="X13" s="10">
        <v>-2.8309452300000002</v>
      </c>
      <c r="Y13" s="11">
        <f t="shared" si="6"/>
        <v>2.6365472099999998</v>
      </c>
      <c r="Z13" s="10">
        <v>0.54976376999999998</v>
      </c>
      <c r="AA13" s="10">
        <v>-0.18705495499999999</v>
      </c>
      <c r="AB13" s="11">
        <f t="shared" si="7"/>
        <v>0.36270881499999996</v>
      </c>
    </row>
    <row r="14" spans="1:28" x14ac:dyDescent="0.2">
      <c r="A14" s="7">
        <v>2012</v>
      </c>
      <c r="B14" s="8">
        <v>14.790003133475301</v>
      </c>
      <c r="C14" s="8">
        <v>9.2279044974373008</v>
      </c>
      <c r="D14" s="9">
        <v>5.5620986360380504</v>
      </c>
      <c r="E14" s="10">
        <v>8.7384747999999998E-2</v>
      </c>
      <c r="F14" s="10">
        <v>-2.2429349000000001E-2</v>
      </c>
      <c r="G14" s="11">
        <f t="shared" si="0"/>
        <v>6.4955398999999997E-2</v>
      </c>
      <c r="H14" s="10">
        <v>0.89340588799999998</v>
      </c>
      <c r="I14" s="10">
        <v>-0.48806267399999997</v>
      </c>
      <c r="J14" s="11">
        <f t="shared" si="1"/>
        <v>0.40534321400000001</v>
      </c>
      <c r="K14" s="10">
        <v>7.2850530999999996E-2</v>
      </c>
      <c r="L14" s="10">
        <v>-0.230214849</v>
      </c>
      <c r="M14" s="11">
        <f t="shared" si="2"/>
        <v>-0.157364318</v>
      </c>
      <c r="N14" s="10">
        <v>1.906315304</v>
      </c>
      <c r="O14" s="10">
        <v>-1.8311321229999999</v>
      </c>
      <c r="P14" s="11">
        <f t="shared" si="3"/>
        <v>7.5183181000000099E-2</v>
      </c>
      <c r="Q14" s="10">
        <v>3.3288745819999801</v>
      </c>
      <c r="R14" s="10">
        <v>-1.2716545419999901</v>
      </c>
      <c r="S14" s="11">
        <f t="shared" si="4"/>
        <v>2.05722003999999</v>
      </c>
      <c r="T14" s="10">
        <v>4.4498036979999904</v>
      </c>
      <c r="U14" s="10">
        <v>-1.5824355779999999</v>
      </c>
      <c r="V14" s="11">
        <f t="shared" si="5"/>
        <v>2.8673681199999903</v>
      </c>
      <c r="W14" s="10">
        <v>3.5517324069999998</v>
      </c>
      <c r="X14" s="10">
        <v>-3.4523255220000002</v>
      </c>
      <c r="Y14" s="11">
        <f t="shared" si="6"/>
        <v>9.9406884999999612E-2</v>
      </c>
      <c r="Z14" s="10">
        <v>0.44625436400000001</v>
      </c>
      <c r="AA14" s="10">
        <v>-0.31634357000000002</v>
      </c>
      <c r="AB14" s="11">
        <f t="shared" si="7"/>
        <v>0.129910794</v>
      </c>
    </row>
    <row r="15" spans="1:28" x14ac:dyDescent="0.2">
      <c r="A15" s="7">
        <v>2013</v>
      </c>
      <c r="B15" s="8">
        <v>16.526315433907001</v>
      </c>
      <c r="C15" s="8">
        <v>9.3148630435445394</v>
      </c>
      <c r="D15" s="9">
        <v>7.2114523903625001</v>
      </c>
      <c r="E15" s="10">
        <v>9.3082208999999999E-2</v>
      </c>
      <c r="F15" s="10">
        <v>-3.3832774000000003E-2</v>
      </c>
      <c r="G15" s="11">
        <f t="shared" si="0"/>
        <v>5.9249434999999996E-2</v>
      </c>
      <c r="H15" s="10">
        <v>1.0267657910000001</v>
      </c>
      <c r="I15" s="10">
        <v>-0.52146236400000001</v>
      </c>
      <c r="J15" s="11">
        <f t="shared" si="1"/>
        <v>0.50530342700000008</v>
      </c>
      <c r="K15" s="10">
        <v>0.105033089</v>
      </c>
      <c r="L15" s="10">
        <v>-2.827814E-2</v>
      </c>
      <c r="M15" s="11">
        <f t="shared" si="2"/>
        <v>7.6754948999999989E-2</v>
      </c>
      <c r="N15" s="10">
        <v>2.95001588</v>
      </c>
      <c r="O15" s="10">
        <v>-1.5251679739999999</v>
      </c>
      <c r="P15" s="11">
        <f t="shared" si="3"/>
        <v>1.4248479060000001</v>
      </c>
      <c r="Q15" s="10">
        <v>2.97055130899997</v>
      </c>
      <c r="R15" s="10">
        <v>-1.4888104179999999</v>
      </c>
      <c r="S15" s="11">
        <f t="shared" si="4"/>
        <v>1.4817408909999701</v>
      </c>
      <c r="T15" s="10">
        <v>4.6796954399999997</v>
      </c>
      <c r="U15" s="10">
        <v>-2.341362648</v>
      </c>
      <c r="V15" s="11">
        <f t="shared" si="5"/>
        <v>2.3383327919999997</v>
      </c>
      <c r="W15" s="10">
        <v>4.2715139100000004</v>
      </c>
      <c r="X15" s="10">
        <v>-3.0547123140000001</v>
      </c>
      <c r="Y15" s="11">
        <f t="shared" si="6"/>
        <v>1.2168015960000003</v>
      </c>
      <c r="Z15" s="10">
        <v>0.37367542199999998</v>
      </c>
      <c r="AA15" s="10">
        <v>-0.28968261099999998</v>
      </c>
      <c r="AB15" s="11">
        <f t="shared" si="7"/>
        <v>8.3992811000000001E-2</v>
      </c>
    </row>
    <row r="16" spans="1:28" x14ac:dyDescent="0.2">
      <c r="A16" s="7">
        <v>2014</v>
      </c>
      <c r="B16" s="8">
        <v>13.849736215139</v>
      </c>
      <c r="C16" s="8">
        <v>8.4557085708665198</v>
      </c>
      <c r="D16" s="9">
        <v>5.3940276442725299</v>
      </c>
      <c r="E16" s="10">
        <v>5.5656705000000001E-2</v>
      </c>
      <c r="F16" s="10">
        <v>-5.549859E-2</v>
      </c>
      <c r="G16" s="11">
        <f t="shared" si="0"/>
        <v>1.5811500000000034E-4</v>
      </c>
      <c r="H16" s="10">
        <v>0.92956184500000005</v>
      </c>
      <c r="I16" s="10">
        <v>-0.55561838500000005</v>
      </c>
      <c r="J16" s="11">
        <f t="shared" si="1"/>
        <v>0.37394346000000001</v>
      </c>
      <c r="K16" s="10">
        <v>4.0161373E-2</v>
      </c>
      <c r="L16" s="10">
        <v>-4.933208E-2</v>
      </c>
      <c r="M16" s="11">
        <f t="shared" si="2"/>
        <v>-9.1707070000000002E-3</v>
      </c>
      <c r="N16" s="10">
        <v>2.105784098</v>
      </c>
      <c r="O16" s="10">
        <v>-1.8074199019999999</v>
      </c>
      <c r="P16" s="11">
        <f t="shared" si="3"/>
        <v>0.29836419600000008</v>
      </c>
      <c r="Q16" s="10">
        <v>3.2133842619999999</v>
      </c>
      <c r="R16" s="10">
        <v>-1.2808949550000099</v>
      </c>
      <c r="S16" s="11">
        <f t="shared" si="4"/>
        <v>1.93248930699999</v>
      </c>
      <c r="T16" s="10">
        <v>4.14357854</v>
      </c>
      <c r="U16" s="10">
        <v>-2.1878462230000002</v>
      </c>
      <c r="V16" s="11">
        <f t="shared" si="5"/>
        <v>1.9557323169999998</v>
      </c>
      <c r="W16" s="10">
        <v>2.8679014939999998</v>
      </c>
      <c r="X16" s="10">
        <v>-2.1916409090000002</v>
      </c>
      <c r="Y16" s="11">
        <f t="shared" si="6"/>
        <v>0.67626058499999964</v>
      </c>
      <c r="Z16" s="10">
        <v>0.449680884</v>
      </c>
      <c r="AA16" s="10">
        <v>-0.30057784399999998</v>
      </c>
      <c r="AB16" s="11">
        <f t="shared" si="7"/>
        <v>0.14910304000000002</v>
      </c>
    </row>
    <row r="17" spans="1:28" x14ac:dyDescent="0.2">
      <c r="A17" s="7">
        <v>2015</v>
      </c>
      <c r="B17" s="8">
        <v>13.2665513464702</v>
      </c>
      <c r="C17" s="8">
        <v>10.787777279480499</v>
      </c>
      <c r="D17" s="9">
        <v>2.4787740669897098</v>
      </c>
      <c r="E17" s="10">
        <v>2.7221269999999999E-2</v>
      </c>
      <c r="F17" s="10">
        <v>-0.121051012</v>
      </c>
      <c r="G17" s="11">
        <f t="shared" si="0"/>
        <v>-9.3829741999999994E-2</v>
      </c>
      <c r="H17" s="10">
        <v>0.73664711299999996</v>
      </c>
      <c r="I17" s="10">
        <v>-0.64844409800000002</v>
      </c>
      <c r="J17" s="11">
        <f t="shared" si="1"/>
        <v>8.820301499999994E-2</v>
      </c>
      <c r="K17" s="10">
        <v>0.108580936</v>
      </c>
      <c r="L17" s="10">
        <v>-6.0525504000000001E-2</v>
      </c>
      <c r="M17" s="11">
        <f t="shared" si="2"/>
        <v>4.8055432000000002E-2</v>
      </c>
      <c r="N17" s="10">
        <v>1.9790928560000001</v>
      </c>
      <c r="O17" s="10">
        <v>-2.3214117299999999</v>
      </c>
      <c r="P17" s="11">
        <f t="shared" si="3"/>
        <v>-0.34231887399999983</v>
      </c>
      <c r="Q17" s="10">
        <v>2.6355967699999701</v>
      </c>
      <c r="R17" s="10">
        <v>-1.81378800299998</v>
      </c>
      <c r="S17" s="11">
        <f t="shared" si="4"/>
        <v>0.82180876699999006</v>
      </c>
      <c r="T17" s="10">
        <v>4.7234226789999898</v>
      </c>
      <c r="U17" s="10">
        <v>-4.0188631129999903</v>
      </c>
      <c r="V17" s="11">
        <f t="shared" si="5"/>
        <v>0.70455956599999947</v>
      </c>
      <c r="W17" s="10">
        <v>2.5359883409999999</v>
      </c>
      <c r="X17" s="10">
        <v>-1.5012759010000001</v>
      </c>
      <c r="Y17" s="11">
        <f t="shared" si="6"/>
        <v>1.0347124399999998</v>
      </c>
      <c r="Z17" s="10">
        <v>0.47948974900000002</v>
      </c>
      <c r="AA17" s="10">
        <v>-0.26947535300000097</v>
      </c>
      <c r="AB17" s="11">
        <f t="shared" si="7"/>
        <v>0.21001439599999905</v>
      </c>
    </row>
    <row r="18" spans="1:28" x14ac:dyDescent="0.2">
      <c r="A18" s="7">
        <v>2016</v>
      </c>
      <c r="B18" s="8">
        <v>7.4897838029692796</v>
      </c>
      <c r="C18" s="8">
        <v>15.9570558506372</v>
      </c>
      <c r="D18" s="9">
        <v>-8.46727204766791</v>
      </c>
      <c r="E18" s="10">
        <v>1.0802417E-2</v>
      </c>
      <c r="F18" s="10">
        <v>-4.9785052000000003E-2</v>
      </c>
      <c r="G18" s="11">
        <f t="shared" si="0"/>
        <v>-3.8982635000000002E-2</v>
      </c>
      <c r="H18" s="10">
        <v>0.28508989200000001</v>
      </c>
      <c r="I18" s="10">
        <v>-1.195624035</v>
      </c>
      <c r="J18" s="11">
        <f t="shared" si="1"/>
        <v>-0.91053414300000002</v>
      </c>
      <c r="K18" s="10">
        <v>2.0352384000000001E-2</v>
      </c>
      <c r="L18" s="10">
        <v>-9.42471750000001E-2</v>
      </c>
      <c r="M18" s="11">
        <f t="shared" si="2"/>
        <v>-7.3894791000000098E-2</v>
      </c>
      <c r="N18" s="10">
        <v>1.293471909</v>
      </c>
      <c r="O18" s="10">
        <v>-2.9323080400000001</v>
      </c>
      <c r="P18" s="11">
        <f t="shared" si="3"/>
        <v>-1.6388361310000001</v>
      </c>
      <c r="Q18" s="10">
        <v>1.18341286299999</v>
      </c>
      <c r="R18" s="10">
        <v>-2.92275870599997</v>
      </c>
      <c r="S18" s="11">
        <f t="shared" si="4"/>
        <v>-1.73934584299998</v>
      </c>
      <c r="T18" s="10">
        <v>2.4699961539999999</v>
      </c>
      <c r="U18" s="10">
        <v>-4.2788530599999897</v>
      </c>
      <c r="V18" s="11">
        <f t="shared" si="5"/>
        <v>-1.8088569059999897</v>
      </c>
      <c r="W18" s="10">
        <v>1.940051301</v>
      </c>
      <c r="X18" s="10">
        <v>-4.0474617540000004</v>
      </c>
      <c r="Y18" s="11">
        <f t="shared" si="6"/>
        <v>-2.1074104530000004</v>
      </c>
      <c r="Z18" s="10">
        <v>0.26301538900000099</v>
      </c>
      <c r="AA18" s="10">
        <v>-0.38575590799999998</v>
      </c>
      <c r="AB18" s="11">
        <f t="shared" si="7"/>
        <v>-0.12274051899999899</v>
      </c>
    </row>
    <row r="19" spans="1:28" x14ac:dyDescent="0.2">
      <c r="A19" s="7">
        <v>2017</v>
      </c>
      <c r="B19" s="8">
        <v>10.7309394224137</v>
      </c>
      <c r="C19" s="8">
        <v>15.182745333399</v>
      </c>
      <c r="D19" s="9">
        <v>-4.4518059109852697</v>
      </c>
      <c r="E19" s="10">
        <v>1.04891994024902E-2</v>
      </c>
      <c r="F19" s="10">
        <v>-5.9189053771195002E-2</v>
      </c>
      <c r="G19" s="11">
        <f t="shared" si="0"/>
        <v>-4.8699854368704804E-2</v>
      </c>
      <c r="H19" s="10">
        <v>0.33846398786249798</v>
      </c>
      <c r="I19" s="10">
        <v>-1.4229722832271099</v>
      </c>
      <c r="J19" s="11">
        <f t="shared" si="1"/>
        <v>-1.0845082953646119</v>
      </c>
      <c r="K19" s="10">
        <v>0.104891994024902</v>
      </c>
      <c r="L19" s="10">
        <v>-3.5962969379966597E-2</v>
      </c>
      <c r="M19" s="11">
        <f t="shared" si="2"/>
        <v>6.8929024644935402E-2</v>
      </c>
      <c r="N19" s="10">
        <v>1.07364448169775</v>
      </c>
      <c r="O19" s="10">
        <v>-2.54681507635107</v>
      </c>
      <c r="P19" s="11">
        <f t="shared" si="3"/>
        <v>-1.47317059465332</v>
      </c>
      <c r="Q19" s="10">
        <v>1.4042415700083799</v>
      </c>
      <c r="R19" s="10">
        <v>-3.8731368793695</v>
      </c>
      <c r="S19" s="11">
        <f t="shared" si="4"/>
        <v>-2.4688953093611201</v>
      </c>
      <c r="T19" s="10">
        <v>2.20891300988513</v>
      </c>
      <c r="U19" s="10">
        <v>-8.9753831601522691</v>
      </c>
      <c r="V19" s="11">
        <f t="shared" si="5"/>
        <v>-6.7664701502671392</v>
      </c>
      <c r="W19" s="10">
        <v>3.5734454678698002</v>
      </c>
      <c r="X19" s="10">
        <v>-20.222801833736799</v>
      </c>
      <c r="Y19" s="11">
        <f t="shared" si="6"/>
        <v>-16.649356365867</v>
      </c>
      <c r="Z19" s="10">
        <v>0.37143004312746702</v>
      </c>
      <c r="AA19" s="10">
        <v>-0.380420785472459</v>
      </c>
      <c r="AB19" s="11">
        <f t="shared" si="7"/>
        <v>-8.9907423449919754E-3</v>
      </c>
    </row>
    <row r="20" spans="1:28" x14ac:dyDescent="0.2">
      <c r="A20" s="12">
        <v>2018</v>
      </c>
      <c r="B20" s="13">
        <v>11.422711660303699</v>
      </c>
      <c r="C20" s="13">
        <v>10.945817425455701</v>
      </c>
      <c r="D20" s="14">
        <v>0.476894234847967</v>
      </c>
      <c r="E20" s="10">
        <v>1.3819728330888899E-2</v>
      </c>
      <c r="F20" s="10">
        <v>-4.16820838367132E-2</v>
      </c>
      <c r="G20" s="11">
        <f t="shared" si="0"/>
        <v>-2.7862355505824301E-2</v>
      </c>
      <c r="H20" s="10">
        <v>0.55412652629983505</v>
      </c>
      <c r="I20" s="10">
        <v>-0.79619467093443597</v>
      </c>
      <c r="J20" s="11">
        <f t="shared" si="1"/>
        <v>-0.24206814463460091</v>
      </c>
      <c r="K20" s="10">
        <v>5.6839205231881698E-2</v>
      </c>
      <c r="L20" s="10">
        <v>-6.2411676333046603E-2</v>
      </c>
      <c r="M20" s="11">
        <f t="shared" si="2"/>
        <v>-5.5724711011649053E-3</v>
      </c>
      <c r="N20" s="10">
        <v>0.83364167673426404</v>
      </c>
      <c r="O20" s="10">
        <v>-1.9530396715362599</v>
      </c>
      <c r="P20" s="11">
        <f t="shared" si="3"/>
        <v>-1.1193979948019959</v>
      </c>
      <c r="Q20" s="10">
        <v>1.65769870317454</v>
      </c>
      <c r="R20" s="10">
        <v>-2.7924767182157799</v>
      </c>
      <c r="S20" s="11">
        <f t="shared" si="4"/>
        <v>-1.1347780150412399</v>
      </c>
      <c r="T20" s="10">
        <v>2.4340553769888098</v>
      </c>
      <c r="U20" s="10">
        <v>-5.1868561009642598</v>
      </c>
      <c r="V20" s="11">
        <f t="shared" si="5"/>
        <v>-2.7528007239754499</v>
      </c>
      <c r="W20" s="10">
        <v>4.6073191064431196</v>
      </c>
      <c r="X20" s="10">
        <v>-3.0813536201001299</v>
      </c>
      <c r="Y20" s="11">
        <f t="shared" si="6"/>
        <v>1.5259654863429897</v>
      </c>
      <c r="Z20" s="10">
        <v>0.2257965290192</v>
      </c>
      <c r="AA20" s="10">
        <v>-0.63927388472563296</v>
      </c>
      <c r="AB20" s="11">
        <f t="shared" si="7"/>
        <v>-0.41347735570643296</v>
      </c>
    </row>
  </sheetData>
  <mergeCells count="8">
    <mergeCell ref="T1:V1"/>
    <mergeCell ref="W1:Y1"/>
    <mergeCell ref="Z1:AB1"/>
    <mergeCell ref="E1:G1"/>
    <mergeCell ref="H1:J1"/>
    <mergeCell ref="K1:M1"/>
    <mergeCell ref="N1:P1"/>
    <mergeCell ref="Q1:S1"/>
  </mergeCells>
  <pageMargins left="0.51180555555555596" right="0.51180555555555596" top="0.78749999999999998" bottom="0.78749999999999998" header="0.78749999999999998" footer="0.78749999999999998"/>
  <pageSetup orientation="portrait" horizontalDpi="300" verticalDpi="300"/>
  <headerFooter differentFirs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2"/>
  <sheetViews>
    <sheetView zoomScaleNormal="100" zoomScalePageLayoutView="60" workbookViewId="0">
      <selection activeCell="B15" sqref="B15"/>
    </sheetView>
  </sheetViews>
  <sheetFormatPr defaultColWidth="7.7109375" defaultRowHeight="12.75" x14ac:dyDescent="0.2"/>
  <cols>
    <col min="1" max="1" width="12.85546875" style="48" customWidth="1"/>
    <col min="2" max="2" width="22.85546875" customWidth="1"/>
    <col min="3" max="3" width="10.7109375" customWidth="1"/>
    <col min="4" max="4" width="22.5703125" customWidth="1"/>
    <col min="5" max="5" width="17.42578125" customWidth="1"/>
    <col min="6" max="6" width="16.28515625" customWidth="1"/>
    <col min="7" max="7" width="25.5703125" customWidth="1"/>
    <col min="8" max="8" width="17.7109375" customWidth="1"/>
    <col min="9" max="9" width="9.42578125" customWidth="1"/>
    <col min="10" max="10" width="12.28515625" customWidth="1"/>
  </cols>
  <sheetData>
    <row r="1" spans="1:10" ht="15" x14ac:dyDescent="0.2">
      <c r="A1" s="46" t="s">
        <v>13</v>
      </c>
      <c r="B1" s="15"/>
      <c r="C1" s="16" t="s">
        <v>14</v>
      </c>
      <c r="D1" s="16"/>
      <c r="E1" s="16"/>
      <c r="F1" s="16"/>
      <c r="G1" s="16"/>
      <c r="H1" s="16"/>
      <c r="I1" s="16"/>
      <c r="J1" s="16"/>
    </row>
    <row r="2" spans="1:10" ht="12.75" customHeight="1" x14ac:dyDescent="0.2">
      <c r="A2" s="47" t="s">
        <v>13</v>
      </c>
      <c r="B2" s="40" t="s">
        <v>15</v>
      </c>
      <c r="C2" s="41" t="s">
        <v>16</v>
      </c>
      <c r="D2" s="36" t="s">
        <v>17</v>
      </c>
      <c r="E2" s="36" t="s">
        <v>18</v>
      </c>
      <c r="F2" s="41" t="s">
        <v>19</v>
      </c>
      <c r="G2" s="41" t="s">
        <v>20</v>
      </c>
      <c r="H2" s="36" t="s">
        <v>21</v>
      </c>
      <c r="I2" s="36" t="s">
        <v>22</v>
      </c>
      <c r="J2" s="37" t="s">
        <v>23</v>
      </c>
    </row>
    <row r="3" spans="1:10" x14ac:dyDescent="0.2">
      <c r="A3" s="45">
        <v>43831</v>
      </c>
      <c r="B3" s="17">
        <v>-0.16</v>
      </c>
      <c r="C3" s="18">
        <v>8.83836E-3</v>
      </c>
      <c r="D3" s="19">
        <v>-5.8751280000000003E-2</v>
      </c>
      <c r="E3" s="19">
        <v>-3.9221399999999997E-2</v>
      </c>
      <c r="F3" s="18">
        <v>-7.2289199999999998E-3</v>
      </c>
      <c r="G3" s="18">
        <v>-0.25387602999999997</v>
      </c>
      <c r="H3" s="19">
        <v>2.3557229999999998E-2</v>
      </c>
      <c r="I3" s="19">
        <v>2.0907199999999999E-3</v>
      </c>
      <c r="J3" s="20">
        <v>-4.6529099999999997E-3</v>
      </c>
    </row>
    <row r="4" spans="1:10" x14ac:dyDescent="0.2">
      <c r="A4" s="49">
        <v>43862</v>
      </c>
      <c r="B4" s="21">
        <v>0.17</v>
      </c>
      <c r="C4" s="8">
        <v>1.7715359999999999E-2</v>
      </c>
      <c r="D4" s="22">
        <v>9.6837299999999998E-3</v>
      </c>
      <c r="E4" s="22">
        <v>2.6032400000000001E-2</v>
      </c>
      <c r="F4" s="8">
        <v>-5.2472310000000001E-2</v>
      </c>
      <c r="G4" s="8">
        <v>-0.10208078</v>
      </c>
      <c r="H4" s="22">
        <v>-1.7524600000000001E-2</v>
      </c>
      <c r="I4" s="22">
        <v>0.13773046999999999</v>
      </c>
      <c r="J4" s="23">
        <v>-2.7937980000000001E-2</v>
      </c>
    </row>
    <row r="5" spans="1:10" x14ac:dyDescent="0.2">
      <c r="A5" s="49">
        <v>43891</v>
      </c>
      <c r="B5" s="21">
        <v>0.35</v>
      </c>
      <c r="C5" s="8">
        <v>5.016632E-2</v>
      </c>
      <c r="D5" s="22">
        <v>-1.014838E-2</v>
      </c>
      <c r="E5" s="22">
        <v>-5.022633E-2</v>
      </c>
      <c r="F5" s="8">
        <v>2.88168E-2</v>
      </c>
      <c r="G5" s="8">
        <v>-2.050275E-2</v>
      </c>
      <c r="H5" s="22">
        <v>8.7292000000000001E-4</v>
      </c>
      <c r="I5" s="22">
        <v>7.4041140000000005E-2</v>
      </c>
      <c r="J5" s="23">
        <v>-4.2123399999999998E-2</v>
      </c>
    </row>
    <row r="6" spans="1:10" x14ac:dyDescent="0.2">
      <c r="A6" s="49">
        <v>43922</v>
      </c>
      <c r="B6" s="21">
        <v>-0.44</v>
      </c>
      <c r="C6" s="8">
        <v>-0.24933077000000001</v>
      </c>
      <c r="D6" s="22">
        <v>-9.7233799999999995E-2</v>
      </c>
      <c r="E6" s="22">
        <v>-2.7089579999999999E-2</v>
      </c>
      <c r="F6" s="8">
        <v>-0.31638287999999998</v>
      </c>
      <c r="G6" s="8">
        <v>-0.14688324</v>
      </c>
      <c r="H6" s="22">
        <v>3.4799200000000001E-3</v>
      </c>
      <c r="I6" s="22">
        <v>-1.355025E-2</v>
      </c>
      <c r="J6" s="23">
        <v>1.52316E-2</v>
      </c>
    </row>
    <row r="7" spans="1:10" x14ac:dyDescent="0.2">
      <c r="A7" s="49">
        <v>43952</v>
      </c>
      <c r="B7" s="21">
        <v>-0.23</v>
      </c>
      <c r="C7" s="8">
        <v>-8.7407399999999996E-2</v>
      </c>
      <c r="D7" s="22">
        <v>-1.3527000000000001E-3</v>
      </c>
      <c r="E7" s="22">
        <v>-2.5806000000000002E-3</v>
      </c>
      <c r="F7" s="8">
        <v>-7.0954000000000003E-2</v>
      </c>
      <c r="G7" s="8">
        <v>6.7566500000000003E-3</v>
      </c>
      <c r="H7" s="22">
        <v>1.3113150000000001E-2</v>
      </c>
      <c r="I7" s="22">
        <v>3.8014199999999998E-3</v>
      </c>
      <c r="J7" s="23">
        <v>1.0741290000000001E-2</v>
      </c>
    </row>
    <row r="8" spans="1:10" x14ac:dyDescent="0.2">
      <c r="A8" s="49">
        <v>43983</v>
      </c>
      <c r="B8" s="21">
        <v>-0.31</v>
      </c>
      <c r="C8" s="8">
        <v>-5.2251119999999998E-2</v>
      </c>
      <c r="D8" s="22">
        <v>4.2919100000000002E-2</v>
      </c>
      <c r="E8" s="22">
        <v>-0.10212488</v>
      </c>
      <c r="F8" s="8">
        <v>-0.15582952</v>
      </c>
      <c r="G8" s="8">
        <v>-2.9812640000000001E-2</v>
      </c>
      <c r="H8" s="22">
        <v>7.8975899999999995E-3</v>
      </c>
      <c r="I8" s="22">
        <v>2.1787600000000001E-3</v>
      </c>
      <c r="J8" s="23">
        <v>1.5411599999999999E-2</v>
      </c>
    </row>
    <row r="9" spans="1:10" x14ac:dyDescent="0.2">
      <c r="A9" s="49">
        <v>44013</v>
      </c>
      <c r="B9" s="21">
        <v>0.59</v>
      </c>
      <c r="C9" s="8">
        <v>0.29593668000000001</v>
      </c>
      <c r="D9" s="22">
        <v>6.4048600000000001E-3</v>
      </c>
      <c r="E9" s="22">
        <v>-9.5715000000000001E-3</v>
      </c>
      <c r="F9" s="8">
        <v>0.176064</v>
      </c>
      <c r="G9" s="8">
        <v>6.2389340000000001E-2</v>
      </c>
      <c r="H9" s="22">
        <v>3.5241600000000001E-3</v>
      </c>
      <c r="I9" s="22">
        <v>-5.4657000000000004E-3</v>
      </c>
      <c r="J9" s="23">
        <v>-2.0157930000000001E-2</v>
      </c>
    </row>
    <row r="10" spans="1:10" x14ac:dyDescent="0.2">
      <c r="A10" s="49">
        <v>44044</v>
      </c>
      <c r="B10" s="21">
        <v>0.47</v>
      </c>
      <c r="C10" s="8">
        <v>0.29579561999999998</v>
      </c>
      <c r="D10" s="22">
        <v>3.825696E-2</v>
      </c>
      <c r="E10" s="22">
        <v>-2.153594E-2</v>
      </c>
      <c r="F10" s="8">
        <v>0.30584150999999998</v>
      </c>
      <c r="G10" s="8">
        <v>0.12732394</v>
      </c>
      <c r="H10" s="22">
        <v>1.226736E-2</v>
      </c>
      <c r="I10" s="22">
        <v>-0.45324635000000002</v>
      </c>
      <c r="J10" s="23">
        <v>9.1107519999999997E-2</v>
      </c>
    </row>
    <row r="11" spans="1:10" x14ac:dyDescent="0.2">
      <c r="A11" s="49">
        <v>44075</v>
      </c>
      <c r="B11" s="21">
        <v>1.1200000000000001</v>
      </c>
      <c r="C11" s="8">
        <v>8.3675760000000002E-2</v>
      </c>
      <c r="D11" s="22">
        <v>6.2622700000000003E-2</v>
      </c>
      <c r="E11" s="22">
        <v>4.2095430000000003E-2</v>
      </c>
      <c r="F11" s="8">
        <v>0.17005665</v>
      </c>
      <c r="G11" s="8">
        <v>-2.4496380000000002E-2</v>
      </c>
      <c r="H11" s="22">
        <v>0</v>
      </c>
      <c r="I11" s="22">
        <v>-2.4757500000000001E-3</v>
      </c>
      <c r="J11" s="23">
        <v>1.39995E-2</v>
      </c>
    </row>
    <row r="12" spans="1:10" x14ac:dyDescent="0.2">
      <c r="A12" s="49">
        <v>44105</v>
      </c>
      <c r="B12" s="21">
        <v>1.1399999999999999</v>
      </c>
      <c r="C12" s="8">
        <v>-1.3373100000000001E-2</v>
      </c>
      <c r="D12" s="22">
        <v>4.3990080000000001E-2</v>
      </c>
      <c r="E12" s="22">
        <v>5.2543680000000002E-2</v>
      </c>
      <c r="F12" s="8">
        <v>0.13224910000000001</v>
      </c>
      <c r="G12" s="8">
        <v>0.11016454000000001</v>
      </c>
      <c r="H12" s="22">
        <v>2.3318820000000001E-2</v>
      </c>
      <c r="I12" s="22">
        <v>7.8310399999999992E-3</v>
      </c>
      <c r="J12" s="23">
        <v>1.9537700000000002E-2</v>
      </c>
    </row>
    <row r="13" spans="1:10" x14ac:dyDescent="0.2">
      <c r="A13" s="49">
        <v>44136</v>
      </c>
      <c r="B13" s="21">
        <v>0.99</v>
      </c>
      <c r="C13" s="8">
        <v>-9.1004219999999997E-2</v>
      </c>
      <c r="D13" s="22">
        <v>3.2015899999999998E-3</v>
      </c>
      <c r="E13" s="22">
        <v>6.85982E-3</v>
      </c>
      <c r="F13" s="8">
        <v>0.1067958</v>
      </c>
      <c r="G13" s="8">
        <v>5.8922599999999999E-2</v>
      </c>
      <c r="H13" s="22">
        <v>7.7057100000000002E-3</v>
      </c>
      <c r="I13" s="22">
        <v>3.3926899999999999E-3</v>
      </c>
      <c r="J13" s="23">
        <v>3.3679140000000003E-2</v>
      </c>
    </row>
    <row r="14" spans="1:10" x14ac:dyDescent="0.2">
      <c r="A14" s="49">
        <v>44166</v>
      </c>
      <c r="B14" s="21">
        <v>1.89</v>
      </c>
      <c r="C14" s="8">
        <v>0.39719624999999997</v>
      </c>
      <c r="D14" s="22">
        <v>8.7916919999999996E-2</v>
      </c>
      <c r="E14" s="22">
        <v>0.10941963</v>
      </c>
      <c r="F14" s="8">
        <v>0.3227042</v>
      </c>
      <c r="G14" s="8">
        <v>5.4602980000000002E-2</v>
      </c>
      <c r="H14" s="22">
        <v>5.93985E-2</v>
      </c>
      <c r="I14" s="22">
        <v>0.15080163999999999</v>
      </c>
      <c r="J14" s="23">
        <v>-2.6448760000000002E-2</v>
      </c>
    </row>
    <row r="15" spans="1:10" x14ac:dyDescent="0.2">
      <c r="A15" s="49">
        <v>44197</v>
      </c>
      <c r="B15" s="21">
        <v>0.34</v>
      </c>
      <c r="C15" s="8">
        <v>-0.24322882000000001</v>
      </c>
      <c r="D15" s="22">
        <v>5.6672500000000001E-2</v>
      </c>
      <c r="E15" s="22">
        <v>8.6445800000000007E-3</v>
      </c>
      <c r="F15" s="8">
        <v>0.27638987999999998</v>
      </c>
      <c r="G15" s="8">
        <v>-0.1049944</v>
      </c>
      <c r="H15" s="22">
        <v>6.3735879999999995E-2</v>
      </c>
      <c r="I15" s="22">
        <v>7.2916500000000002E-3</v>
      </c>
      <c r="J15" s="23">
        <v>-4.0222979999999998E-2</v>
      </c>
    </row>
    <row r="16" spans="1:10" x14ac:dyDescent="0.2">
      <c r="A16" s="49">
        <v>44228</v>
      </c>
      <c r="B16" s="21">
        <v>0.85</v>
      </c>
      <c r="C16" s="8">
        <v>0.15557570000000001</v>
      </c>
      <c r="D16" s="22">
        <v>5.6730000000000003E-2</v>
      </c>
      <c r="E16" s="22">
        <v>-1.294062E-2</v>
      </c>
      <c r="F16" s="8">
        <v>0.43575246000000001</v>
      </c>
      <c r="G16" s="8">
        <v>0.11806977</v>
      </c>
      <c r="H16" s="22">
        <v>-5.0528400000000003E-3</v>
      </c>
      <c r="I16" s="22">
        <v>0.1256668</v>
      </c>
      <c r="J16" s="23">
        <v>1.5708159999999999E-2</v>
      </c>
    </row>
    <row r="17" spans="1:10" x14ac:dyDescent="0.2">
      <c r="A17" s="49">
        <v>44256</v>
      </c>
      <c r="B17" s="21">
        <v>0.6</v>
      </c>
      <c r="C17" s="8">
        <v>0.22175695000000001</v>
      </c>
      <c r="D17" s="22">
        <v>3.3527439999999999E-2</v>
      </c>
      <c r="E17" s="22">
        <v>1.2804960000000001E-2</v>
      </c>
      <c r="F17" s="8">
        <v>0.42073185000000002</v>
      </c>
      <c r="G17" s="8">
        <v>2.4665989999999999E-2</v>
      </c>
      <c r="H17" s="22">
        <v>2.3366560000000001E-2</v>
      </c>
      <c r="I17" s="22">
        <v>2.2210649999999998E-2</v>
      </c>
      <c r="J17" s="23">
        <v>1.416041E-2</v>
      </c>
    </row>
    <row r="18" spans="1:10" x14ac:dyDescent="0.2">
      <c r="A18" s="49">
        <v>44287</v>
      </c>
      <c r="B18" s="21">
        <v>0.43</v>
      </c>
      <c r="C18" s="8">
        <v>0.22673626</v>
      </c>
      <c r="D18" s="22">
        <v>4.9667040000000003E-2</v>
      </c>
      <c r="E18" s="22">
        <v>5.3451199999999997E-2</v>
      </c>
      <c r="F18" s="8">
        <v>-0.17781984000000001</v>
      </c>
      <c r="G18" s="8">
        <v>0.1357524</v>
      </c>
      <c r="H18" s="22">
        <v>-8.3186000000000006E-3</v>
      </c>
      <c r="I18" s="22">
        <v>-7.8852799999999997E-3</v>
      </c>
      <c r="J18" s="23">
        <v>-2.385222E-2</v>
      </c>
    </row>
    <row r="19" spans="1:10" x14ac:dyDescent="0.2">
      <c r="A19" s="49">
        <v>44317</v>
      </c>
      <c r="B19" s="21">
        <v>1.19</v>
      </c>
      <c r="C19" s="8">
        <v>0.23806150000000001</v>
      </c>
      <c r="D19" s="22">
        <v>7.2664309999999996E-2</v>
      </c>
      <c r="E19" s="22">
        <v>2.3794289999999999E-2</v>
      </c>
      <c r="F19" s="8">
        <v>0.24658559999999999</v>
      </c>
      <c r="G19" s="8">
        <v>0.13788056000000001</v>
      </c>
      <c r="H19" s="22">
        <v>2.1514220000000001E-2</v>
      </c>
      <c r="I19" s="22">
        <v>3.9194399999999997E-3</v>
      </c>
      <c r="J19" s="23">
        <v>1.9292799999999999E-2</v>
      </c>
    </row>
    <row r="20" spans="1:10" x14ac:dyDescent="0.2">
      <c r="A20" s="49">
        <v>44348</v>
      </c>
      <c r="B20" s="21">
        <v>0.39</v>
      </c>
      <c r="C20" s="8">
        <v>5.8673200000000002E-2</v>
      </c>
      <c r="D20" s="22">
        <v>5.3426700000000001E-2</v>
      </c>
      <c r="E20" s="22">
        <v>-1.089504E-2</v>
      </c>
      <c r="F20" s="8">
        <v>0.1554973</v>
      </c>
      <c r="G20" s="8">
        <v>-2.5980799999999998E-2</v>
      </c>
      <c r="H20" s="22">
        <v>9.8380800000000008E-3</v>
      </c>
      <c r="I20" s="22">
        <v>-2.9072999999999998E-3</v>
      </c>
      <c r="J20" s="23">
        <v>2.1534299999999999E-2</v>
      </c>
    </row>
    <row r="21" spans="1:10" x14ac:dyDescent="0.2">
      <c r="A21" s="49">
        <v>44378</v>
      </c>
      <c r="B21" s="21">
        <v>1</v>
      </c>
      <c r="C21" s="8">
        <v>0.25672149999999999</v>
      </c>
      <c r="D21" s="22">
        <v>6.5065899999999996E-2</v>
      </c>
      <c r="E21" s="22">
        <v>4.3935050000000003E-2</v>
      </c>
      <c r="F21" s="8">
        <v>0.55315071000000005</v>
      </c>
      <c r="G21" s="8">
        <v>-3.8741700000000001E-3</v>
      </c>
      <c r="H21" s="22">
        <v>2.4529499999999999E-2</v>
      </c>
      <c r="I21" s="22">
        <v>-9.6480000000000003E-4</v>
      </c>
      <c r="J21" s="23">
        <v>3.1602119999999997E-2</v>
      </c>
    </row>
    <row r="22" spans="1:10" x14ac:dyDescent="0.2">
      <c r="A22" s="49">
        <v>44409</v>
      </c>
      <c r="B22" s="21">
        <v>0.96</v>
      </c>
      <c r="C22" s="8">
        <v>5.3204399999999999E-2</v>
      </c>
      <c r="D22" s="22">
        <v>3.0543500000000001E-2</v>
      </c>
      <c r="E22" s="22">
        <v>6.6024200000000005E-2</v>
      </c>
      <c r="F22" s="8">
        <v>0.25302374999999999</v>
      </c>
      <c r="G22" s="8">
        <v>9.5866499999999993E-2</v>
      </c>
      <c r="H22" s="22">
        <v>9.7437600000000006E-3</v>
      </c>
      <c r="I22" s="22">
        <v>3.4859689999999999E-2</v>
      </c>
      <c r="J22" s="23">
        <v>3.1018E-2</v>
      </c>
    </row>
    <row r="23" spans="1:10" x14ac:dyDescent="0.2">
      <c r="A23" s="49">
        <v>44440</v>
      </c>
      <c r="B23" s="21">
        <v>0.98</v>
      </c>
      <c r="C23" s="8">
        <v>0.48922694999999999</v>
      </c>
      <c r="D23" s="22">
        <v>3.6539879999999997E-2</v>
      </c>
      <c r="E23" s="22">
        <v>2.524326E-2</v>
      </c>
      <c r="F23" s="8">
        <v>0.21824008</v>
      </c>
      <c r="G23" s="8">
        <v>6.1224000000000001E-2</v>
      </c>
      <c r="H23" s="22">
        <v>1.0467860000000001E-2</v>
      </c>
      <c r="I23" s="22">
        <v>6.1938499999999999E-3</v>
      </c>
      <c r="J23" s="23">
        <v>-1.8553469999999999E-2</v>
      </c>
    </row>
    <row r="24" spans="1:10" x14ac:dyDescent="0.2">
      <c r="A24" s="49">
        <v>44470</v>
      </c>
      <c r="B24" s="21">
        <v>1.41</v>
      </c>
      <c r="C24" s="8">
        <v>0.40888128000000001</v>
      </c>
      <c r="D24" s="22">
        <v>1.4025299999999999E-2</v>
      </c>
      <c r="E24" s="22">
        <v>9.0246660000000006E-2</v>
      </c>
      <c r="F24" s="8">
        <v>0.376944</v>
      </c>
      <c r="G24" s="8">
        <v>1.523016E-2</v>
      </c>
      <c r="H24" s="22">
        <v>7.1858699999999996E-3</v>
      </c>
      <c r="I24" s="22">
        <v>1.4173199999999999E-3</v>
      </c>
      <c r="J24" s="23">
        <v>2.205522E-2</v>
      </c>
    </row>
    <row r="25" spans="1:10" x14ac:dyDescent="0.2">
      <c r="A25" s="49">
        <v>44501</v>
      </c>
      <c r="B25" s="21">
        <v>0.67</v>
      </c>
      <c r="C25" s="8">
        <v>0.22077844999999999</v>
      </c>
      <c r="D25" s="22">
        <v>6.0110700000000003E-3</v>
      </c>
      <c r="E25" s="22">
        <v>-3.46985E-2</v>
      </c>
      <c r="F25" s="8">
        <v>0.55163996999999998</v>
      </c>
      <c r="G25" s="8">
        <v>-0.25309186</v>
      </c>
      <c r="H25" s="22">
        <v>3.7824959999999998E-2</v>
      </c>
      <c r="I25" s="22">
        <v>4.6599E-4</v>
      </c>
      <c r="J25" s="23">
        <v>-1.301748E-2</v>
      </c>
    </row>
    <row r="26" spans="1:10" x14ac:dyDescent="0.2">
      <c r="A26" s="49">
        <v>44531</v>
      </c>
      <c r="B26" s="21">
        <v>0.66</v>
      </c>
      <c r="C26" s="8">
        <v>-2.3016600000000002E-2</v>
      </c>
      <c r="D26" s="22">
        <v>5.289195E-2</v>
      </c>
      <c r="E26" s="22">
        <v>0.11402633</v>
      </c>
      <c r="F26" s="8">
        <v>0.1744137</v>
      </c>
      <c r="G26" s="8">
        <v>0.21706387999999999</v>
      </c>
      <c r="H26" s="22">
        <v>2.2810819999999999E-2</v>
      </c>
      <c r="I26" s="22">
        <v>1.1111040000000001E-2</v>
      </c>
      <c r="J26" s="23">
        <v>4.9274569999999997E-2</v>
      </c>
    </row>
    <row r="27" spans="1:10" x14ac:dyDescent="0.2">
      <c r="A27" s="49">
        <v>44562</v>
      </c>
      <c r="B27" s="21">
        <v>0.53</v>
      </c>
      <c r="C27" s="8">
        <v>-9.1326000000000004E-2</v>
      </c>
      <c r="D27" s="22">
        <v>7.6718560000000005E-2</v>
      </c>
      <c r="E27" s="22">
        <v>0.13701299</v>
      </c>
      <c r="F27" s="8">
        <v>9.7127500000000005E-2</v>
      </c>
      <c r="G27" s="8">
        <v>3.3291540000000001E-2</v>
      </c>
      <c r="H27" s="22">
        <v>4.6236529999999998E-2</v>
      </c>
      <c r="I27" s="22">
        <v>2.8124050000000001E-2</v>
      </c>
      <c r="J27" s="23">
        <v>-3.6992000000000001E-3</v>
      </c>
    </row>
    <row r="28" spans="1:10" x14ac:dyDescent="0.2">
      <c r="A28" s="49">
        <v>44593</v>
      </c>
      <c r="B28" s="21">
        <v>1.34</v>
      </c>
      <c r="C28" s="8">
        <v>3.3108459999999999E-2</v>
      </c>
      <c r="D28" s="22">
        <v>0.10141277999999999</v>
      </c>
      <c r="E28" s="22">
        <v>8.5840799999999995E-2</v>
      </c>
      <c r="F28" s="8">
        <v>0.13011132</v>
      </c>
      <c r="G28" s="8">
        <v>0.17463302</v>
      </c>
      <c r="H28" s="22">
        <v>6.9792019999999996E-2</v>
      </c>
      <c r="I28" s="22">
        <v>0.26069664999999997</v>
      </c>
      <c r="J28" s="23">
        <v>-2.987335E-2</v>
      </c>
    </row>
    <row r="29" spans="1:10" x14ac:dyDescent="0.2">
      <c r="A29" s="49">
        <v>44621</v>
      </c>
      <c r="B29" s="21">
        <v>2</v>
      </c>
      <c r="C29" s="8">
        <v>0.20687648</v>
      </c>
      <c r="D29" s="22">
        <v>3.4394679999999997E-2</v>
      </c>
      <c r="E29" s="22">
        <v>0.10113716</v>
      </c>
      <c r="F29" s="8">
        <v>0.92985994000000005</v>
      </c>
      <c r="G29" s="8">
        <v>0.15385124999999999</v>
      </c>
      <c r="H29" s="22">
        <v>5.074745E-2</v>
      </c>
      <c r="I29" s="22">
        <v>9.6203999999999994E-3</v>
      </c>
      <c r="J29" s="23">
        <v>1.8022400000000001E-3</v>
      </c>
    </row>
    <row r="30" spans="1:10" x14ac:dyDescent="0.2">
      <c r="A30" s="49">
        <v>44652</v>
      </c>
      <c r="B30" s="21">
        <v>1.01</v>
      </c>
      <c r="C30" s="8">
        <v>-0.2973594</v>
      </c>
      <c r="D30" s="22">
        <v>4.6530000000000002E-2</v>
      </c>
      <c r="E30" s="22">
        <v>0.10383974999999999</v>
      </c>
      <c r="F30" s="8">
        <v>0.12490506</v>
      </c>
      <c r="G30" s="8">
        <v>0.28712535</v>
      </c>
      <c r="H30" s="22">
        <v>6.8565600000000004E-2</v>
      </c>
      <c r="I30" s="22">
        <v>0</v>
      </c>
      <c r="J30" s="23">
        <v>2.6513999999999999E-2</v>
      </c>
    </row>
    <row r="31" spans="1:10" x14ac:dyDescent="0.2">
      <c r="A31" s="49">
        <v>44682</v>
      </c>
      <c r="B31" s="21">
        <v>0.27</v>
      </c>
      <c r="C31" s="8">
        <v>-0.51521167000000001</v>
      </c>
      <c r="D31" s="22">
        <v>2.884426E-2</v>
      </c>
      <c r="E31" s="22">
        <v>0.11372226000000001</v>
      </c>
      <c r="F31" s="8">
        <v>0.13627638</v>
      </c>
      <c r="G31" s="8">
        <v>0.1336986</v>
      </c>
      <c r="H31" s="22">
        <v>4.1552459999999999E-2</v>
      </c>
      <c r="I31" s="22">
        <v>3.2745999999999999E-3</v>
      </c>
      <c r="J31" s="23">
        <v>7.8777899999999998E-2</v>
      </c>
    </row>
    <row r="32" spans="1:10" x14ac:dyDescent="0.2">
      <c r="A32" s="49">
        <v>44713</v>
      </c>
      <c r="B32" s="21">
        <v>0.56999999999999995</v>
      </c>
      <c r="C32" s="8">
        <v>9.1073399999999999E-2</v>
      </c>
      <c r="D32" s="22">
        <v>8.0766779999999996E-2</v>
      </c>
      <c r="E32" s="22">
        <v>2.4224849999999999E-2</v>
      </c>
      <c r="F32" s="8">
        <v>0.22808410000000001</v>
      </c>
      <c r="G32" s="8">
        <v>6.3649529999999996E-2</v>
      </c>
      <c r="H32" s="22">
        <v>2.7006700000000002E-2</v>
      </c>
      <c r="I32" s="22">
        <v>-7.0030500000000002E-3</v>
      </c>
      <c r="J32" s="23">
        <v>-8.0423999999999999E-3</v>
      </c>
    </row>
    <row r="33" spans="1:10" x14ac:dyDescent="0.2">
      <c r="A33" s="49">
        <v>44743</v>
      </c>
      <c r="B33" s="21">
        <v>-0.53</v>
      </c>
      <c r="C33" s="8">
        <v>-0.38808910000000002</v>
      </c>
      <c r="D33" s="22">
        <v>1.6055819999999998E-2</v>
      </c>
      <c r="E33" s="22">
        <v>5.6422729999999997E-2</v>
      </c>
      <c r="F33" s="8">
        <v>-0.50468186999999998</v>
      </c>
      <c r="G33" s="8">
        <v>-7.4834999999999997E-3</v>
      </c>
      <c r="H33" s="22">
        <v>3.8498499999999998E-2</v>
      </c>
      <c r="I33" s="22">
        <v>-9.2710000000000004E-4</v>
      </c>
      <c r="J33" s="23">
        <v>2.2173499999999999E-3</v>
      </c>
    </row>
    <row r="34" spans="1:10" x14ac:dyDescent="0.2">
      <c r="A34" s="49">
        <v>44774</v>
      </c>
      <c r="B34" s="21">
        <v>-0.98</v>
      </c>
      <c r="C34" s="8">
        <v>-0.2509884</v>
      </c>
      <c r="D34" s="22">
        <v>5.1449040000000001E-2</v>
      </c>
      <c r="E34" s="22">
        <v>0.12202406</v>
      </c>
      <c r="F34" s="8">
        <v>-1.1297819200000001</v>
      </c>
      <c r="G34" s="8">
        <v>0.26691029999999999</v>
      </c>
      <c r="H34" s="22">
        <v>1.7114460000000001E-2</v>
      </c>
      <c r="I34" s="22">
        <v>2.748869E-2</v>
      </c>
      <c r="J34" s="23">
        <v>-5.4416880000000001E-2</v>
      </c>
    </row>
    <row r="35" spans="1:10" x14ac:dyDescent="0.2">
      <c r="A35" s="49">
        <v>44805</v>
      </c>
      <c r="B35" s="21">
        <v>-0.1</v>
      </c>
      <c r="C35" s="8">
        <v>0.3303625</v>
      </c>
      <c r="D35" s="22">
        <v>3.1610149999999997E-2</v>
      </c>
      <c r="E35" s="22">
        <v>9.7133999999999998E-2</v>
      </c>
      <c r="F35" s="8">
        <v>-0.59517759999999997</v>
      </c>
      <c r="G35" s="8">
        <v>3.3606560000000001E-2</v>
      </c>
      <c r="H35" s="22">
        <v>7.9524369999999997E-2</v>
      </c>
      <c r="I35" s="22">
        <v>4.7330000000000002E-3</v>
      </c>
      <c r="J35" s="23">
        <v>-0.13704768000000001</v>
      </c>
    </row>
    <row r="36" spans="1:10" x14ac:dyDescent="0.2">
      <c r="A36" s="49">
        <v>44835</v>
      </c>
      <c r="B36" s="21">
        <v>0.78</v>
      </c>
      <c r="C36" s="8">
        <v>0.58719460000000001</v>
      </c>
      <c r="D36" s="22">
        <v>8.3293199999999994E-3</v>
      </c>
      <c r="E36" s="22">
        <v>6.5135070000000003E-2</v>
      </c>
      <c r="F36" s="8">
        <v>-2.7032549999999999E-2</v>
      </c>
      <c r="G36" s="8">
        <v>0.19847007</v>
      </c>
      <c r="H36" s="22">
        <v>3.5824950000000001E-2</v>
      </c>
      <c r="I36" s="22">
        <v>2.3711000000000001E-3</v>
      </c>
      <c r="J36" s="23">
        <v>-3.9716399999999999E-2</v>
      </c>
    </row>
    <row r="37" spans="1:10" x14ac:dyDescent="0.2">
      <c r="A37" s="49">
        <v>44866</v>
      </c>
      <c r="B37" s="21">
        <v>0.32</v>
      </c>
      <c r="C37" s="8">
        <v>-7.2400110000000004E-2</v>
      </c>
      <c r="D37" s="22">
        <v>-4.1393300000000001E-2</v>
      </c>
      <c r="E37" s="22">
        <v>7.384048E-2</v>
      </c>
      <c r="F37" s="8">
        <v>0.21783832</v>
      </c>
      <c r="G37" s="8">
        <v>-7.3180800000000004E-2</v>
      </c>
      <c r="H37" s="22">
        <v>7.9354999999999996E-4</v>
      </c>
      <c r="I37" s="22">
        <v>-3.7661600000000002E-3</v>
      </c>
      <c r="J37" s="23">
        <v>-3.2257439999999998E-2</v>
      </c>
    </row>
    <row r="38" spans="1:10" x14ac:dyDescent="0.2">
      <c r="A38" s="49">
        <v>44896</v>
      </c>
      <c r="B38" s="21">
        <v>0.77</v>
      </c>
      <c r="C38" s="8">
        <v>-6.8985630000000006E-2</v>
      </c>
      <c r="D38" s="22">
        <v>1.010751E-2</v>
      </c>
      <c r="E38" s="22">
        <v>0.10831839</v>
      </c>
      <c r="F38" s="8">
        <v>7.7465359999999997E-2</v>
      </c>
      <c r="G38" s="8">
        <v>0.35104256</v>
      </c>
      <c r="H38" s="22">
        <v>7.4364340000000001E-2</v>
      </c>
      <c r="I38" s="22">
        <v>2.9540070000000002E-2</v>
      </c>
      <c r="J38" s="23">
        <v>5.8781800000000002E-2</v>
      </c>
    </row>
    <row r="39" spans="1:10" x14ac:dyDescent="0.2">
      <c r="A39" s="49">
        <v>44927</v>
      </c>
      <c r="B39" s="21">
        <v>-0.06</v>
      </c>
      <c r="C39" s="8">
        <v>-0.31002574999999999</v>
      </c>
      <c r="D39" s="22">
        <v>5.1211270000000003E-2</v>
      </c>
      <c r="E39" s="22">
        <v>-5.7635480000000003E-2</v>
      </c>
      <c r="F39" s="8">
        <v>7.1818799999999999E-3</v>
      </c>
      <c r="G39" s="8">
        <v>-9.2413999999999996E-2</v>
      </c>
      <c r="H39" s="22">
        <v>4.3582549999999998E-2</v>
      </c>
      <c r="I39" s="22">
        <v>3.2776800000000002E-2</v>
      </c>
      <c r="J39" s="23">
        <v>5.1966270000000002E-2</v>
      </c>
    </row>
    <row r="40" spans="1:10" x14ac:dyDescent="0.2">
      <c r="A40" s="49">
        <v>44958</v>
      </c>
      <c r="B40" s="21">
        <v>0.62</v>
      </c>
      <c r="C40" s="8">
        <v>0.19041959999999999</v>
      </c>
      <c r="D40" s="22">
        <v>6.77628E-3</v>
      </c>
      <c r="E40" s="22">
        <v>-2.65928E-3</v>
      </c>
      <c r="F40" s="8">
        <v>9.5262200000000005E-2</v>
      </c>
      <c r="G40" s="8">
        <v>0.26629133999999999</v>
      </c>
      <c r="H40" s="22">
        <v>3.1889599999999998E-3</v>
      </c>
      <c r="I40" s="22">
        <v>0.25242369999999997</v>
      </c>
      <c r="J40" s="23">
        <v>-4.8360609999999998E-2</v>
      </c>
    </row>
    <row r="41" spans="1:10" x14ac:dyDescent="0.2">
      <c r="A41" s="49">
        <v>44986</v>
      </c>
      <c r="B41" s="21">
        <v>0.66</v>
      </c>
      <c r="C41" s="8">
        <v>2.1931519999999999E-2</v>
      </c>
      <c r="D41" s="22">
        <v>1.20435E-2</v>
      </c>
      <c r="E41" s="22">
        <v>1.254893E-2</v>
      </c>
      <c r="F41" s="8">
        <v>0.56210731000000003</v>
      </c>
      <c r="G41" s="8">
        <v>-2.3942339999999999E-2</v>
      </c>
      <c r="H41" s="22">
        <v>2.932916E-2</v>
      </c>
      <c r="I41" s="22">
        <v>5.9281200000000003E-3</v>
      </c>
      <c r="J41" s="23">
        <v>4.2474539999999998E-2</v>
      </c>
    </row>
    <row r="42" spans="1:10" x14ac:dyDescent="0.2">
      <c r="A42" s="49">
        <v>45017</v>
      </c>
      <c r="B42" s="21">
        <v>0.46</v>
      </c>
      <c r="C42" s="8">
        <v>4.5009029999999998E-2</v>
      </c>
      <c r="D42" s="22">
        <v>-4.5579099999999997E-2</v>
      </c>
      <c r="E42" s="22">
        <v>1.775034E-2</v>
      </c>
      <c r="F42" s="8">
        <v>9.7517350000000003E-2</v>
      </c>
      <c r="G42" s="8">
        <v>0.14905151999999999</v>
      </c>
      <c r="H42" s="22">
        <v>2.0551179999999999E-2</v>
      </c>
      <c r="I42" s="22">
        <v>1.9655599999999999E-3</v>
      </c>
      <c r="J42" s="23">
        <v>2.1102E-3</v>
      </c>
    </row>
    <row r="43" spans="1:10" x14ac:dyDescent="0.2">
      <c r="A43" s="49">
        <v>45047</v>
      </c>
      <c r="B43" s="21">
        <v>-0.37</v>
      </c>
      <c r="C43" s="8">
        <v>4.0862099999999998E-3</v>
      </c>
      <c r="D43" s="22">
        <v>-2.8853609999999998E-2</v>
      </c>
      <c r="E43" s="22">
        <v>4.59298E-2</v>
      </c>
      <c r="F43" s="8">
        <v>-0.44002767999999998</v>
      </c>
      <c r="G43" s="8">
        <v>0.14472366</v>
      </c>
      <c r="H43" s="22">
        <v>0.11516918</v>
      </c>
      <c r="I43" s="22">
        <v>6.3611600000000003E-3</v>
      </c>
      <c r="J43" s="23">
        <v>-8.4064000000000003E-4</v>
      </c>
    </row>
    <row r="44" spans="1:10" x14ac:dyDescent="0.2">
      <c r="A44" s="49">
        <v>45078</v>
      </c>
      <c r="B44" s="21">
        <v>-0.55000000000000004</v>
      </c>
      <c r="C44" s="8">
        <v>-0.1723113</v>
      </c>
      <c r="D44" s="22">
        <v>2.4538279999999999E-2</v>
      </c>
      <c r="E44" s="22">
        <v>3.5811719999999998E-2</v>
      </c>
      <c r="F44" s="8">
        <v>-0.13889876000000001</v>
      </c>
      <c r="G44" s="8">
        <v>-4.5803440000000001E-2</v>
      </c>
      <c r="H44" s="22">
        <v>2.168964E-2</v>
      </c>
      <c r="I44" s="22">
        <v>1.1802480000000001E-2</v>
      </c>
      <c r="J44" s="23">
        <v>-2.361912E-2</v>
      </c>
    </row>
    <row r="45" spans="1:10" x14ac:dyDescent="0.2">
      <c r="A45" s="49">
        <v>45108</v>
      </c>
      <c r="B45" s="21">
        <v>0.12</v>
      </c>
      <c r="C45" s="8">
        <v>-0.16701555000000001</v>
      </c>
      <c r="D45" s="22">
        <v>-3.482027E-2</v>
      </c>
      <c r="E45" s="22">
        <v>-2.41362E-2</v>
      </c>
      <c r="F45" s="8">
        <v>0.52556495999999997</v>
      </c>
      <c r="G45" s="8">
        <v>3.7799720000000002E-2</v>
      </c>
      <c r="H45" s="22">
        <v>1.6198799999999999E-2</v>
      </c>
      <c r="I45" s="22">
        <v>7.9307200000000005E-3</v>
      </c>
      <c r="J45" s="23">
        <v>1.2652200000000001E-3</v>
      </c>
    </row>
    <row r="46" spans="1:10" x14ac:dyDescent="0.2">
      <c r="A46" s="49">
        <v>45139</v>
      </c>
      <c r="B46" s="21">
        <v>0.6</v>
      </c>
      <c r="C46" s="8">
        <v>0.30140774999999997</v>
      </c>
      <c r="D46" s="22">
        <v>-4.9189919999999998E-2</v>
      </c>
      <c r="E46" s="22">
        <v>2.9359880000000001E-2</v>
      </c>
      <c r="F46" s="8">
        <v>0.12581632000000001</v>
      </c>
      <c r="G46" s="8">
        <v>0.13657623999999999</v>
      </c>
      <c r="H46" s="22">
        <v>4.3772400000000003E-2</v>
      </c>
      <c r="I46" s="22">
        <v>1.8843439999999999E-2</v>
      </c>
      <c r="J46" s="23">
        <v>-4.2136000000000002E-4</v>
      </c>
    </row>
    <row r="47" spans="1:10" x14ac:dyDescent="0.2">
      <c r="A47" s="49">
        <v>45170</v>
      </c>
      <c r="B47" s="21">
        <v>0.6</v>
      </c>
      <c r="C47" s="8">
        <v>0.43569920000000001</v>
      </c>
      <c r="D47" s="22">
        <v>4.6522999999999998E-3</v>
      </c>
      <c r="E47" s="22">
        <v>5.3296000000000003E-3</v>
      </c>
      <c r="F47" s="8">
        <v>0.2407145</v>
      </c>
      <c r="G47" s="8">
        <v>-3.5298639999999999E-2</v>
      </c>
      <c r="H47" s="22">
        <v>8.1004999999999998E-4</v>
      </c>
      <c r="I47" s="22">
        <v>4.4528399999999996E-3</v>
      </c>
      <c r="J47" s="23">
        <v>-1.9263880000000001E-2</v>
      </c>
    </row>
    <row r="48" spans="1:10" x14ac:dyDescent="0.2">
      <c r="A48" s="49">
        <v>45200</v>
      </c>
      <c r="B48" s="21">
        <v>-0.18</v>
      </c>
      <c r="C48" s="8">
        <v>-3.3521759999999998E-2</v>
      </c>
      <c r="D48" s="22">
        <v>-2.08332E-2</v>
      </c>
      <c r="E48" s="22">
        <v>5.8986530000000002E-2</v>
      </c>
      <c r="F48" s="8">
        <v>-0.2759682</v>
      </c>
      <c r="G48" s="8">
        <v>4.5768080000000003E-2</v>
      </c>
      <c r="H48" s="22">
        <v>2.738258E-2</v>
      </c>
      <c r="I48" s="22">
        <v>5.4149699999999999E-3</v>
      </c>
      <c r="J48" s="23">
        <v>6.6299200000000001E-3</v>
      </c>
    </row>
    <row r="49" spans="1:10" x14ac:dyDescent="0.2">
      <c r="A49" s="49">
        <v>45231</v>
      </c>
      <c r="B49" s="21">
        <v>-0.48</v>
      </c>
      <c r="C49" s="8">
        <v>-0.14099397999999999</v>
      </c>
      <c r="D49" s="22">
        <v>-5.5402800000000002E-2</v>
      </c>
      <c r="E49" s="22">
        <v>-4.756432E-2</v>
      </c>
      <c r="F49" s="8">
        <v>-7.9139349999999997E-2</v>
      </c>
      <c r="G49" s="8">
        <v>-2.9767979999999999E-2</v>
      </c>
      <c r="H49" s="22">
        <v>2.5907199999999998E-2</v>
      </c>
      <c r="I49" s="22">
        <v>-2.4686E-3</v>
      </c>
      <c r="J49" s="23">
        <v>-3.3261600000000002E-2</v>
      </c>
    </row>
    <row r="50" spans="1:10" x14ac:dyDescent="0.2">
      <c r="A50" s="49">
        <v>45261</v>
      </c>
      <c r="B50" s="21">
        <v>0.3</v>
      </c>
      <c r="C50" s="8">
        <v>3.6102559999999999E-2</v>
      </c>
      <c r="D50" s="22">
        <v>2.704442E-2</v>
      </c>
      <c r="E50" s="22">
        <v>-4.0102799999999997E-3</v>
      </c>
      <c r="F50" s="8">
        <v>3.4988690000000003E-2</v>
      </c>
      <c r="G50" s="8">
        <v>5.4265199999999998E-3</v>
      </c>
      <c r="H50" s="22">
        <v>3.9173760000000002E-2</v>
      </c>
      <c r="I50" s="22">
        <v>-9.9170000000000009E-4</v>
      </c>
      <c r="J50" s="23">
        <v>-3.1085249999999998E-2</v>
      </c>
    </row>
    <row r="51" spans="1:10" x14ac:dyDescent="0.2">
      <c r="A51" s="49">
        <v>45292</v>
      </c>
      <c r="B51" s="21">
        <v>1.05</v>
      </c>
      <c r="C51" s="8">
        <v>0.30396105000000001</v>
      </c>
      <c r="D51" s="22">
        <v>3.3100560000000001E-2</v>
      </c>
      <c r="E51" s="22">
        <v>2.7303540000000001E-2</v>
      </c>
      <c r="F51" s="8">
        <v>-1.1037180000000001E-2</v>
      </c>
      <c r="G51" s="8">
        <v>8.6602239999999997E-2</v>
      </c>
      <c r="H51" s="22">
        <v>9.7296779999999999E-2</v>
      </c>
      <c r="I51" s="22">
        <v>1.68045E-2</v>
      </c>
      <c r="J51" s="23">
        <v>-7.3823400000000003E-3</v>
      </c>
    </row>
    <row r="52" spans="1:10" x14ac:dyDescent="0.2">
      <c r="A52" s="50">
        <v>45323</v>
      </c>
      <c r="B52" s="3">
        <v>1.03</v>
      </c>
      <c r="C52" s="13">
        <v>0.26246945999999999</v>
      </c>
      <c r="D52" s="24">
        <v>-1.8328799999999999E-2</v>
      </c>
      <c r="E52" s="24">
        <v>2.6469199999999998E-2</v>
      </c>
      <c r="F52" s="13">
        <v>0.29654427</v>
      </c>
      <c r="G52" s="13">
        <v>1.2129569999999999E-2</v>
      </c>
      <c r="H52" s="24">
        <v>5.2402560000000001E-2</v>
      </c>
      <c r="I52" s="24">
        <v>0.191412</v>
      </c>
      <c r="J52" s="25">
        <v>5.5907940000000003E-2</v>
      </c>
    </row>
  </sheetData>
  <pageMargins left="0.51180555555555596" right="0.51180555555555596" top="0.78749999999999998" bottom="0.78749999999999998" header="0.78749999999999998" footer="0.78749999999999998"/>
  <pageSetup orientation="portrait" horizontalDpi="300" verticalDpi="300"/>
  <headerFooter differentFirs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3"/>
  <sheetViews>
    <sheetView zoomScaleNormal="100" zoomScalePageLayoutView="60" workbookViewId="0">
      <selection activeCell="B10" sqref="B10"/>
    </sheetView>
  </sheetViews>
  <sheetFormatPr defaultColWidth="7.7109375" defaultRowHeight="12.75" x14ac:dyDescent="0.2"/>
  <cols>
    <col min="1" max="1" width="17.42578125" customWidth="1"/>
    <col min="2" max="2" width="10.42578125" customWidth="1"/>
    <col min="3" max="3" width="10.28515625" customWidth="1"/>
    <col min="4" max="4" width="11" customWidth="1"/>
    <col min="5" max="5" width="45.140625" customWidth="1"/>
    <col min="6" max="6" width="50.7109375" customWidth="1"/>
    <col min="7" max="7" width="48.85546875" customWidth="1"/>
  </cols>
  <sheetData>
    <row r="1" spans="1:6" ht="15" x14ac:dyDescent="0.2">
      <c r="A1" s="43" t="s">
        <v>24</v>
      </c>
      <c r="B1" s="43"/>
      <c r="C1" s="43"/>
      <c r="D1" s="43"/>
    </row>
    <row r="2" spans="1:6" x14ac:dyDescent="0.2">
      <c r="A2" s="26" t="s">
        <v>25</v>
      </c>
      <c r="B2" s="44" t="s">
        <v>26</v>
      </c>
      <c r="C2" s="44"/>
      <c r="D2" s="44"/>
    </row>
    <row r="3" spans="1:6" x14ac:dyDescent="0.2">
      <c r="A3" s="35" t="s">
        <v>25</v>
      </c>
      <c r="B3" s="36" t="s">
        <v>27</v>
      </c>
      <c r="C3" s="36" t="s">
        <v>28</v>
      </c>
      <c r="D3" s="37" t="s">
        <v>29</v>
      </c>
      <c r="E3" s="38" t="s">
        <v>30</v>
      </c>
      <c r="F3" s="39" t="s">
        <v>31</v>
      </c>
    </row>
    <row r="4" spans="1:6" x14ac:dyDescent="0.2">
      <c r="A4" t="s">
        <v>60</v>
      </c>
      <c r="B4" s="29">
        <v>1459</v>
      </c>
      <c r="C4" s="29">
        <v>1570</v>
      </c>
      <c r="D4" s="29">
        <v>1277</v>
      </c>
      <c r="E4" s="30">
        <v>100</v>
      </c>
      <c r="F4" s="30">
        <f t="shared" ref="F4:F43" si="0">D4/C4</f>
        <v>0.81337579617834399</v>
      </c>
    </row>
    <row r="5" spans="1:6" x14ac:dyDescent="0.2">
      <c r="A5" t="s">
        <v>61</v>
      </c>
      <c r="B5" s="29">
        <v>1466</v>
      </c>
      <c r="C5" s="29">
        <v>1579</v>
      </c>
      <c r="D5" s="29">
        <v>1282</v>
      </c>
      <c r="E5" s="30">
        <f t="shared" ref="E5:E43" si="1">(B5*100)/$B$4</f>
        <v>100.47978067169294</v>
      </c>
      <c r="F5" s="30">
        <f t="shared" si="0"/>
        <v>0.811906269791007</v>
      </c>
    </row>
    <row r="6" spans="1:6" x14ac:dyDescent="0.2">
      <c r="A6" t="s">
        <v>62</v>
      </c>
      <c r="B6" s="29">
        <v>1489</v>
      </c>
      <c r="C6" s="29">
        <v>1616</v>
      </c>
      <c r="D6" s="29">
        <v>1281</v>
      </c>
      <c r="E6" s="30">
        <f t="shared" si="1"/>
        <v>102.05620287868403</v>
      </c>
      <c r="F6" s="30">
        <f t="shared" si="0"/>
        <v>0.79269801980198018</v>
      </c>
    </row>
    <row r="7" spans="1:6" x14ac:dyDescent="0.2">
      <c r="A7" t="s">
        <v>63</v>
      </c>
      <c r="B7" s="29">
        <v>1448</v>
      </c>
      <c r="C7" s="29">
        <v>1551</v>
      </c>
      <c r="D7" s="29">
        <v>1279</v>
      </c>
      <c r="E7" s="30">
        <f t="shared" si="1"/>
        <v>99.246058944482527</v>
      </c>
      <c r="F7" s="30">
        <f t="shared" si="0"/>
        <v>0.82462927143778209</v>
      </c>
    </row>
    <row r="8" spans="1:6" x14ac:dyDescent="0.2">
      <c r="A8" t="s">
        <v>64</v>
      </c>
      <c r="B8" s="29">
        <v>1509</v>
      </c>
      <c r="C8" s="29">
        <v>1653</v>
      </c>
      <c r="D8" s="29">
        <v>1274</v>
      </c>
      <c r="E8" s="30">
        <f t="shared" si="1"/>
        <v>103.42700479780672</v>
      </c>
      <c r="F8" s="30">
        <f t="shared" si="0"/>
        <v>0.77071990320629158</v>
      </c>
    </row>
    <row r="9" spans="1:6" x14ac:dyDescent="0.2">
      <c r="A9" t="s">
        <v>65</v>
      </c>
      <c r="B9" s="29">
        <v>1557</v>
      </c>
      <c r="C9" s="29">
        <v>1682</v>
      </c>
      <c r="D9" s="29">
        <v>1354</v>
      </c>
      <c r="E9" s="30">
        <f t="shared" si="1"/>
        <v>106.71692940370116</v>
      </c>
      <c r="F9" s="30">
        <f t="shared" si="0"/>
        <v>0.80499405469678953</v>
      </c>
    </row>
    <row r="10" spans="1:6" x14ac:dyDescent="0.2">
      <c r="A10" t="s">
        <v>66</v>
      </c>
      <c r="B10" s="29">
        <v>1515</v>
      </c>
      <c r="C10" s="29">
        <v>1621</v>
      </c>
      <c r="D10" s="29">
        <v>1343</v>
      </c>
      <c r="E10" s="30">
        <f t="shared" si="1"/>
        <v>103.83824537354353</v>
      </c>
      <c r="F10" s="30">
        <f t="shared" si="0"/>
        <v>0.82850092535471931</v>
      </c>
    </row>
    <row r="11" spans="1:6" x14ac:dyDescent="0.2">
      <c r="A11" t="s">
        <v>67</v>
      </c>
      <c r="B11" s="29">
        <v>1440</v>
      </c>
      <c r="C11" s="29">
        <v>1547</v>
      </c>
      <c r="D11" s="29">
        <v>1263</v>
      </c>
      <c r="E11" s="30">
        <f t="shared" si="1"/>
        <v>98.697738176833454</v>
      </c>
      <c r="F11" s="30">
        <f t="shared" si="0"/>
        <v>0.81641887524240464</v>
      </c>
    </row>
    <row r="12" spans="1:6" x14ac:dyDescent="0.2">
      <c r="A12" t="s">
        <v>68</v>
      </c>
      <c r="B12" s="29">
        <v>1491</v>
      </c>
      <c r="C12" s="29">
        <v>1624</v>
      </c>
      <c r="D12" s="29">
        <v>1267</v>
      </c>
      <c r="E12" s="30">
        <f t="shared" si="1"/>
        <v>102.19328307059629</v>
      </c>
      <c r="F12" s="30">
        <f t="shared" si="0"/>
        <v>0.78017241379310343</v>
      </c>
    </row>
    <row r="13" spans="1:6" x14ac:dyDescent="0.2">
      <c r="A13" t="s">
        <v>69</v>
      </c>
      <c r="B13" s="29">
        <v>1403</v>
      </c>
      <c r="C13" s="29">
        <v>1511</v>
      </c>
      <c r="D13" s="29">
        <v>1225</v>
      </c>
      <c r="E13" s="30">
        <f t="shared" si="1"/>
        <v>96.161754626456471</v>
      </c>
      <c r="F13" s="30">
        <f t="shared" si="0"/>
        <v>0.81072137657180676</v>
      </c>
    </row>
    <row r="14" spans="1:6" x14ac:dyDescent="0.2">
      <c r="A14" t="s">
        <v>70</v>
      </c>
      <c r="B14" s="29">
        <v>1440</v>
      </c>
      <c r="C14" s="29">
        <v>1533</v>
      </c>
      <c r="D14" s="29">
        <v>1287</v>
      </c>
      <c r="E14" s="30">
        <f t="shared" si="1"/>
        <v>98.697738176833454</v>
      </c>
      <c r="F14" s="30">
        <f t="shared" si="0"/>
        <v>0.83953033268101762</v>
      </c>
    </row>
    <row r="15" spans="1:6" x14ac:dyDescent="0.2">
      <c r="A15" t="s">
        <v>71</v>
      </c>
      <c r="B15" s="29">
        <v>1477</v>
      </c>
      <c r="C15" s="29">
        <v>1565</v>
      </c>
      <c r="D15" s="29">
        <v>1335</v>
      </c>
      <c r="E15" s="30">
        <f t="shared" si="1"/>
        <v>101.23372172721042</v>
      </c>
      <c r="F15" s="30">
        <f t="shared" si="0"/>
        <v>0.85303514376996803</v>
      </c>
    </row>
    <row r="16" spans="1:6" x14ac:dyDescent="0.2">
      <c r="A16" t="s">
        <v>72</v>
      </c>
      <c r="B16" s="29">
        <v>1467</v>
      </c>
      <c r="C16" s="29">
        <v>1559</v>
      </c>
      <c r="D16" s="29">
        <v>1313</v>
      </c>
      <c r="E16" s="30">
        <f t="shared" si="1"/>
        <v>100.54832076764907</v>
      </c>
      <c r="F16" s="30">
        <f t="shared" si="0"/>
        <v>0.8422065426555484</v>
      </c>
    </row>
    <row r="17" spans="1:6" x14ac:dyDescent="0.2">
      <c r="A17" t="s">
        <v>73</v>
      </c>
      <c r="B17" s="29">
        <v>1441</v>
      </c>
      <c r="C17" s="29">
        <v>1536</v>
      </c>
      <c r="D17" s="29">
        <v>1293</v>
      </c>
      <c r="E17" s="30">
        <f t="shared" si="1"/>
        <v>98.766278272789577</v>
      </c>
      <c r="F17" s="30">
        <f t="shared" si="0"/>
        <v>0.841796875</v>
      </c>
    </row>
    <row r="18" spans="1:6" x14ac:dyDescent="0.2">
      <c r="A18" t="s">
        <v>74</v>
      </c>
      <c r="B18" s="29">
        <v>1453</v>
      </c>
      <c r="C18" s="29">
        <v>1535</v>
      </c>
      <c r="D18" s="29">
        <v>1325</v>
      </c>
      <c r="E18" s="30">
        <f t="shared" si="1"/>
        <v>99.588759424263188</v>
      </c>
      <c r="F18" s="30">
        <f t="shared" si="0"/>
        <v>0.8631921824104235</v>
      </c>
    </row>
    <row r="19" spans="1:6" x14ac:dyDescent="0.2">
      <c r="A19" t="s">
        <v>75</v>
      </c>
      <c r="B19" s="29">
        <v>1449</v>
      </c>
      <c r="C19" s="29">
        <v>1533</v>
      </c>
      <c r="D19" s="29">
        <v>1317</v>
      </c>
      <c r="E19" s="30">
        <f t="shared" si="1"/>
        <v>99.314599040438651</v>
      </c>
      <c r="F19" s="30">
        <f t="shared" si="0"/>
        <v>0.85909980430528377</v>
      </c>
    </row>
    <row r="20" spans="1:6" x14ac:dyDescent="0.2">
      <c r="A20" t="s">
        <v>76</v>
      </c>
      <c r="B20" s="29">
        <v>1426</v>
      </c>
      <c r="C20" s="29">
        <v>1482</v>
      </c>
      <c r="D20" s="29">
        <v>1336</v>
      </c>
      <c r="E20" s="30">
        <f t="shared" si="1"/>
        <v>97.738176833447568</v>
      </c>
      <c r="F20" s="30">
        <f t="shared" si="0"/>
        <v>0.90148448043184881</v>
      </c>
    </row>
    <row r="21" spans="1:6" x14ac:dyDescent="0.2">
      <c r="A21" t="s">
        <v>77</v>
      </c>
      <c r="B21" s="29">
        <v>1467</v>
      </c>
      <c r="C21" s="29">
        <v>1535</v>
      </c>
      <c r="D21" s="29">
        <v>1357</v>
      </c>
      <c r="E21" s="30">
        <f t="shared" si="1"/>
        <v>100.54832076764907</v>
      </c>
      <c r="F21" s="30">
        <f t="shared" si="0"/>
        <v>0.88403908794788277</v>
      </c>
    </row>
    <row r="22" spans="1:6" x14ac:dyDescent="0.2">
      <c r="A22" t="s">
        <v>78</v>
      </c>
      <c r="B22" s="29">
        <v>1512</v>
      </c>
      <c r="C22" s="29">
        <v>1572</v>
      </c>
      <c r="D22" s="29">
        <v>1411</v>
      </c>
      <c r="E22" s="30">
        <f t="shared" si="1"/>
        <v>103.63262508567512</v>
      </c>
      <c r="F22" s="30">
        <f t="shared" si="0"/>
        <v>0.8975826972010178</v>
      </c>
    </row>
    <row r="23" spans="1:6" x14ac:dyDescent="0.2">
      <c r="A23" t="s">
        <v>79</v>
      </c>
      <c r="B23" s="29">
        <v>1493</v>
      </c>
      <c r="C23" s="29">
        <v>1551</v>
      </c>
      <c r="D23" s="29">
        <v>1397</v>
      </c>
      <c r="E23" s="30">
        <f t="shared" si="1"/>
        <v>102.33036326250857</v>
      </c>
      <c r="F23" s="30">
        <f t="shared" si="0"/>
        <v>0.900709219858156</v>
      </c>
    </row>
    <row r="24" spans="1:6" x14ac:dyDescent="0.2">
      <c r="A24" t="s">
        <v>80</v>
      </c>
      <c r="B24" s="29">
        <v>1544</v>
      </c>
      <c r="C24" s="29">
        <v>1600</v>
      </c>
      <c r="D24" s="29">
        <v>1451</v>
      </c>
      <c r="E24" s="30">
        <f t="shared" si="1"/>
        <v>105.82590815627142</v>
      </c>
      <c r="F24" s="30">
        <f t="shared" si="0"/>
        <v>0.90687499999999999</v>
      </c>
    </row>
    <row r="25" spans="1:6" x14ac:dyDescent="0.2">
      <c r="A25" t="s">
        <v>81</v>
      </c>
      <c r="B25" s="29">
        <v>1636</v>
      </c>
      <c r="C25" s="29">
        <v>1675</v>
      </c>
      <c r="D25" s="29">
        <v>1575</v>
      </c>
      <c r="E25" s="30">
        <f t="shared" si="1"/>
        <v>112.13159698423578</v>
      </c>
      <c r="F25" s="30">
        <f t="shared" si="0"/>
        <v>0.94029850746268662</v>
      </c>
    </row>
    <row r="26" spans="1:6" x14ac:dyDescent="0.2">
      <c r="A26" t="s">
        <v>82</v>
      </c>
      <c r="B26" s="29">
        <v>1639</v>
      </c>
      <c r="C26" s="29">
        <v>1695</v>
      </c>
      <c r="D26" s="29">
        <v>1553</v>
      </c>
      <c r="E26" s="30">
        <f t="shared" si="1"/>
        <v>112.33721727210418</v>
      </c>
      <c r="F26" s="30">
        <f t="shared" si="0"/>
        <v>0.91622418879056045</v>
      </c>
    </row>
    <row r="27" spans="1:6" x14ac:dyDescent="0.2">
      <c r="A27" t="s">
        <v>83</v>
      </c>
      <c r="B27" s="29">
        <v>1665</v>
      </c>
      <c r="C27" s="29">
        <v>1739</v>
      </c>
      <c r="D27" s="29">
        <v>1551</v>
      </c>
      <c r="E27" s="30">
        <f t="shared" si="1"/>
        <v>114.11925976696368</v>
      </c>
      <c r="F27" s="30">
        <f t="shared" si="0"/>
        <v>0.89189189189189189</v>
      </c>
    </row>
    <row r="28" spans="1:6" x14ac:dyDescent="0.2">
      <c r="A28" t="s">
        <v>84</v>
      </c>
      <c r="B28" s="29">
        <v>1630</v>
      </c>
      <c r="C28" s="29">
        <v>1718</v>
      </c>
      <c r="D28" s="29">
        <v>1492</v>
      </c>
      <c r="E28" s="30">
        <f t="shared" si="1"/>
        <v>111.72035640849897</v>
      </c>
      <c r="F28" s="30">
        <f t="shared" si="0"/>
        <v>0.86845168800931316</v>
      </c>
    </row>
    <row r="29" spans="1:6" x14ac:dyDescent="0.2">
      <c r="A29" t="s">
        <v>85</v>
      </c>
      <c r="B29" s="29">
        <v>1650</v>
      </c>
      <c r="C29" s="29">
        <v>1743</v>
      </c>
      <c r="D29" s="29">
        <v>1510</v>
      </c>
      <c r="E29" s="30">
        <v>111.72</v>
      </c>
      <c r="F29" s="30">
        <f t="shared" si="0"/>
        <v>0.86632243258749286</v>
      </c>
    </row>
    <row r="30" spans="1:6" x14ac:dyDescent="0.2">
      <c r="A30" t="s">
        <v>86</v>
      </c>
      <c r="B30" s="29">
        <v>1678</v>
      </c>
      <c r="C30" s="29">
        <v>1745</v>
      </c>
      <c r="D30" s="29">
        <v>1576</v>
      </c>
      <c r="E30" s="30">
        <f t="shared" si="1"/>
        <v>115.01028101439341</v>
      </c>
      <c r="F30" s="30">
        <f t="shared" si="0"/>
        <v>0.90315186246418333</v>
      </c>
    </row>
    <row r="31" spans="1:6" x14ac:dyDescent="0.2">
      <c r="A31" t="s">
        <v>87</v>
      </c>
      <c r="B31" s="29">
        <v>1716</v>
      </c>
      <c r="C31" s="29">
        <v>1790</v>
      </c>
      <c r="D31" s="29">
        <v>1605</v>
      </c>
      <c r="E31" s="30">
        <f t="shared" si="1"/>
        <v>117.61480466072652</v>
      </c>
      <c r="F31" s="30">
        <f t="shared" si="0"/>
        <v>0.8966480446927374</v>
      </c>
    </row>
    <row r="32" spans="1:6" x14ac:dyDescent="0.2">
      <c r="A32" t="s">
        <v>88</v>
      </c>
      <c r="B32" s="29">
        <v>1762</v>
      </c>
      <c r="C32" s="29">
        <v>1815</v>
      </c>
      <c r="D32" s="29">
        <v>1683</v>
      </c>
      <c r="E32" s="30">
        <f t="shared" si="1"/>
        <v>120.7676490747087</v>
      </c>
      <c r="F32" s="30">
        <f t="shared" si="0"/>
        <v>0.92727272727272725</v>
      </c>
    </row>
    <row r="33" spans="1:6" x14ac:dyDescent="0.2">
      <c r="A33" t="s">
        <v>89</v>
      </c>
      <c r="B33" s="29">
        <v>1625</v>
      </c>
      <c r="C33" s="29">
        <v>1682</v>
      </c>
      <c r="D33" s="29">
        <v>1541</v>
      </c>
      <c r="E33" s="30">
        <f t="shared" si="1"/>
        <v>111.3776559287183</v>
      </c>
      <c r="F33" s="30">
        <f t="shared" si="0"/>
        <v>0.91617122473246138</v>
      </c>
    </row>
    <row r="34" spans="1:6" x14ac:dyDescent="0.2">
      <c r="A34" t="s">
        <v>90</v>
      </c>
      <c r="B34" s="29">
        <v>1652</v>
      </c>
      <c r="C34" s="29">
        <v>1728</v>
      </c>
      <c r="D34" s="29">
        <v>1546</v>
      </c>
      <c r="E34" s="30">
        <f t="shared" si="1"/>
        <v>113.22823851953393</v>
      </c>
      <c r="F34" s="30">
        <f t="shared" si="0"/>
        <v>0.89467592592592593</v>
      </c>
    </row>
    <row r="35" spans="1:6" x14ac:dyDescent="0.2">
      <c r="A35" t="s">
        <v>91</v>
      </c>
      <c r="B35" s="29">
        <v>1665</v>
      </c>
      <c r="C35" s="29">
        <v>1729</v>
      </c>
      <c r="D35" s="29">
        <v>1568</v>
      </c>
      <c r="E35" s="30">
        <f t="shared" si="1"/>
        <v>114.11925976696368</v>
      </c>
      <c r="F35" s="30">
        <f t="shared" si="0"/>
        <v>0.90688259109311742</v>
      </c>
    </row>
    <row r="36" spans="1:6" x14ac:dyDescent="0.2">
      <c r="A36" t="s">
        <v>92</v>
      </c>
      <c r="B36" s="29">
        <v>1716</v>
      </c>
      <c r="C36" s="29">
        <v>1774</v>
      </c>
      <c r="D36" s="29">
        <v>1628</v>
      </c>
      <c r="E36" s="30">
        <f t="shared" si="1"/>
        <v>117.61480466072652</v>
      </c>
      <c r="F36" s="30">
        <f t="shared" si="0"/>
        <v>0.91770011273957164</v>
      </c>
    </row>
    <row r="37" spans="1:6" x14ac:dyDescent="0.2">
      <c r="A37" t="s">
        <v>101</v>
      </c>
      <c r="B37" s="29">
        <v>1642</v>
      </c>
      <c r="C37" s="29">
        <v>1760</v>
      </c>
      <c r="D37" s="29">
        <v>1471</v>
      </c>
      <c r="E37" s="30">
        <f t="shared" si="1"/>
        <v>112.54283755997258</v>
      </c>
      <c r="F37" s="30">
        <f t="shared" si="0"/>
        <v>0.83579545454545456</v>
      </c>
    </row>
    <row r="38" spans="1:6" x14ac:dyDescent="0.2">
      <c r="A38" t="s">
        <v>102</v>
      </c>
      <c r="B38" s="29">
        <v>1696</v>
      </c>
      <c r="C38" s="29">
        <v>1818</v>
      </c>
      <c r="D38" s="29">
        <v>1521</v>
      </c>
      <c r="E38" s="30">
        <f t="shared" si="1"/>
        <v>116.24400274160384</v>
      </c>
      <c r="F38" s="30">
        <f t="shared" si="0"/>
        <v>0.8366336633663366</v>
      </c>
    </row>
    <row r="39" spans="1:6" x14ac:dyDescent="0.2">
      <c r="A39" t="s">
        <v>103</v>
      </c>
      <c r="B39" s="29">
        <v>1725</v>
      </c>
      <c r="C39" s="29">
        <v>1801</v>
      </c>
      <c r="D39" s="29">
        <v>1618</v>
      </c>
      <c r="E39" s="30">
        <f t="shared" si="1"/>
        <v>118.23166552433173</v>
      </c>
      <c r="F39" s="30">
        <f t="shared" si="0"/>
        <v>0.89838978345363685</v>
      </c>
    </row>
    <row r="40" spans="1:6" x14ac:dyDescent="0.2">
      <c r="A40" t="s">
        <v>104</v>
      </c>
      <c r="B40" s="29">
        <v>1818</v>
      </c>
      <c r="C40" s="29">
        <v>1917</v>
      </c>
      <c r="D40" s="29">
        <v>1675</v>
      </c>
      <c r="E40" s="30">
        <f t="shared" si="1"/>
        <v>124.60589444825223</v>
      </c>
      <c r="F40" s="30">
        <f t="shared" si="0"/>
        <v>0.87376108502869065</v>
      </c>
    </row>
    <row r="41" spans="1:6" x14ac:dyDescent="0.2">
      <c r="A41" t="s">
        <v>105</v>
      </c>
      <c r="B41" s="29">
        <v>1785</v>
      </c>
      <c r="C41" s="29">
        <v>1889</v>
      </c>
      <c r="D41" s="29">
        <v>1635</v>
      </c>
      <c r="E41" s="30">
        <f t="shared" si="1"/>
        <v>122.3440712816998</v>
      </c>
      <c r="F41" s="30">
        <f t="shared" si="0"/>
        <v>0.86553732133403916</v>
      </c>
    </row>
    <row r="42" spans="1:6" x14ac:dyDescent="0.2">
      <c r="A42" t="s">
        <v>106</v>
      </c>
      <c r="B42" s="29">
        <v>1770</v>
      </c>
      <c r="C42" s="29">
        <v>1829</v>
      </c>
      <c r="D42" s="29">
        <v>1686</v>
      </c>
      <c r="E42" s="30">
        <f t="shared" si="1"/>
        <v>121.31596984235777</v>
      </c>
      <c r="F42" s="30">
        <f t="shared" si="0"/>
        <v>0.92181519956260249</v>
      </c>
    </row>
    <row r="43" spans="1:6" x14ac:dyDescent="0.2">
      <c r="A43" t="s">
        <v>107</v>
      </c>
      <c r="B43" s="29">
        <v>1742</v>
      </c>
      <c r="C43" s="29">
        <v>1813</v>
      </c>
      <c r="D43" s="29">
        <v>1640</v>
      </c>
      <c r="E43" s="30">
        <f t="shared" si="1"/>
        <v>119.39684715558602</v>
      </c>
      <c r="F43" s="30">
        <f t="shared" si="0"/>
        <v>0.90457804743519032</v>
      </c>
    </row>
  </sheetData>
  <mergeCells count="2">
    <mergeCell ref="A1:D1"/>
    <mergeCell ref="B2:D2"/>
  </mergeCells>
  <pageMargins left="0.51180555555555596" right="0.51180555555555596" top="0.78749999999999998" bottom="0.78749999999999998" header="0.78749999999999998" footer="0.78749999999999998"/>
  <pageSetup orientation="portrait" horizontalDpi="300" verticalDpi="300"/>
  <headerFooter differentFirs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0"/>
  <sheetViews>
    <sheetView zoomScaleNormal="100" zoomScalePageLayoutView="60" workbookViewId="0">
      <selection activeCell="G14" sqref="G14"/>
    </sheetView>
  </sheetViews>
  <sheetFormatPr defaultColWidth="7.7109375" defaultRowHeight="12.75" x14ac:dyDescent="0.2"/>
  <cols>
    <col min="1" max="1" width="22.42578125" customWidth="1"/>
    <col min="2" max="2" width="27.5703125" customWidth="1"/>
  </cols>
  <sheetData>
    <row r="1" spans="1:4" ht="20.25" customHeight="1" x14ac:dyDescent="0.2">
      <c r="A1" t="s">
        <v>32</v>
      </c>
    </row>
    <row r="2" spans="1:4" x14ac:dyDescent="0.2">
      <c r="A2" s="34" t="s">
        <v>25</v>
      </c>
      <c r="B2" s="34" t="s">
        <v>59</v>
      </c>
    </row>
    <row r="3" spans="1:4" x14ac:dyDescent="0.2">
      <c r="A3" s="27" t="s">
        <v>60</v>
      </c>
      <c r="B3" s="31">
        <v>17.3</v>
      </c>
    </row>
    <row r="4" spans="1:4" x14ac:dyDescent="0.2">
      <c r="A4" s="27" t="s">
        <v>61</v>
      </c>
      <c r="B4" s="31">
        <v>16.600000000000001</v>
      </c>
    </row>
    <row r="5" spans="1:4" x14ac:dyDescent="0.2">
      <c r="A5" s="27" t="s">
        <v>62</v>
      </c>
      <c r="B5" s="31">
        <v>14.3</v>
      </c>
    </row>
    <row r="6" spans="1:4" x14ac:dyDescent="0.2">
      <c r="A6" s="27" t="s">
        <v>63</v>
      </c>
      <c r="B6" s="31">
        <v>14.5</v>
      </c>
    </row>
    <row r="7" spans="1:4" x14ac:dyDescent="0.2">
      <c r="A7" s="27" t="s">
        <v>64</v>
      </c>
      <c r="B7" s="31">
        <v>16.399999999999999</v>
      </c>
      <c r="D7" s="10"/>
    </row>
    <row r="8" spans="1:4" x14ac:dyDescent="0.2">
      <c r="A8" s="27" t="s">
        <v>65</v>
      </c>
      <c r="B8" s="31">
        <v>16.399999999999999</v>
      </c>
      <c r="D8" s="10"/>
    </row>
    <row r="9" spans="1:4" x14ac:dyDescent="0.2">
      <c r="A9" s="27" t="s">
        <v>66</v>
      </c>
      <c r="B9" s="31">
        <v>15.6</v>
      </c>
      <c r="D9" s="10"/>
    </row>
    <row r="10" spans="1:4" x14ac:dyDescent="0.2">
      <c r="A10" s="27" t="s">
        <v>67</v>
      </c>
      <c r="B10" s="31">
        <v>13.8</v>
      </c>
      <c r="D10" s="10"/>
    </row>
    <row r="11" spans="1:4" x14ac:dyDescent="0.2">
      <c r="A11" s="27" t="s">
        <v>68</v>
      </c>
      <c r="B11" s="31">
        <v>14.6</v>
      </c>
      <c r="D11" s="10"/>
    </row>
    <row r="12" spans="1:4" x14ac:dyDescent="0.2">
      <c r="A12" s="27" t="s">
        <v>69</v>
      </c>
      <c r="B12" s="31">
        <v>15.8</v>
      </c>
      <c r="D12" s="10"/>
    </row>
    <row r="13" spans="1:4" x14ac:dyDescent="0.2">
      <c r="A13" s="27" t="s">
        <v>70</v>
      </c>
      <c r="B13" s="31">
        <v>14.3</v>
      </c>
      <c r="D13" s="10"/>
    </row>
    <row r="14" spans="1:4" x14ac:dyDescent="0.2">
      <c r="A14" s="27" t="s">
        <v>71</v>
      </c>
      <c r="B14" s="31">
        <v>15.4</v>
      </c>
      <c r="D14" s="10"/>
    </row>
    <row r="15" spans="1:4" x14ac:dyDescent="0.2">
      <c r="A15" s="27" t="s">
        <v>72</v>
      </c>
      <c r="B15" s="31">
        <v>16.7</v>
      </c>
      <c r="D15" s="10"/>
    </row>
    <row r="16" spans="1:4" x14ac:dyDescent="0.2">
      <c r="A16" s="27" t="s">
        <v>73</v>
      </c>
      <c r="B16" s="31">
        <v>16.3</v>
      </c>
      <c r="D16" s="10"/>
    </row>
    <row r="17" spans="1:4" x14ac:dyDescent="0.2">
      <c r="A17" s="27" t="s">
        <v>74</v>
      </c>
      <c r="B17" s="31">
        <v>16.600000000000001</v>
      </c>
      <c r="D17" s="10"/>
    </row>
    <row r="18" spans="1:4" x14ac:dyDescent="0.2">
      <c r="A18" s="27" t="s">
        <v>75</v>
      </c>
      <c r="B18" s="31">
        <v>17.5</v>
      </c>
      <c r="D18" s="10"/>
    </row>
    <row r="19" spans="1:4" x14ac:dyDescent="0.2">
      <c r="A19" s="27" t="s">
        <v>76</v>
      </c>
      <c r="B19" s="31">
        <v>20.6</v>
      </c>
      <c r="D19" s="10"/>
    </row>
    <row r="20" spans="1:4" x14ac:dyDescent="0.2">
      <c r="A20" s="27" t="s">
        <v>77</v>
      </c>
      <c r="B20" s="31">
        <v>23.4</v>
      </c>
      <c r="D20" s="10"/>
    </row>
    <row r="21" spans="1:4" x14ac:dyDescent="0.2">
      <c r="A21" s="27" t="s">
        <v>78</v>
      </c>
      <c r="B21" s="31">
        <v>24.8</v>
      </c>
      <c r="D21" s="10"/>
    </row>
    <row r="22" spans="1:4" x14ac:dyDescent="0.2">
      <c r="A22" s="27" t="s">
        <v>79</v>
      </c>
      <c r="B22" s="31">
        <v>26.3</v>
      </c>
      <c r="D22" s="10"/>
    </row>
    <row r="23" spans="1:4" x14ac:dyDescent="0.2">
      <c r="A23" s="27" t="s">
        <v>80</v>
      </c>
      <c r="B23" s="31">
        <v>28.4</v>
      </c>
      <c r="D23" s="10"/>
    </row>
    <row r="24" spans="1:4" x14ac:dyDescent="0.2">
      <c r="A24" s="27" t="s">
        <v>81</v>
      </c>
      <c r="B24" s="31">
        <v>29</v>
      </c>
      <c r="D24" s="10"/>
    </row>
    <row r="25" spans="1:4" x14ac:dyDescent="0.2">
      <c r="A25" s="27" t="s">
        <v>82</v>
      </c>
      <c r="B25" s="31">
        <v>28.3</v>
      </c>
      <c r="D25" s="10"/>
    </row>
    <row r="26" spans="1:4" x14ac:dyDescent="0.2">
      <c r="A26" s="27" t="s">
        <v>83</v>
      </c>
      <c r="B26" s="31">
        <v>27.5</v>
      </c>
      <c r="D26" s="10"/>
    </row>
    <row r="27" spans="1:4" x14ac:dyDescent="0.2">
      <c r="A27" s="27" t="s">
        <v>84</v>
      </c>
      <c r="B27" s="31">
        <v>30.2</v>
      </c>
      <c r="D27" s="10"/>
    </row>
    <row r="28" spans="1:4" x14ac:dyDescent="0.2">
      <c r="A28" s="27" t="s">
        <v>85</v>
      </c>
      <c r="B28" s="31">
        <v>31.5</v>
      </c>
      <c r="D28" s="10"/>
    </row>
    <row r="29" spans="1:4" x14ac:dyDescent="0.2">
      <c r="A29" s="27" t="s">
        <v>86</v>
      </c>
      <c r="B29" s="31">
        <v>31.1</v>
      </c>
      <c r="D29" s="10"/>
    </row>
    <row r="30" spans="1:4" x14ac:dyDescent="0.2">
      <c r="A30" s="27" t="s">
        <v>87</v>
      </c>
      <c r="B30" s="31">
        <v>30.8</v>
      </c>
      <c r="D30" s="10"/>
    </row>
    <row r="31" spans="1:4" x14ac:dyDescent="0.2">
      <c r="A31" s="27" t="s">
        <v>88</v>
      </c>
      <c r="B31" s="31">
        <v>34</v>
      </c>
      <c r="D31" s="10"/>
    </row>
    <row r="32" spans="1:4" x14ac:dyDescent="0.2">
      <c r="A32" s="27" t="s">
        <v>89</v>
      </c>
      <c r="B32" s="31">
        <v>33.6</v>
      </c>
      <c r="D32" s="10"/>
    </row>
    <row r="33" spans="1:4" x14ac:dyDescent="0.2">
      <c r="A33" s="27" t="s">
        <v>90</v>
      </c>
      <c r="B33" s="31">
        <v>32.9</v>
      </c>
      <c r="D33" s="10"/>
    </row>
    <row r="34" spans="1:4" x14ac:dyDescent="0.2">
      <c r="A34" s="27" t="s">
        <v>91</v>
      </c>
      <c r="B34" s="31">
        <v>30.3</v>
      </c>
      <c r="D34" s="10"/>
    </row>
    <row r="35" spans="1:4" x14ac:dyDescent="0.2">
      <c r="A35" s="27" t="s">
        <v>92</v>
      </c>
      <c r="B35" s="31">
        <v>34</v>
      </c>
      <c r="D35" s="10"/>
    </row>
    <row r="36" spans="1:4" x14ac:dyDescent="0.2">
      <c r="A36" s="27" t="s">
        <v>93</v>
      </c>
      <c r="B36" s="31">
        <v>39.5</v>
      </c>
      <c r="D36" s="10"/>
    </row>
    <row r="37" spans="1:4" x14ac:dyDescent="0.2">
      <c r="A37" s="27" t="s">
        <v>94</v>
      </c>
      <c r="B37" s="31">
        <v>39.799999999999997</v>
      </c>
      <c r="D37" s="10"/>
    </row>
    <row r="38" spans="1:4" x14ac:dyDescent="0.2">
      <c r="A38" s="27" t="s">
        <v>95</v>
      </c>
      <c r="B38" s="31">
        <v>37.1</v>
      </c>
      <c r="D38" s="10"/>
    </row>
    <row r="39" spans="1:4" x14ac:dyDescent="0.2">
      <c r="A39" s="27" t="s">
        <v>96</v>
      </c>
      <c r="B39" s="31">
        <v>38.700000000000003</v>
      </c>
      <c r="D39" s="10"/>
    </row>
    <row r="40" spans="1:4" x14ac:dyDescent="0.2">
      <c r="A40" s="27" t="s">
        <v>97</v>
      </c>
      <c r="B40" s="31">
        <v>37.5</v>
      </c>
      <c r="D40" s="10"/>
    </row>
    <row r="41" spans="1:4" x14ac:dyDescent="0.2">
      <c r="A41" s="27" t="s">
        <v>98</v>
      </c>
      <c r="B41" s="31">
        <v>34.200000000000003</v>
      </c>
      <c r="D41" s="10"/>
    </row>
    <row r="42" spans="1:4" x14ac:dyDescent="0.2">
      <c r="A42" s="27" t="s">
        <v>99</v>
      </c>
      <c r="B42" s="31">
        <v>32.4</v>
      </c>
      <c r="D42" s="10"/>
    </row>
    <row r="43" spans="1:4" x14ac:dyDescent="0.2">
      <c r="A43" s="27" t="s">
        <v>100</v>
      </c>
      <c r="B43" s="31">
        <v>30.1</v>
      </c>
      <c r="D43" s="10"/>
    </row>
    <row r="44" spans="1:4" x14ac:dyDescent="0.2">
      <c r="A44" s="27" t="s">
        <v>101</v>
      </c>
      <c r="B44" s="31">
        <v>27.4</v>
      </c>
      <c r="D44" s="10"/>
    </row>
    <row r="45" spans="1:4" x14ac:dyDescent="0.2">
      <c r="A45" s="27" t="s">
        <v>102</v>
      </c>
      <c r="B45" s="31">
        <v>25.1</v>
      </c>
      <c r="D45" s="10"/>
    </row>
    <row r="46" spans="1:4" x14ac:dyDescent="0.2">
      <c r="A46" s="27" t="s">
        <v>103</v>
      </c>
      <c r="B46" s="31">
        <v>24.6</v>
      </c>
      <c r="D46" s="10"/>
    </row>
    <row r="47" spans="1:4" x14ac:dyDescent="0.2">
      <c r="A47" s="27" t="s">
        <v>104</v>
      </c>
      <c r="B47" s="31">
        <v>25.5</v>
      </c>
      <c r="D47" s="10"/>
    </row>
    <row r="48" spans="1:4" x14ac:dyDescent="0.2">
      <c r="A48" s="27" t="s">
        <v>105</v>
      </c>
      <c r="B48" s="31">
        <v>23.2</v>
      </c>
      <c r="D48" s="10"/>
    </row>
    <row r="49" spans="1:4" x14ac:dyDescent="0.2">
      <c r="A49" s="27" t="s">
        <v>106</v>
      </c>
      <c r="B49" s="31">
        <v>21.5</v>
      </c>
      <c r="D49" s="10"/>
    </row>
    <row r="50" spans="1:4" x14ac:dyDescent="0.2">
      <c r="A50" s="27" t="s">
        <v>107</v>
      </c>
      <c r="B50" s="31">
        <v>20.5</v>
      </c>
      <c r="D50" s="10"/>
    </row>
  </sheetData>
  <pageMargins left="0.51180555555555596" right="0.51180555555555596" top="0.78749999999999998" bottom="0.78749999999999998" header="0.78749999999999998" footer="0.78749999999999998"/>
  <pageSetup orientation="portrait" horizontalDpi="300" verticalDpi="300"/>
  <headerFooter differentFirs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9"/>
  <sheetViews>
    <sheetView tabSelected="1" topLeftCell="A25" zoomScaleNormal="100" zoomScalePageLayoutView="60" workbookViewId="0">
      <selection activeCell="K41" sqref="K41"/>
    </sheetView>
  </sheetViews>
  <sheetFormatPr defaultColWidth="8.7109375" defaultRowHeight="12.75" x14ac:dyDescent="0.2"/>
  <cols>
    <col min="1" max="1" width="15.28515625" customWidth="1"/>
    <col min="2" max="2" width="32.28515625" customWidth="1"/>
    <col min="3" max="3" width="18.28515625" customWidth="1"/>
  </cols>
  <sheetData>
    <row r="1" spans="1:3" x14ac:dyDescent="0.2">
      <c r="A1" s="32" t="s">
        <v>25</v>
      </c>
      <c r="B1" s="33" t="s">
        <v>33</v>
      </c>
      <c r="C1" s="32" t="s">
        <v>34</v>
      </c>
    </row>
    <row r="2" spans="1:3" x14ac:dyDescent="0.2">
      <c r="A2" s="27" t="s">
        <v>60</v>
      </c>
      <c r="B2" s="30">
        <v>0.49031900499999997</v>
      </c>
      <c r="C2" s="28"/>
    </row>
    <row r="3" spans="1:3" x14ac:dyDescent="0.2">
      <c r="A3" s="27" t="s">
        <v>61</v>
      </c>
      <c r="B3" s="30">
        <v>0.48639689600000002</v>
      </c>
      <c r="C3" s="28"/>
    </row>
    <row r="4" spans="1:3" x14ac:dyDescent="0.2">
      <c r="A4" s="27" t="s">
        <v>62</v>
      </c>
      <c r="B4" s="30">
        <v>0.53840595700000005</v>
      </c>
      <c r="C4" s="30">
        <f>AVERAGE(Desigualdade!$B$2:$B$4)</f>
        <v>0.50504061933333333</v>
      </c>
    </row>
    <row r="5" spans="1:3" x14ac:dyDescent="0.2">
      <c r="A5" s="27" t="s">
        <v>63</v>
      </c>
      <c r="B5" s="30">
        <v>0.49185409800000002</v>
      </c>
      <c r="C5" s="30">
        <f>AVERAGE(Desigualdade!$B$3:$B$5)</f>
        <v>0.50555231700000014</v>
      </c>
    </row>
    <row r="6" spans="1:3" x14ac:dyDescent="0.2">
      <c r="A6" s="27" t="s">
        <v>64</v>
      </c>
      <c r="B6" s="30">
        <v>0.55113696400000001</v>
      </c>
      <c r="C6" s="30">
        <f>AVERAGE(Desigualdade!$B$4:$B$6)</f>
        <v>0.52713233966666673</v>
      </c>
    </row>
    <row r="7" spans="1:3" x14ac:dyDescent="0.2">
      <c r="A7" s="27" t="s">
        <v>65</v>
      </c>
      <c r="B7" s="30">
        <v>0.48707724000000002</v>
      </c>
      <c r="C7" s="30">
        <f>AVERAGE(Desigualdade!$B$5:$B$7)</f>
        <v>0.5100227673333334</v>
      </c>
    </row>
    <row r="8" spans="1:3" x14ac:dyDescent="0.2">
      <c r="A8" s="27" t="s">
        <v>66</v>
      </c>
      <c r="B8" s="30">
        <v>0.46451883300000002</v>
      </c>
      <c r="C8" s="30">
        <f>AVERAGE(Desigualdade!$B$6:$B$8)</f>
        <v>0.50091101233333335</v>
      </c>
    </row>
    <row r="9" spans="1:3" x14ac:dyDescent="0.2">
      <c r="A9" s="27" t="s">
        <v>67</v>
      </c>
      <c r="B9" s="30">
        <v>0.46299368400000002</v>
      </c>
      <c r="C9" s="30">
        <f>AVERAGE(Desigualdade!$B$7:$B$9)</f>
        <v>0.47152991900000002</v>
      </c>
    </row>
    <row r="10" spans="1:3" x14ac:dyDescent="0.2">
      <c r="A10" s="27" t="s">
        <v>68</v>
      </c>
      <c r="B10" s="30">
        <v>0.48936374100000002</v>
      </c>
      <c r="C10" s="30">
        <f>AVERAGE(Desigualdade!$B$8:$B$10)</f>
        <v>0.472292086</v>
      </c>
    </row>
    <row r="11" spans="1:3" x14ac:dyDescent="0.2">
      <c r="A11" s="27" t="s">
        <v>69</v>
      </c>
      <c r="B11" s="30">
        <v>0.49090421400000001</v>
      </c>
      <c r="C11" s="30">
        <f>AVERAGE(Desigualdade!$B$9:$B$11)</f>
        <v>0.48108721299999996</v>
      </c>
    </row>
    <row r="12" spans="1:3" x14ac:dyDescent="0.2">
      <c r="A12" s="27" t="s">
        <v>70</v>
      </c>
      <c r="B12" s="30">
        <v>0.50108010800000002</v>
      </c>
      <c r="C12" s="30">
        <f>AVERAGE(Desigualdade!$B$10:$B$12)</f>
        <v>0.49378268766666666</v>
      </c>
    </row>
    <row r="13" spans="1:3" x14ac:dyDescent="0.2">
      <c r="A13" s="27" t="s">
        <v>71</v>
      </c>
      <c r="B13" s="30">
        <v>0.49564267200000001</v>
      </c>
      <c r="C13" s="30">
        <f>AVERAGE(Desigualdade!$B$11:$B$13)</f>
        <v>0.49587566466666666</v>
      </c>
    </row>
    <row r="14" spans="1:3" x14ac:dyDescent="0.2">
      <c r="A14" s="27" t="s">
        <v>72</v>
      </c>
      <c r="B14" s="30">
        <v>0.52186647500000005</v>
      </c>
      <c r="C14" s="30">
        <f>AVERAGE(Desigualdade!$B$12:$B$14)</f>
        <v>0.5061964183333334</v>
      </c>
    </row>
    <row r="15" spans="1:3" x14ac:dyDescent="0.2">
      <c r="A15" s="27" t="s">
        <v>73</v>
      </c>
      <c r="B15" s="30">
        <v>0.51584231000000003</v>
      </c>
      <c r="C15" s="30">
        <f>AVERAGE(Desigualdade!$B$13:$B$15)</f>
        <v>0.51111715233333344</v>
      </c>
    </row>
    <row r="16" spans="1:3" x14ac:dyDescent="0.2">
      <c r="A16" s="27" t="s">
        <v>74</v>
      </c>
      <c r="B16" s="30">
        <v>0.52044683599999997</v>
      </c>
      <c r="C16" s="30">
        <f>AVERAGE(Desigualdade!$B$14:$B$16)</f>
        <v>0.51938520700000002</v>
      </c>
    </row>
    <row r="17" spans="1:3" x14ac:dyDescent="0.2">
      <c r="A17" s="27" t="s">
        <v>75</v>
      </c>
      <c r="B17" s="30">
        <v>0.51122649799999997</v>
      </c>
      <c r="C17" s="30">
        <f>AVERAGE(Desigualdade!$B$15:$B$17)</f>
        <v>0.51583854800000006</v>
      </c>
    </row>
    <row r="18" spans="1:3" x14ac:dyDescent="0.2">
      <c r="A18" s="27" t="s">
        <v>76</v>
      </c>
      <c r="B18" s="30">
        <v>0.54408262100000004</v>
      </c>
      <c r="C18" s="30">
        <f>AVERAGE(Desigualdade!$B$16:$B$18)</f>
        <v>0.52525198500000003</v>
      </c>
    </row>
    <row r="19" spans="1:3" x14ac:dyDescent="0.2">
      <c r="A19" s="27" t="s">
        <v>77</v>
      </c>
      <c r="B19" s="30">
        <v>0.53150476099999999</v>
      </c>
      <c r="C19" s="30">
        <f>AVERAGE(Desigualdade!$B$17:$B$19)</f>
        <v>0.52893795999999993</v>
      </c>
    </row>
    <row r="20" spans="1:3" x14ac:dyDescent="0.2">
      <c r="A20" s="27" t="s">
        <v>78</v>
      </c>
      <c r="B20" s="30">
        <v>0.51811125000000002</v>
      </c>
      <c r="C20" s="30">
        <f>AVERAGE(Desigualdade!$B$18:$B$20)</f>
        <v>0.53123287733333335</v>
      </c>
    </row>
    <row r="21" spans="1:3" x14ac:dyDescent="0.2">
      <c r="A21" s="27" t="s">
        <v>79</v>
      </c>
      <c r="B21" s="30">
        <v>0.56580420399999998</v>
      </c>
      <c r="C21" s="30">
        <f>AVERAGE(Desigualdade!$B$19:$B$21)</f>
        <v>0.53847340499999996</v>
      </c>
    </row>
    <row r="22" spans="1:3" x14ac:dyDescent="0.2">
      <c r="A22" s="27" t="s">
        <v>80</v>
      </c>
      <c r="B22" s="30">
        <v>0.51925624000000004</v>
      </c>
      <c r="C22" s="30">
        <f>AVERAGE(Desigualdade!$B$20:$B$22)</f>
        <v>0.53439056466666668</v>
      </c>
    </row>
    <row r="23" spans="1:3" x14ac:dyDescent="0.2">
      <c r="A23" s="27" t="s">
        <v>81</v>
      </c>
      <c r="B23" s="30">
        <v>0.49179384799999998</v>
      </c>
      <c r="C23" s="30">
        <f>AVERAGE(Desigualdade!$B$21:$B$23)</f>
        <v>0.52561809733333331</v>
      </c>
    </row>
    <row r="24" spans="1:3" x14ac:dyDescent="0.2">
      <c r="A24" s="27" t="s">
        <v>82</v>
      </c>
      <c r="B24" s="30">
        <v>0.55075505599999997</v>
      </c>
      <c r="C24" s="30">
        <f>AVERAGE(Desigualdade!$B$22:$B$24)</f>
        <v>0.52060171466666672</v>
      </c>
    </row>
    <row r="25" spans="1:3" x14ac:dyDescent="0.2">
      <c r="A25" s="27" t="s">
        <v>83</v>
      </c>
      <c r="B25" s="30">
        <v>0.58399728699999998</v>
      </c>
      <c r="C25" s="30">
        <f>AVERAGE(Desigualdade!$B$23:$B$25)</f>
        <v>0.54218206366666666</v>
      </c>
    </row>
    <row r="26" spans="1:3" x14ac:dyDescent="0.2">
      <c r="A26" s="27" t="s">
        <v>84</v>
      </c>
      <c r="B26" s="30">
        <v>0.54195720599999997</v>
      </c>
      <c r="C26" s="30">
        <f>AVERAGE(Desigualdade!$B$24:$B$26)</f>
        <v>0.55890318299999997</v>
      </c>
    </row>
    <row r="27" spans="1:3" x14ac:dyDescent="0.2">
      <c r="A27" s="27" t="s">
        <v>85</v>
      </c>
      <c r="B27" s="30">
        <v>0.52262509300000004</v>
      </c>
      <c r="C27" s="30">
        <f>AVERAGE(Desigualdade!$B$25:$B$27)</f>
        <v>0.54952652866666674</v>
      </c>
    </row>
    <row r="28" spans="1:3" x14ac:dyDescent="0.2">
      <c r="A28" s="27" t="s">
        <v>86</v>
      </c>
      <c r="B28" s="30">
        <v>0.48977394000000002</v>
      </c>
      <c r="C28" s="30">
        <f>AVERAGE(Desigualdade!$B$26:$B$28)</f>
        <v>0.51811874633333332</v>
      </c>
    </row>
    <row r="29" spans="1:3" x14ac:dyDescent="0.2">
      <c r="A29" s="27" t="s">
        <v>87</v>
      </c>
      <c r="B29" s="30">
        <v>0.55200407100000004</v>
      </c>
      <c r="C29" s="30">
        <f>AVERAGE(Desigualdade!$B$27:$B$29)</f>
        <v>0.52146770133333342</v>
      </c>
    </row>
    <row r="30" spans="1:3" x14ac:dyDescent="0.2">
      <c r="A30" s="27" t="s">
        <v>88</v>
      </c>
      <c r="B30" s="30">
        <v>0.540266829</v>
      </c>
      <c r="C30" s="30">
        <f>AVERAGE(Desigualdade!$B$28:$B$30)</f>
        <v>0.52734828</v>
      </c>
    </row>
    <row r="31" spans="1:3" x14ac:dyDescent="0.2">
      <c r="A31" s="27" t="s">
        <v>89</v>
      </c>
      <c r="B31" s="30">
        <v>0.51383979099999999</v>
      </c>
      <c r="C31" s="30">
        <f>AVERAGE(Desigualdade!$B$29:$B$31)</f>
        <v>0.53537023033333331</v>
      </c>
    </row>
    <row r="32" spans="1:3" x14ac:dyDescent="0.2">
      <c r="A32" s="27" t="s">
        <v>90</v>
      </c>
      <c r="B32" s="30">
        <v>0.50728722400000004</v>
      </c>
      <c r="C32" s="30">
        <f>AVERAGE(Desigualdade!$B$30:$B$32)</f>
        <v>0.5204646146666666</v>
      </c>
    </row>
    <row r="33" spans="1:3" x14ac:dyDescent="0.2">
      <c r="A33" s="27" t="s">
        <v>91</v>
      </c>
      <c r="B33" s="30">
        <v>0.51627312700000005</v>
      </c>
      <c r="C33" s="30">
        <f>AVERAGE(Desigualdade!$B$31:$B$33)</f>
        <v>0.51246671399999999</v>
      </c>
    </row>
    <row r="34" spans="1:3" x14ac:dyDescent="0.2">
      <c r="A34" s="27" t="s">
        <v>92</v>
      </c>
      <c r="B34" s="30">
        <v>0.54576875400000002</v>
      </c>
      <c r="C34" s="30">
        <f>AVERAGE(Desigualdade!$B$32:$B$34)</f>
        <v>0.5231097016666667</v>
      </c>
    </row>
    <row r="35" spans="1:3" x14ac:dyDescent="0.2">
      <c r="A35" s="27" t="s">
        <v>93</v>
      </c>
      <c r="B35" s="30">
        <v>0.56248392999999997</v>
      </c>
      <c r="C35" s="30">
        <f>AVERAGE(Desigualdade!$B$33:$B$35)</f>
        <v>0.54150860366666664</v>
      </c>
    </row>
    <row r="36" spans="1:3" x14ac:dyDescent="0.2">
      <c r="A36" s="27" t="s">
        <v>94</v>
      </c>
      <c r="B36" s="30">
        <v>0.51984177399999998</v>
      </c>
      <c r="C36" s="30">
        <f>AVERAGE(Desigualdade!$B$34:$B$36)</f>
        <v>0.54269815266666666</v>
      </c>
    </row>
    <row r="37" spans="1:3" x14ac:dyDescent="0.2">
      <c r="A37" s="27" t="s">
        <v>95</v>
      </c>
      <c r="B37" s="30">
        <v>0.47664266799999999</v>
      </c>
      <c r="C37" s="30">
        <f>AVERAGE(Desigualdade!$B$35:$B$37)</f>
        <v>0.51965612400000005</v>
      </c>
    </row>
    <row r="38" spans="1:3" x14ac:dyDescent="0.2">
      <c r="A38" s="27" t="s">
        <v>96</v>
      </c>
      <c r="B38" s="30">
        <v>0.57347775599999995</v>
      </c>
      <c r="C38" s="30">
        <f>AVERAGE(Desigualdade!$B$36:$B$38)</f>
        <v>0.52332073266666657</v>
      </c>
    </row>
    <row r="39" spans="1:3" x14ac:dyDescent="0.2">
      <c r="A39" s="27" t="s">
        <v>97</v>
      </c>
      <c r="B39" s="30">
        <v>0.521404015</v>
      </c>
      <c r="C39" s="30">
        <f>AVERAGE(Desigualdade!$B$37:$B$39)</f>
        <v>0.52384147966666672</v>
      </c>
    </row>
    <row r="40" spans="1:3" x14ac:dyDescent="0.2">
      <c r="A40" s="27" t="s">
        <v>98</v>
      </c>
      <c r="B40" s="30">
        <v>0.492011845</v>
      </c>
      <c r="C40" s="30">
        <f>AVERAGE(Desigualdade!$B$38:$B$40)</f>
        <v>0.52896453866666659</v>
      </c>
    </row>
    <row r="41" spans="1:3" x14ac:dyDescent="0.2">
      <c r="A41" s="27" t="s">
        <v>99</v>
      </c>
      <c r="B41" s="30">
        <v>0.48167123899999997</v>
      </c>
      <c r="C41" s="30">
        <f>AVERAGE(Desigualdade!$B$39:$B$41)</f>
        <v>0.49836236633333336</v>
      </c>
    </row>
    <row r="42" spans="1:3" x14ac:dyDescent="0.2">
      <c r="A42" s="27" t="s">
        <v>100</v>
      </c>
      <c r="B42" s="30">
        <v>0.51600211299999998</v>
      </c>
      <c r="C42" s="30">
        <f>AVERAGE(Desigualdade!$B$40:$B$42)</f>
        <v>0.49656173233333334</v>
      </c>
    </row>
    <row r="43" spans="1:3" x14ac:dyDescent="0.2">
      <c r="A43" s="27" t="s">
        <v>101</v>
      </c>
      <c r="B43" s="30">
        <v>0.54891880299999996</v>
      </c>
      <c r="C43" s="30">
        <f>AVERAGE(Desigualdade!$B$41:$B$43)</f>
        <v>0.5155307183333333</v>
      </c>
    </row>
    <row r="44" spans="1:3" x14ac:dyDescent="0.2">
      <c r="A44" s="27" t="s">
        <v>102</v>
      </c>
      <c r="B44" s="30">
        <v>0.48878131000000002</v>
      </c>
      <c r="C44" s="30">
        <f>AVERAGE(Desigualdade!$B$42:$B$44)</f>
        <v>0.51790074200000003</v>
      </c>
    </row>
    <row r="45" spans="1:3" x14ac:dyDescent="0.2">
      <c r="A45" s="27" t="s">
        <v>103</v>
      </c>
      <c r="B45" s="30">
        <v>0.48297593300000002</v>
      </c>
      <c r="C45" s="30">
        <f>AVERAGE(Desigualdade!$B$43:$B$45)</f>
        <v>0.50689201533333339</v>
      </c>
    </row>
    <row r="46" spans="1:3" x14ac:dyDescent="0.2">
      <c r="A46" s="27" t="s">
        <v>104</v>
      </c>
      <c r="B46" s="30">
        <v>0.53439635399999996</v>
      </c>
      <c r="C46" s="30">
        <f>AVERAGE(Desigualdade!$B$44:$B$46)</f>
        <v>0.50205119899999995</v>
      </c>
    </row>
    <row r="47" spans="1:3" x14ac:dyDescent="0.2">
      <c r="A47" s="27" t="s">
        <v>105</v>
      </c>
      <c r="B47" s="30">
        <v>0.46674316599999999</v>
      </c>
      <c r="C47" s="30">
        <f>AVERAGE(Desigualdade!$B$45:$B$47)</f>
        <v>0.49470515099999995</v>
      </c>
    </row>
    <row r="48" spans="1:3" x14ac:dyDescent="0.2">
      <c r="A48" s="27" t="s">
        <v>106</v>
      </c>
      <c r="B48" s="30">
        <v>0.50256328900000002</v>
      </c>
      <c r="C48" s="30">
        <f>AVERAGE(Desigualdade!$B$46:$B$48)</f>
        <v>0.50123426966666662</v>
      </c>
    </row>
    <row r="49" spans="1:3" x14ac:dyDescent="0.2">
      <c r="A49" s="27" t="s">
        <v>107</v>
      </c>
      <c r="B49" s="30">
        <v>0.56207078099999996</v>
      </c>
      <c r="C49" s="30"/>
    </row>
  </sheetData>
  <pageMargins left="0" right="0" top="0" bottom="0" header="0" footer="0"/>
  <pageSetup pageOrder="overThenDown" orientation="portrait" horizontalDpi="300" verticalDpi="300"/>
  <headerFooter differentFirst="1">
    <oddHeader>&amp;C&amp;Kffffff&amp;A</oddHeader>
    <oddFooter>&amp;C&amp;KffffffPágina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Criacao_Empreg__Formais_MA</vt:lpstr>
      <vt:lpstr>Inflação_Mensal_Slz</vt:lpstr>
      <vt:lpstr>Rend_hab_medio_MA</vt:lpstr>
      <vt:lpstr>Desocupacao_Tx_Comb__MA</vt:lpstr>
      <vt:lpstr>Desigualdade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Mario Henrique Silva de Sousa</cp:lastModifiedBy>
  <dcterms:modified xsi:type="dcterms:W3CDTF">2024-08-15T16:53:42Z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2024-04-02T16:34:21Z</dcterms:created>
  <dc:creator>Alexsandro Sousa Brito</dc:creator>
  <dc:description/>
  <dc:language>en-US</dc:language>
  <cp:lastModifiedBy>Mario Henrique Silva de Sousa</cp:lastModifiedBy>
  <dcterms:modified xsi:type="dcterms:W3CDTF">2024-08-08T18:01:41Z</dcterms:modified>
  <cp:revision>4</cp:revision>
  <dc:subject/>
  <dc:title/>
</cp:coreProperties>
</file>