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195" windowWidth="18720" windowHeight="7395" activeTab="6"/>
  </bookViews>
  <sheets>
    <sheet name="Revision Log" sheetId="2" r:id="rId1"/>
    <sheet name="Default (MAV)" sheetId="1" r:id="rId2"/>
    <sheet name="B1" sheetId="6" r:id="rId3"/>
    <sheet name="B2" sheetId="7" r:id="rId4"/>
    <sheet name="B3" sheetId="16" r:id="rId5"/>
    <sheet name="B4" sheetId="17" r:id="rId6"/>
    <sheet name="B5" sheetId="21" r:id="rId7"/>
    <sheet name="B7" sheetId="18" r:id="rId8"/>
    <sheet name="B12" sheetId="19" r:id="rId9"/>
    <sheet name="B13" sheetId="20" r:id="rId10"/>
    <sheet name="B20" sheetId="8" r:id="rId11"/>
    <sheet name="B25" sheetId="11" r:id="rId12"/>
    <sheet name="B28" sheetId="15" r:id="rId13"/>
    <sheet name="B38" sheetId="9" r:id="rId14"/>
    <sheet name="B40" sheetId="10" r:id="rId15"/>
    <sheet name="B41a" sheetId="12" r:id="rId16"/>
    <sheet name="B41b" sheetId="13" r:id="rId17"/>
    <sheet name="B41c" sheetId="14" r:id="rId18"/>
  </sheets>
  <calcPr calcId="152511"/>
</workbook>
</file>

<file path=xl/calcChain.xml><?xml version="1.0" encoding="utf-8"?>
<calcChain xmlns="http://schemas.openxmlformats.org/spreadsheetml/2006/main">
  <c r="C16" i="21" l="1"/>
  <c r="U13" i="21"/>
  <c r="N16" i="21" s="1"/>
  <c r="T13" i="21"/>
  <c r="S13" i="21"/>
  <c r="M16" i="21" s="1"/>
  <c r="R13" i="21"/>
  <c r="Q13" i="21"/>
  <c r="L16" i="21" s="1"/>
  <c r="P13" i="21"/>
  <c r="O13" i="21"/>
  <c r="K16" i="21" s="1"/>
  <c r="N13" i="21"/>
  <c r="M13" i="21"/>
  <c r="J16" i="21" s="1"/>
  <c r="L13" i="21"/>
  <c r="K13" i="21"/>
  <c r="I16" i="21" s="1"/>
  <c r="J13" i="21"/>
  <c r="I13" i="21"/>
  <c r="H16" i="21" s="1"/>
  <c r="H13" i="21"/>
  <c r="G13" i="21"/>
  <c r="G16" i="21" s="1"/>
  <c r="F13" i="21"/>
  <c r="E13" i="21"/>
  <c r="F16" i="21" s="1"/>
  <c r="D13" i="21"/>
  <c r="C13" i="21"/>
  <c r="E16" i="21" s="1"/>
  <c r="B13" i="21"/>
  <c r="K22" i="15"/>
  <c r="G22" i="15"/>
  <c r="C22" i="15"/>
  <c r="U16" i="15"/>
  <c r="T16" i="15"/>
  <c r="N22" i="15" s="1"/>
  <c r="S16" i="15"/>
  <c r="M22" i="15" s="1"/>
  <c r="R16" i="15"/>
  <c r="Q16" i="15"/>
  <c r="L22" i="15" s="1"/>
  <c r="P16" i="15"/>
  <c r="O16" i="15"/>
  <c r="N16" i="15"/>
  <c r="M16" i="15"/>
  <c r="L16" i="15"/>
  <c r="J22" i="15" s="1"/>
  <c r="K16" i="15"/>
  <c r="I22" i="15" s="1"/>
  <c r="J16" i="15"/>
  <c r="I16" i="15"/>
  <c r="H22" i="15" s="1"/>
  <c r="H16" i="15"/>
  <c r="G16" i="15"/>
  <c r="F16" i="15"/>
  <c r="E16" i="15"/>
  <c r="D16" i="15"/>
  <c r="F22" i="15" s="1"/>
  <c r="C16" i="15"/>
  <c r="E22" i="15" s="1"/>
  <c r="B16" i="15"/>
  <c r="U16" i="8"/>
  <c r="T16" i="8"/>
  <c r="S16" i="8"/>
  <c r="R16" i="8"/>
  <c r="M22" i="8" s="1"/>
  <c r="Q16" i="8"/>
  <c r="P16" i="8"/>
  <c r="O16" i="8"/>
  <c r="N16" i="8"/>
  <c r="M16" i="8"/>
  <c r="J22" i="8" s="1"/>
  <c r="L16" i="8"/>
  <c r="K16" i="8"/>
  <c r="J16" i="8"/>
  <c r="I16" i="8"/>
  <c r="H16" i="8"/>
  <c r="G16" i="8"/>
  <c r="F16" i="8"/>
  <c r="G22" i="8" s="1"/>
  <c r="E16" i="8"/>
  <c r="D16" i="8"/>
  <c r="C16" i="8"/>
  <c r="B16" i="8"/>
  <c r="W16" i="8" s="1"/>
  <c r="X16" i="8" s="1"/>
  <c r="Y16" i="8" s="1"/>
  <c r="K22" i="8"/>
  <c r="I22" i="8"/>
  <c r="F22" i="8"/>
  <c r="C22" i="8"/>
  <c r="F16" i="20"/>
  <c r="C16" i="20"/>
  <c r="U13" i="20"/>
  <c r="N16" i="20" s="1"/>
  <c r="T13" i="20"/>
  <c r="S13" i="20"/>
  <c r="M16" i="20" s="1"/>
  <c r="R13" i="20"/>
  <c r="Q13" i="20"/>
  <c r="L16" i="20" s="1"/>
  <c r="P13" i="20"/>
  <c r="O13" i="20"/>
  <c r="K16" i="20" s="1"/>
  <c r="N13" i="20"/>
  <c r="M13" i="20"/>
  <c r="J16" i="20" s="1"/>
  <c r="L13" i="20"/>
  <c r="K13" i="20"/>
  <c r="I16" i="20" s="1"/>
  <c r="J13" i="20"/>
  <c r="I13" i="20"/>
  <c r="H16" i="20" s="1"/>
  <c r="H13" i="20"/>
  <c r="G13" i="20"/>
  <c r="G16" i="20" s="1"/>
  <c r="F13" i="20"/>
  <c r="E13" i="20"/>
  <c r="D13" i="20"/>
  <c r="C13" i="20"/>
  <c r="E16" i="20" s="1"/>
  <c r="B13" i="20"/>
  <c r="C16" i="19"/>
  <c r="U13" i="19"/>
  <c r="T13" i="19"/>
  <c r="N16" i="19" s="1"/>
  <c r="S13" i="19"/>
  <c r="R13" i="19"/>
  <c r="Q13" i="19"/>
  <c r="P13" i="19"/>
  <c r="L16" i="19" s="1"/>
  <c r="O13" i="19"/>
  <c r="N13" i="19"/>
  <c r="M13" i="19"/>
  <c r="L13" i="19"/>
  <c r="J16" i="19" s="1"/>
  <c r="K13" i="19"/>
  <c r="J13" i="19"/>
  <c r="I13" i="19"/>
  <c r="H13" i="19"/>
  <c r="H16" i="19" s="1"/>
  <c r="G13" i="19"/>
  <c r="F13" i="19"/>
  <c r="E13" i="19"/>
  <c r="D13" i="19"/>
  <c r="F16" i="19" s="1"/>
  <c r="C13" i="19"/>
  <c r="B13" i="19"/>
  <c r="U14" i="18"/>
  <c r="T14" i="18"/>
  <c r="S14" i="18"/>
  <c r="R14" i="18"/>
  <c r="M18" i="18" s="1"/>
  <c r="Q14" i="18"/>
  <c r="P14" i="18"/>
  <c r="O14" i="18"/>
  <c r="N14" i="18"/>
  <c r="K18" i="18" s="1"/>
  <c r="M14" i="18"/>
  <c r="L14" i="18"/>
  <c r="K14" i="18"/>
  <c r="J14" i="18"/>
  <c r="I18" i="18" s="1"/>
  <c r="I14" i="18"/>
  <c r="H14" i="18"/>
  <c r="G14" i="18"/>
  <c r="F14" i="18"/>
  <c r="E14" i="18"/>
  <c r="D14" i="18"/>
  <c r="F18" i="18" s="1"/>
  <c r="C14" i="18"/>
  <c r="B14" i="18"/>
  <c r="W14" i="18" s="1"/>
  <c r="X14" i="18" s="1"/>
  <c r="Y14" i="18" s="1"/>
  <c r="G18" i="18"/>
  <c r="C18" i="18"/>
  <c r="U14" i="17"/>
  <c r="T14" i="17"/>
  <c r="S14" i="17"/>
  <c r="M18" i="17" s="1"/>
  <c r="R14" i="17"/>
  <c r="Q14" i="17"/>
  <c r="L18" i="17" s="1"/>
  <c r="P14" i="17"/>
  <c r="O14" i="17"/>
  <c r="K18" i="17" s="1"/>
  <c r="N14" i="17"/>
  <c r="M14" i="17"/>
  <c r="J18" i="17" s="1"/>
  <c r="L14" i="17"/>
  <c r="K14" i="17"/>
  <c r="I18" i="17" s="1"/>
  <c r="J14" i="17"/>
  <c r="I14" i="17"/>
  <c r="H18" i="17" s="1"/>
  <c r="H14" i="17"/>
  <c r="G14" i="17"/>
  <c r="G18" i="17" s="1"/>
  <c r="F14" i="17"/>
  <c r="E14" i="17"/>
  <c r="D14" i="17"/>
  <c r="C14" i="17"/>
  <c r="E18" i="17" s="1"/>
  <c r="B14" i="17"/>
  <c r="N18" i="17"/>
  <c r="F18" i="17"/>
  <c r="C18" i="17"/>
  <c r="X16" i="6"/>
  <c r="Y16" i="6" s="1"/>
  <c r="W16" i="6"/>
  <c r="K18" i="16"/>
  <c r="G18" i="16"/>
  <c r="C18" i="16"/>
  <c r="U14" i="16"/>
  <c r="N18" i="16" s="1"/>
  <c r="T14" i="16"/>
  <c r="S14" i="16"/>
  <c r="M18" i="16" s="1"/>
  <c r="R14" i="16"/>
  <c r="Q14" i="16"/>
  <c r="L18" i="16" s="1"/>
  <c r="P14" i="16"/>
  <c r="O14" i="16"/>
  <c r="N14" i="16"/>
  <c r="M14" i="16"/>
  <c r="J18" i="16" s="1"/>
  <c r="L14" i="16"/>
  <c r="K14" i="16"/>
  <c r="I18" i="16" s="1"/>
  <c r="J14" i="16"/>
  <c r="I14" i="16"/>
  <c r="H18" i="16" s="1"/>
  <c r="H14" i="16"/>
  <c r="G14" i="16"/>
  <c r="F14" i="16"/>
  <c r="E14" i="16"/>
  <c r="F18" i="16" s="1"/>
  <c r="D14" i="16"/>
  <c r="C14" i="16"/>
  <c r="E18" i="16" s="1"/>
  <c r="B14" i="16"/>
  <c r="W14" i="16" s="1"/>
  <c r="X14" i="16" s="1"/>
  <c r="Y14" i="16" s="1"/>
  <c r="N22" i="6"/>
  <c r="M22" i="6"/>
  <c r="L22" i="6"/>
  <c r="K22" i="6"/>
  <c r="J22" i="6"/>
  <c r="I22" i="6"/>
  <c r="H22" i="6"/>
  <c r="G22" i="6"/>
  <c r="F22" i="6"/>
  <c r="E22" i="6"/>
  <c r="C22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W16" i="15" l="1"/>
  <c r="X16" i="15" s="1"/>
  <c r="Y16" i="15" s="1"/>
  <c r="E22" i="8"/>
  <c r="H22" i="8"/>
  <c r="L22" i="8"/>
  <c r="N22" i="8"/>
  <c r="W13" i="20"/>
  <c r="X13" i="20" s="1"/>
  <c r="Y13" i="20" s="1"/>
  <c r="E18" i="18"/>
  <c r="H18" i="18"/>
  <c r="J18" i="18"/>
  <c r="L18" i="18"/>
  <c r="N18" i="18"/>
  <c r="W13" i="21"/>
  <c r="X13" i="21" s="1"/>
  <c r="Y13" i="21" s="1"/>
  <c r="W14" i="17"/>
  <c r="X14" i="17" s="1"/>
  <c r="Y14" i="17" s="1"/>
  <c r="W13" i="19"/>
  <c r="X13" i="19" s="1"/>
  <c r="Y13" i="19" s="1"/>
  <c r="E16" i="19"/>
  <c r="G16" i="19"/>
  <c r="I16" i="19"/>
  <c r="K16" i="19"/>
  <c r="M16" i="19"/>
  <c r="C19" i="18"/>
  <c r="U15" i="18"/>
  <c r="N19" i="18" s="1"/>
  <c r="T15" i="18"/>
  <c r="S15" i="18"/>
  <c r="R15" i="18"/>
  <c r="M19" i="18" s="1"/>
  <c r="Q15" i="18"/>
  <c r="P15" i="18"/>
  <c r="O15" i="18"/>
  <c r="N15" i="18"/>
  <c r="M15" i="18"/>
  <c r="L15" i="18"/>
  <c r="K15" i="18"/>
  <c r="J15" i="18"/>
  <c r="I19" i="18" s="1"/>
  <c r="I15" i="18"/>
  <c r="H15" i="18"/>
  <c r="G15" i="18"/>
  <c r="F15" i="18"/>
  <c r="E15" i="18"/>
  <c r="F19" i="18" s="1"/>
  <c r="D15" i="18"/>
  <c r="C15" i="18"/>
  <c r="B15" i="18"/>
  <c r="E19" i="18" s="1"/>
  <c r="C19" i="17"/>
  <c r="U15" i="17"/>
  <c r="N19" i="17" s="1"/>
  <c r="T15" i="17"/>
  <c r="S15" i="17"/>
  <c r="R15" i="17"/>
  <c r="M19" i="17" s="1"/>
  <c r="Q15" i="17"/>
  <c r="L19" i="17" s="1"/>
  <c r="P15" i="17"/>
  <c r="O15" i="17"/>
  <c r="N15" i="17"/>
  <c r="K19" i="17" s="1"/>
  <c r="M15" i="17"/>
  <c r="J19" i="17" s="1"/>
  <c r="L15" i="17"/>
  <c r="K15" i="17"/>
  <c r="J15" i="17"/>
  <c r="I19" i="17" s="1"/>
  <c r="I15" i="17"/>
  <c r="H19" i="17" s="1"/>
  <c r="H15" i="17"/>
  <c r="G15" i="17"/>
  <c r="F15" i="17"/>
  <c r="G19" i="17" s="1"/>
  <c r="E15" i="17"/>
  <c r="F19" i="17" s="1"/>
  <c r="D15" i="17"/>
  <c r="C15" i="17"/>
  <c r="B15" i="17"/>
  <c r="E19" i="17" s="1"/>
  <c r="C19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J19" i="18" l="1"/>
  <c r="H19" i="18"/>
  <c r="L19" i="18"/>
  <c r="G19" i="18"/>
  <c r="K19" i="18"/>
  <c r="W15" i="18"/>
  <c r="X15" i="18" s="1"/>
  <c r="Y15" i="18" s="1"/>
  <c r="W15" i="17"/>
  <c r="X15" i="17" s="1"/>
  <c r="Y15" i="17" s="1"/>
  <c r="E19" i="16"/>
  <c r="I19" i="16"/>
  <c r="M19" i="16"/>
  <c r="H19" i="16"/>
  <c r="L19" i="16"/>
  <c r="W15" i="16"/>
  <c r="X15" i="16" s="1"/>
  <c r="Y15" i="16" s="1"/>
  <c r="G19" i="16"/>
  <c r="K19" i="16"/>
  <c r="F19" i="16"/>
  <c r="J19" i="16"/>
  <c r="N19" i="16"/>
  <c r="C25" i="15" l="1"/>
  <c r="C23" i="15"/>
  <c r="U19" i="15"/>
  <c r="T19" i="15"/>
  <c r="S19" i="15"/>
  <c r="R19" i="15"/>
  <c r="Q19" i="15"/>
  <c r="P19" i="15"/>
  <c r="L25" i="15" s="1"/>
  <c r="O19" i="15"/>
  <c r="N19" i="15"/>
  <c r="M19" i="15"/>
  <c r="L19" i="15"/>
  <c r="K19" i="15"/>
  <c r="J19" i="15"/>
  <c r="I19" i="15"/>
  <c r="H19" i="15"/>
  <c r="H25" i="15" s="1"/>
  <c r="G19" i="15"/>
  <c r="F19" i="15"/>
  <c r="E19" i="15"/>
  <c r="D19" i="15"/>
  <c r="C19" i="15"/>
  <c r="B19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F25" i="15" l="1"/>
  <c r="J25" i="15"/>
  <c r="N25" i="15"/>
  <c r="W19" i="15"/>
  <c r="X19" i="15" s="1"/>
  <c r="Y19" i="15" s="1"/>
  <c r="E25" i="15"/>
  <c r="G25" i="15"/>
  <c r="I25" i="15"/>
  <c r="K25" i="15"/>
  <c r="M25" i="15"/>
  <c r="E23" i="15"/>
  <c r="G23" i="15"/>
  <c r="F23" i="15"/>
  <c r="H23" i="15"/>
  <c r="J23" i="15"/>
  <c r="L23" i="15"/>
  <c r="N23" i="15"/>
  <c r="I23" i="15"/>
  <c r="K23" i="15"/>
  <c r="M23" i="15"/>
  <c r="W17" i="15"/>
  <c r="X17" i="15" s="1"/>
  <c r="Y17" i="15" s="1"/>
  <c r="C23" i="8"/>
  <c r="U17" i="8"/>
  <c r="T17" i="8"/>
  <c r="S17" i="8"/>
  <c r="M23" i="8" s="1"/>
  <c r="R17" i="8"/>
  <c r="Q17" i="8"/>
  <c r="P17" i="8"/>
  <c r="O17" i="8"/>
  <c r="K23" i="8" s="1"/>
  <c r="N17" i="8"/>
  <c r="M17" i="8"/>
  <c r="L17" i="8"/>
  <c r="K17" i="8"/>
  <c r="I23" i="8" s="1"/>
  <c r="J17" i="8"/>
  <c r="I17" i="8"/>
  <c r="H17" i="8"/>
  <c r="G17" i="8"/>
  <c r="G23" i="8" s="1"/>
  <c r="F17" i="8"/>
  <c r="E17" i="8"/>
  <c r="D17" i="8"/>
  <c r="C17" i="8"/>
  <c r="E23" i="8" s="1"/>
  <c r="B17" i="8"/>
  <c r="C18" i="7"/>
  <c r="U14" i="7"/>
  <c r="T14" i="7"/>
  <c r="N18" i="7" s="1"/>
  <c r="S14" i="7"/>
  <c r="R14" i="7"/>
  <c r="Q14" i="7"/>
  <c r="P14" i="7"/>
  <c r="O14" i="7"/>
  <c r="N14" i="7"/>
  <c r="M14" i="7"/>
  <c r="L14" i="7"/>
  <c r="J18" i="7" s="1"/>
  <c r="K14" i="7"/>
  <c r="J14" i="7"/>
  <c r="I14" i="7"/>
  <c r="H14" i="7"/>
  <c r="G14" i="7"/>
  <c r="F14" i="7"/>
  <c r="E14" i="7"/>
  <c r="D14" i="7"/>
  <c r="F18" i="7" s="1"/>
  <c r="C14" i="7"/>
  <c r="B14" i="7"/>
  <c r="C23" i="6"/>
  <c r="U17" i="6"/>
  <c r="N23" i="6" s="1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F23" i="6" s="1"/>
  <c r="D17" i="6"/>
  <c r="C17" i="6"/>
  <c r="B17" i="6"/>
  <c r="F23" i="8" l="1"/>
  <c r="H23" i="8"/>
  <c r="J23" i="8"/>
  <c r="L23" i="8"/>
  <c r="N23" i="8"/>
  <c r="W17" i="8"/>
  <c r="X17" i="8" s="1"/>
  <c r="Y17" i="8" s="1"/>
  <c r="H18" i="7"/>
  <c r="L18" i="7"/>
  <c r="E18" i="7"/>
  <c r="G18" i="7"/>
  <c r="I18" i="7"/>
  <c r="K18" i="7"/>
  <c r="M18" i="7"/>
  <c r="J23" i="6"/>
  <c r="H23" i="6"/>
  <c r="L23" i="6"/>
  <c r="W17" i="6"/>
  <c r="X17" i="6" s="1"/>
  <c r="Y17" i="6" s="1"/>
  <c r="E23" i="6"/>
  <c r="G23" i="6"/>
  <c r="I23" i="6"/>
  <c r="K23" i="6"/>
  <c r="M23" i="6"/>
  <c r="W14" i="7"/>
  <c r="X14" i="7" s="1"/>
  <c r="Y14" i="7" s="1"/>
  <c r="N16" i="10"/>
  <c r="M16" i="10"/>
  <c r="L16" i="10"/>
  <c r="K16" i="10"/>
  <c r="J16" i="10"/>
  <c r="I16" i="10"/>
  <c r="H16" i="10"/>
  <c r="G16" i="10"/>
  <c r="F16" i="10"/>
  <c r="E16" i="10"/>
  <c r="N16" i="9"/>
  <c r="M16" i="9"/>
  <c r="L16" i="9"/>
  <c r="K16" i="9"/>
  <c r="J16" i="9"/>
  <c r="I16" i="9"/>
  <c r="H16" i="9"/>
  <c r="G16" i="9"/>
  <c r="F16" i="9"/>
  <c r="E16" i="9"/>
  <c r="E29" i="1"/>
  <c r="F29" i="1"/>
  <c r="G29" i="1"/>
  <c r="H29" i="1"/>
  <c r="I29" i="1"/>
  <c r="J29" i="1"/>
  <c r="K29" i="1"/>
  <c r="L29" i="1"/>
  <c r="M29" i="1"/>
  <c r="N29" i="1"/>
  <c r="E30" i="1"/>
  <c r="F30" i="1"/>
  <c r="G30" i="1"/>
  <c r="H30" i="1"/>
  <c r="I30" i="1"/>
  <c r="J30" i="1"/>
  <c r="K30" i="1"/>
  <c r="L30" i="1"/>
  <c r="M30" i="1"/>
  <c r="N30" i="1"/>
  <c r="E31" i="1"/>
  <c r="F31" i="1"/>
  <c r="G31" i="1"/>
  <c r="H31" i="1"/>
  <c r="I31" i="1"/>
  <c r="J31" i="1"/>
  <c r="K31" i="1"/>
  <c r="L31" i="1"/>
  <c r="M31" i="1"/>
  <c r="N31" i="1"/>
  <c r="E32" i="1"/>
  <c r="F32" i="1"/>
  <c r="G32" i="1"/>
  <c r="H32" i="1"/>
  <c r="I32" i="1"/>
  <c r="J32" i="1"/>
  <c r="K32" i="1"/>
  <c r="L32" i="1"/>
  <c r="M32" i="1"/>
  <c r="N32" i="1"/>
  <c r="E33" i="1"/>
  <c r="F33" i="1"/>
  <c r="G33" i="1"/>
  <c r="H33" i="1"/>
  <c r="I33" i="1"/>
  <c r="J33" i="1"/>
  <c r="K33" i="1"/>
  <c r="L33" i="1"/>
  <c r="M33" i="1"/>
  <c r="N33" i="1"/>
  <c r="N28" i="1"/>
  <c r="M28" i="1"/>
  <c r="L28" i="1"/>
  <c r="K28" i="1"/>
  <c r="J28" i="1"/>
  <c r="I28" i="1"/>
  <c r="H28" i="1"/>
  <c r="G28" i="1"/>
  <c r="F28" i="1"/>
  <c r="E28" i="1"/>
  <c r="C28" i="11" l="1"/>
  <c r="C27" i="11"/>
  <c r="C25" i="11"/>
  <c r="C24" i="11"/>
  <c r="C28" i="14"/>
  <c r="C27" i="14"/>
  <c r="C25" i="14"/>
  <c r="C24" i="14"/>
  <c r="C28" i="13"/>
  <c r="C27" i="13"/>
  <c r="C25" i="13"/>
  <c r="C24" i="13"/>
  <c r="C24" i="12"/>
  <c r="C25" i="12"/>
  <c r="C27" i="12"/>
  <c r="C28" i="12"/>
  <c r="C16" i="10"/>
  <c r="C16" i="9"/>
  <c r="C25" i="8"/>
  <c r="C19" i="7"/>
  <c r="C25" i="6"/>
  <c r="Y8" i="1"/>
  <c r="Y9" i="1"/>
  <c r="Y10" i="1"/>
  <c r="Y11" i="1"/>
  <c r="Y12" i="1"/>
  <c r="Y7" i="1"/>
  <c r="Y21" i="1"/>
  <c r="Y22" i="1"/>
  <c r="Y23" i="1"/>
  <c r="Y24" i="1"/>
  <c r="Y25" i="1"/>
  <c r="Y20" i="1"/>
  <c r="C29" i="1"/>
  <c r="C30" i="1"/>
  <c r="C31" i="1"/>
  <c r="C32" i="1"/>
  <c r="C33" i="1"/>
  <c r="C28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U18" i="13"/>
  <c r="T18" i="13"/>
  <c r="S18" i="13"/>
  <c r="M25" i="13" s="1"/>
  <c r="R18" i="13"/>
  <c r="Q18" i="13"/>
  <c r="P18" i="13"/>
  <c r="O18" i="13"/>
  <c r="K25" i="13" s="1"/>
  <c r="N18" i="13"/>
  <c r="M18" i="13"/>
  <c r="L18" i="13"/>
  <c r="K18" i="13"/>
  <c r="I25" i="13" s="1"/>
  <c r="J18" i="13"/>
  <c r="I18" i="13"/>
  <c r="H18" i="13"/>
  <c r="G18" i="13"/>
  <c r="G25" i="13" s="1"/>
  <c r="F18" i="13"/>
  <c r="E18" i="13"/>
  <c r="D18" i="13"/>
  <c r="C18" i="13"/>
  <c r="E25" i="13" s="1"/>
  <c r="B18" i="13"/>
  <c r="U18" i="14"/>
  <c r="N25" i="14" s="1"/>
  <c r="T18" i="14"/>
  <c r="S18" i="14"/>
  <c r="M25" i="14" s="1"/>
  <c r="R18" i="14"/>
  <c r="Q18" i="14"/>
  <c r="L25" i="14" s="1"/>
  <c r="P18" i="14"/>
  <c r="O18" i="14"/>
  <c r="K25" i="14" s="1"/>
  <c r="N18" i="14"/>
  <c r="M18" i="14"/>
  <c r="J25" i="14" s="1"/>
  <c r="L18" i="14"/>
  <c r="K18" i="14"/>
  <c r="I25" i="14" s="1"/>
  <c r="J18" i="14"/>
  <c r="I18" i="14"/>
  <c r="H25" i="14" s="1"/>
  <c r="H18" i="14"/>
  <c r="G18" i="14"/>
  <c r="G25" i="14" s="1"/>
  <c r="F18" i="14"/>
  <c r="E18" i="14"/>
  <c r="F25" i="14" s="1"/>
  <c r="D18" i="14"/>
  <c r="C18" i="14"/>
  <c r="E25" i="14" s="1"/>
  <c r="B18" i="14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W9" i="14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U21" i="14"/>
  <c r="N28" i="14" s="1"/>
  <c r="T21" i="14"/>
  <c r="S21" i="14"/>
  <c r="R21" i="14"/>
  <c r="Q21" i="14"/>
  <c r="L28" i="14" s="1"/>
  <c r="P21" i="14"/>
  <c r="O21" i="14"/>
  <c r="N21" i="14"/>
  <c r="M21" i="14"/>
  <c r="J28" i="14" s="1"/>
  <c r="L21" i="14"/>
  <c r="K21" i="14"/>
  <c r="J21" i="14"/>
  <c r="I21" i="14"/>
  <c r="H28" i="14" s="1"/>
  <c r="H21" i="14"/>
  <c r="G21" i="14"/>
  <c r="F21" i="14"/>
  <c r="E21" i="14"/>
  <c r="F28" i="14" s="1"/>
  <c r="D21" i="14"/>
  <c r="C21" i="14"/>
  <c r="B21" i="14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U21" i="12"/>
  <c r="N28" i="12" s="1"/>
  <c r="T21" i="12"/>
  <c r="S21" i="12"/>
  <c r="R21" i="12"/>
  <c r="Q21" i="12"/>
  <c r="L28" i="12" s="1"/>
  <c r="P21" i="12"/>
  <c r="O21" i="12"/>
  <c r="N21" i="12"/>
  <c r="M21" i="12"/>
  <c r="J28" i="12" s="1"/>
  <c r="L21" i="12"/>
  <c r="K21" i="12"/>
  <c r="I28" i="12" s="1"/>
  <c r="J21" i="12"/>
  <c r="I21" i="12"/>
  <c r="H28" i="12" s="1"/>
  <c r="H21" i="12"/>
  <c r="G21" i="12"/>
  <c r="G28" i="12" s="1"/>
  <c r="F21" i="12"/>
  <c r="E21" i="12"/>
  <c r="F28" i="12" s="1"/>
  <c r="D21" i="12"/>
  <c r="C21" i="12"/>
  <c r="E28" i="12" s="1"/>
  <c r="B21" i="12"/>
  <c r="U20" i="14"/>
  <c r="N27" i="14" s="1"/>
  <c r="T20" i="14"/>
  <c r="S20" i="14"/>
  <c r="M27" i="14" s="1"/>
  <c r="R20" i="14"/>
  <c r="Q20" i="14"/>
  <c r="L27" i="14" s="1"/>
  <c r="P20" i="14"/>
  <c r="O20" i="14"/>
  <c r="K27" i="14" s="1"/>
  <c r="N20" i="14"/>
  <c r="M20" i="14"/>
  <c r="J27" i="14" s="1"/>
  <c r="L20" i="14"/>
  <c r="K20" i="14"/>
  <c r="I27" i="14" s="1"/>
  <c r="J20" i="14"/>
  <c r="I20" i="14"/>
  <c r="H27" i="14" s="1"/>
  <c r="H20" i="14"/>
  <c r="G20" i="14"/>
  <c r="G27" i="14" s="1"/>
  <c r="F20" i="14"/>
  <c r="E20" i="14"/>
  <c r="F27" i="14" s="1"/>
  <c r="D20" i="14"/>
  <c r="C20" i="14"/>
  <c r="E27" i="14" s="1"/>
  <c r="B20" i="14"/>
  <c r="U20" i="13"/>
  <c r="T20" i="13"/>
  <c r="S20" i="13"/>
  <c r="M27" i="13" s="1"/>
  <c r="R20" i="13"/>
  <c r="Q20" i="13"/>
  <c r="L27" i="13" s="1"/>
  <c r="P20" i="13"/>
  <c r="O20" i="13"/>
  <c r="K27" i="13" s="1"/>
  <c r="N20" i="13"/>
  <c r="M20" i="13"/>
  <c r="J27" i="13" s="1"/>
  <c r="L20" i="13"/>
  <c r="K20" i="13"/>
  <c r="I27" i="13" s="1"/>
  <c r="J20" i="13"/>
  <c r="I20" i="13"/>
  <c r="H27" i="13" s="1"/>
  <c r="H20" i="13"/>
  <c r="G20" i="13"/>
  <c r="G27" i="13" s="1"/>
  <c r="F20" i="13"/>
  <c r="E20" i="13"/>
  <c r="F27" i="13" s="1"/>
  <c r="D20" i="13"/>
  <c r="C20" i="13"/>
  <c r="E27" i="13" s="1"/>
  <c r="B20" i="13"/>
  <c r="W9" i="13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W9" i="12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W9" i="11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6" i="10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6" i="9"/>
  <c r="U19" i="8"/>
  <c r="T19" i="8"/>
  <c r="S19" i="8"/>
  <c r="M25" i="8" s="1"/>
  <c r="R19" i="8"/>
  <c r="Q19" i="8"/>
  <c r="P19" i="8"/>
  <c r="O19" i="8"/>
  <c r="K25" i="8" s="1"/>
  <c r="N19" i="8"/>
  <c r="M19" i="8"/>
  <c r="L19" i="8"/>
  <c r="K19" i="8"/>
  <c r="I25" i="8" s="1"/>
  <c r="J19" i="8"/>
  <c r="I19" i="8"/>
  <c r="H19" i="8"/>
  <c r="G19" i="8"/>
  <c r="G25" i="8" s="1"/>
  <c r="F19" i="8"/>
  <c r="E19" i="8"/>
  <c r="D19" i="8"/>
  <c r="C19" i="8"/>
  <c r="E25" i="8" s="1"/>
  <c r="B19" i="8"/>
  <c r="W9" i="8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W7" i="7"/>
  <c r="U19" i="6"/>
  <c r="T19" i="6"/>
  <c r="S19" i="6"/>
  <c r="M25" i="6" s="1"/>
  <c r="R19" i="6"/>
  <c r="Q19" i="6"/>
  <c r="P19" i="6"/>
  <c r="O19" i="6"/>
  <c r="K25" i="6" s="1"/>
  <c r="N19" i="6"/>
  <c r="M19" i="6"/>
  <c r="L19" i="6"/>
  <c r="K19" i="6"/>
  <c r="I25" i="6" s="1"/>
  <c r="J19" i="6"/>
  <c r="I19" i="6"/>
  <c r="H19" i="6"/>
  <c r="G19" i="6"/>
  <c r="G25" i="6" s="1"/>
  <c r="F19" i="6"/>
  <c r="E19" i="6"/>
  <c r="D19" i="6"/>
  <c r="C19" i="6"/>
  <c r="E25" i="6" s="1"/>
  <c r="B19" i="6"/>
  <c r="W9" i="6"/>
  <c r="W17" i="13" l="1"/>
  <c r="X17" i="13" s="1"/>
  <c r="Y17" i="13" s="1"/>
  <c r="F24" i="12"/>
  <c r="H24" i="12"/>
  <c r="J24" i="12"/>
  <c r="L24" i="12"/>
  <c r="N24" i="12"/>
  <c r="W17" i="14"/>
  <c r="X17" i="14" s="1"/>
  <c r="Y17" i="14" s="1"/>
  <c r="E24" i="12"/>
  <c r="G24" i="12"/>
  <c r="I24" i="12"/>
  <c r="K24" i="12"/>
  <c r="M24" i="12"/>
  <c r="H25" i="8"/>
  <c r="J25" i="8"/>
  <c r="L25" i="8"/>
  <c r="N25" i="8"/>
  <c r="F25" i="8"/>
  <c r="E25" i="12"/>
  <c r="G25" i="12"/>
  <c r="I25" i="12"/>
  <c r="K25" i="12"/>
  <c r="M25" i="12"/>
  <c r="W17" i="11"/>
  <c r="X17" i="11" s="1"/>
  <c r="Y17" i="11" s="1"/>
  <c r="F25" i="13"/>
  <c r="H25" i="13"/>
  <c r="J25" i="13"/>
  <c r="L25" i="13"/>
  <c r="N25" i="13"/>
  <c r="E28" i="14"/>
  <c r="G28" i="14"/>
  <c r="I28" i="14"/>
  <c r="K28" i="14"/>
  <c r="M28" i="14"/>
  <c r="M28" i="12"/>
  <c r="K28" i="12"/>
  <c r="F25" i="12"/>
  <c r="N25" i="12"/>
  <c r="H25" i="12"/>
  <c r="J25" i="12"/>
  <c r="L25" i="12"/>
  <c r="E24" i="14"/>
  <c r="G24" i="14"/>
  <c r="I24" i="14"/>
  <c r="K24" i="14"/>
  <c r="M24" i="14"/>
  <c r="W20" i="14"/>
  <c r="X20" i="14" s="1"/>
  <c r="Y20" i="14" s="1"/>
  <c r="F24" i="14"/>
  <c r="H24" i="14"/>
  <c r="J24" i="14"/>
  <c r="L24" i="14"/>
  <c r="N24" i="14"/>
  <c r="F28" i="13"/>
  <c r="H28" i="13"/>
  <c r="J28" i="13"/>
  <c r="L28" i="13"/>
  <c r="N28" i="13"/>
  <c r="E24" i="13"/>
  <c r="G24" i="13"/>
  <c r="I24" i="13"/>
  <c r="K24" i="13"/>
  <c r="M24" i="13"/>
  <c r="N27" i="13"/>
  <c r="E28" i="13"/>
  <c r="G28" i="13"/>
  <c r="I28" i="13"/>
  <c r="K28" i="13"/>
  <c r="M28" i="13"/>
  <c r="F24" i="13"/>
  <c r="H24" i="13"/>
  <c r="J24" i="13"/>
  <c r="L24" i="13"/>
  <c r="N24" i="13"/>
  <c r="F27" i="12"/>
  <c r="H27" i="12"/>
  <c r="J27" i="12"/>
  <c r="L27" i="12"/>
  <c r="N27" i="12"/>
  <c r="W17" i="12"/>
  <c r="X17" i="12" s="1"/>
  <c r="Y17" i="12" s="1"/>
  <c r="E27" i="12"/>
  <c r="G27" i="12"/>
  <c r="I27" i="12"/>
  <c r="K27" i="12"/>
  <c r="M27" i="12"/>
  <c r="W18" i="14"/>
  <c r="X18" i="14" s="1"/>
  <c r="Y18" i="14" s="1"/>
  <c r="W18" i="13"/>
  <c r="X18" i="13" s="1"/>
  <c r="Y18" i="13" s="1"/>
  <c r="W18" i="12"/>
  <c r="X18" i="12" s="1"/>
  <c r="Y18" i="12" s="1"/>
  <c r="E27" i="11"/>
  <c r="G27" i="11"/>
  <c r="I27" i="11"/>
  <c r="K27" i="11"/>
  <c r="M27" i="11"/>
  <c r="E24" i="11"/>
  <c r="G24" i="11"/>
  <c r="I24" i="11"/>
  <c r="K24" i="11"/>
  <c r="M24" i="11"/>
  <c r="F27" i="11"/>
  <c r="H27" i="11"/>
  <c r="J27" i="11"/>
  <c r="L27" i="11"/>
  <c r="N27" i="11"/>
  <c r="F28" i="11"/>
  <c r="H28" i="11"/>
  <c r="J28" i="11"/>
  <c r="L28" i="11"/>
  <c r="N28" i="11"/>
  <c r="F24" i="11"/>
  <c r="H24" i="11"/>
  <c r="J24" i="11"/>
  <c r="L24" i="11"/>
  <c r="N24" i="11"/>
  <c r="W21" i="11"/>
  <c r="X21" i="11" s="1"/>
  <c r="Y21" i="11" s="1"/>
  <c r="E28" i="11"/>
  <c r="G28" i="11"/>
  <c r="I28" i="11"/>
  <c r="K28" i="11"/>
  <c r="M28" i="11"/>
  <c r="W18" i="11"/>
  <c r="X18" i="11" s="1"/>
  <c r="Y18" i="11" s="1"/>
  <c r="E25" i="11"/>
  <c r="G25" i="11"/>
  <c r="I25" i="11"/>
  <c r="K25" i="11"/>
  <c r="M25" i="11"/>
  <c r="F25" i="11"/>
  <c r="H25" i="11"/>
  <c r="J25" i="11"/>
  <c r="L25" i="11"/>
  <c r="N25" i="11"/>
  <c r="H19" i="7"/>
  <c r="N19" i="7"/>
  <c r="F19" i="7"/>
  <c r="J19" i="7"/>
  <c r="L19" i="7"/>
  <c r="E19" i="7"/>
  <c r="G19" i="7"/>
  <c r="I19" i="7"/>
  <c r="K19" i="7"/>
  <c r="M19" i="7"/>
  <c r="H25" i="6"/>
  <c r="L25" i="6"/>
  <c r="N25" i="6"/>
  <c r="F25" i="6"/>
  <c r="J25" i="6"/>
  <c r="W21" i="12"/>
  <c r="X21" i="12" s="1"/>
  <c r="Y21" i="12" s="1"/>
  <c r="W21" i="14"/>
  <c r="X21" i="14" s="1"/>
  <c r="Y21" i="14" s="1"/>
  <c r="W21" i="13"/>
  <c r="X21" i="13" s="1"/>
  <c r="Y21" i="13" s="1"/>
  <c r="W20" i="13"/>
  <c r="X20" i="13" s="1"/>
  <c r="Y20" i="13" s="1"/>
  <c r="W20" i="12"/>
  <c r="X20" i="12" s="1"/>
  <c r="Y20" i="12" s="1"/>
  <c r="W20" i="11"/>
  <c r="X20" i="11" s="1"/>
  <c r="Y20" i="11" s="1"/>
  <c r="Y13" i="10"/>
  <c r="Z13" i="10" s="1"/>
  <c r="AA13" i="10" s="1"/>
  <c r="Y13" i="9"/>
  <c r="Z13" i="9" s="1"/>
  <c r="AA13" i="9" s="1"/>
  <c r="W19" i="8"/>
  <c r="X19" i="8" s="1"/>
  <c r="Y19" i="8" s="1"/>
  <c r="W15" i="7"/>
  <c r="X15" i="7" s="1"/>
  <c r="Y15" i="7" s="1"/>
  <c r="W19" i="6"/>
  <c r="X19" i="6" s="1"/>
  <c r="Y19" i="6" s="1"/>
  <c r="Z23" i="1" l="1"/>
  <c r="AA23" i="1" s="1"/>
  <c r="Z25" i="1" l="1"/>
  <c r="AA25" i="1" s="1"/>
  <c r="B21" i="1"/>
  <c r="Z24" i="1" l="1"/>
  <c r="AA24" i="1" s="1"/>
  <c r="Z22" i="1"/>
  <c r="AA22" i="1" s="1"/>
  <c r="Z21" i="1"/>
  <c r="AA21" i="1" s="1"/>
  <c r="B20" i="1"/>
  <c r="Z20" i="1" s="1"/>
  <c r="AA20" i="1" s="1"/>
</calcChain>
</file>

<file path=xl/sharedStrings.xml><?xml version="1.0" encoding="utf-8"?>
<sst xmlns="http://schemas.openxmlformats.org/spreadsheetml/2006/main" count="1341" uniqueCount="49">
  <si>
    <t>Tech/BW</t>
  </si>
  <si>
    <t>LTE-5</t>
  </si>
  <si>
    <t>LTE-10</t>
  </si>
  <si>
    <t>LTE-15</t>
  </si>
  <si>
    <t>b0</t>
  </si>
  <si>
    <t>b1</t>
  </si>
  <si>
    <t>b2</t>
  </si>
  <si>
    <t>b3</t>
  </si>
  <si>
    <t>b4</t>
  </si>
  <si>
    <t>b5</t>
  </si>
  <si>
    <t>b6</t>
  </si>
  <si>
    <t>b7</t>
  </si>
  <si>
    <t>Qbits</t>
  </si>
  <si>
    <t>Floating point</t>
  </si>
  <si>
    <t>Fixed point</t>
  </si>
  <si>
    <t>Gain @ DC</t>
  </si>
  <si>
    <t>Group Delay</t>
  </si>
  <si>
    <t>Date</t>
  </si>
  <si>
    <t>Version</t>
  </si>
  <si>
    <t>Comments</t>
  </si>
  <si>
    <t>Change number of fractional bits to 14</t>
  </si>
  <si>
    <t>FIX UMTS equalizer to use correct RxFE configuration (FBRx not xPT) with correct final sampling rate</t>
  </si>
  <si>
    <t>Update equalizers to assume WTR poles at 48MHz</t>
  </si>
  <si>
    <t>Update equalizers to assume WTR poles at 37MHz</t>
  </si>
  <si>
    <t>Recalculate equalizers after fixing bug in RxFE model</t>
  </si>
  <si>
    <t>Add group delay column</t>
  </si>
  <si>
    <t>Recalculate with new differential WTR filters (poles @ 24.08MHz and 45.67MHz)</t>
  </si>
  <si>
    <t>Update LTE-20 equalizer to provide 0.5 dB more gain at 9 MHz, based on Samsung feedback</t>
  </si>
  <si>
    <t>Real</t>
  </si>
  <si>
    <t>Imag</t>
  </si>
  <si>
    <t>Create complex LTE-20 equalizer to compensate for asymmetry</t>
  </si>
  <si>
    <t>3 New LTE-20 complex equalizers</t>
  </si>
  <si>
    <t>b8</t>
  </si>
  <si>
    <t>b9</t>
  </si>
  <si>
    <r>
      <t>h = b0 + b1.z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 + b2.z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+ b3.z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+ b4.z</t>
    </r>
    <r>
      <rPr>
        <vertAlign val="superscript"/>
        <sz val="11"/>
        <color theme="1"/>
        <rFont val="Calibri"/>
        <family val="2"/>
        <scheme val="minor"/>
      </rPr>
      <t>-4</t>
    </r>
    <r>
      <rPr>
        <sz val="11"/>
        <color theme="1"/>
        <rFont val="Calibri"/>
        <family val="2"/>
        <scheme val="minor"/>
      </rPr>
      <t xml:space="preserve"> + b5.z</t>
    </r>
    <r>
      <rPr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 xml:space="preserve"> + b6.z</t>
    </r>
    <r>
      <rPr>
        <vertAlign val="superscript"/>
        <sz val="11"/>
        <color theme="1"/>
        <rFont val="Calibri"/>
        <family val="2"/>
        <scheme val="minor"/>
      </rPr>
      <t>-6</t>
    </r>
    <r>
      <rPr>
        <sz val="11"/>
        <color theme="1"/>
        <rFont val="Calibri"/>
        <family val="2"/>
        <scheme val="minor"/>
      </rPr>
      <t xml:space="preserve"> + b7.z</t>
    </r>
    <r>
      <rPr>
        <vertAlign val="superscript"/>
        <sz val="11"/>
        <color theme="1"/>
        <rFont val="Calibri"/>
        <family val="2"/>
        <scheme val="minor"/>
      </rPr>
      <t>-7</t>
    </r>
    <r>
      <rPr>
        <sz val="11"/>
        <color theme="1"/>
        <rFont val="Calibri"/>
        <family val="2"/>
        <scheme val="minor"/>
      </rPr>
      <t xml:space="preserve"> + b8.z</t>
    </r>
    <r>
      <rPr>
        <vertAlign val="superscript"/>
        <sz val="11"/>
        <color theme="1"/>
        <rFont val="Calibri"/>
        <family val="2"/>
        <scheme val="minor"/>
      </rPr>
      <t>-8</t>
    </r>
    <r>
      <rPr>
        <sz val="11"/>
        <color theme="1"/>
        <rFont val="Calibri"/>
        <family val="2"/>
        <scheme val="minor"/>
      </rPr>
      <t xml:space="preserve"> + b9.z</t>
    </r>
    <r>
      <rPr>
        <vertAlign val="superscript"/>
        <sz val="11"/>
        <color theme="1"/>
        <rFont val="Calibri"/>
        <family val="2"/>
        <scheme val="minor"/>
      </rPr>
      <t>-9</t>
    </r>
  </si>
  <si>
    <t>Add filters based on data collected on MAV HW</t>
  </si>
  <si>
    <t>Add filters based on empirical max power measurements over 5 parts. Data collected for LTE-20, LTE-10 inferred.</t>
  </si>
  <si>
    <t>LTE-20 (MAV)</t>
  </si>
  <si>
    <t>LTE-10 (MAV)</t>
  </si>
  <si>
    <t>LTE-10 (MTP)</t>
  </si>
  <si>
    <t>LTE-20 (MTP)</t>
  </si>
  <si>
    <t>Note: What were originally B25 specific filters for MAV are now used as the default filters for all except LTE 1.4 MHz.</t>
  </si>
  <si>
    <t>LTE-1.4</t>
  </si>
  <si>
    <t>LTE-3</t>
  </si>
  <si>
    <t>LTE-20</t>
  </si>
  <si>
    <t>NV</t>
  </si>
  <si>
    <t>Add band-specific filters for MAV HW, Bands 1, 2, 20, 38, 40. Re-organize into one worksheet per band + defaults. Add NV values.</t>
  </si>
  <si>
    <t>Update existing filters for MTP and add new bands. Using Char tool.</t>
  </si>
  <si>
    <t>Fix MTP LTE-20 filters for all bands. Previous values used wrong measurement filter in char tool. Add more MTP bands for LTE-20.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</si>
</sst>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4" fontId="0" fillId="0" borderId="0" xfId="0" applyNumberFormat="1"/>
    <xf numFmtId="164" fontId="0" fillId="0" borderId="0" xfId="0" applyNumberFormat="1"/>
    <xf numFmtId="11" fontId="0" fillId="0" borderId="0" xfId="0" applyNumberFormat="1"/>
    <xf numFmtId="11" fontId="1" fillId="0" borderId="0" xfId="0" applyNumberFormat="1" applyFont="1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ill="1"/>
    <xf numFmtId="165" fontId="0" fillId="2" borderId="0" xfId="0" applyNumberFormat="1" applyFill="1"/>
    <xf numFmtId="0" fontId="1" fillId="0" borderId="0" xfId="0" applyFont="1" applyFill="1" applyAlignment="1">
      <alignment horizontal="right"/>
    </xf>
    <xf numFmtId="164" fontId="0" fillId="0" borderId="0" xfId="0" applyNumberFormat="1" applyFill="1"/>
    <xf numFmtId="0" fontId="5" fillId="0" borderId="0" xfId="2" applyFill="1"/>
    <xf numFmtId="0" fontId="5" fillId="0" borderId="0" xfId="2"/>
    <xf numFmtId="0" fontId="5" fillId="0" borderId="0" xfId="2" applyAlignment="1">
      <alignment horizontal="center"/>
    </xf>
    <xf numFmtId="0" fontId="4" fillId="0" borderId="0" xfId="1" applyFill="1"/>
    <xf numFmtId="0" fontId="3" fillId="0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Fill="1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Explanatory Text" xfId="2" builtinId="53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3390900</xdr:colOff>
      <xdr:row>18</xdr:row>
      <xdr:rowOff>161925</xdr:rowOff>
    </xdr:from>
    <xdr:to>
      <xdr:col>3</xdr:col>
      <xdr:colOff>809625</xdr:colOff>
      <xdr:row>39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3209925"/>
          <a:ext cx="53340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447675</xdr:colOff>
      <xdr:row>18</xdr:row>
      <xdr:rowOff>161925</xdr:rowOff>
    </xdr:from>
    <xdr:to>
      <xdr:col>2</xdr:col>
      <xdr:colOff>4267200</xdr:colOff>
      <xdr:row>39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3209925"/>
          <a:ext cx="53340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C2" sqref="C2"/>
    </sheetView>
  </sheetViews>
  <sheetFormatPr defaultRowHeight="15" x14ac:dyDescent="0.25"/>
  <cols>
    <col min="2" max="2" width="13.5703125" bestFit="1" customWidth="1"/>
    <col min="3" max="3" width="118.7109375" bestFit="1" customWidth="1"/>
    <col min="4" max="4" width="25.7109375" customWidth="1"/>
  </cols>
  <sheetData>
    <row r="1" spans="1:3" x14ac:dyDescent="0.25">
      <c r="A1" t="s">
        <v>18</v>
      </c>
      <c r="B1" t="s">
        <v>17</v>
      </c>
      <c r="C1" t="s">
        <v>19</v>
      </c>
    </row>
    <row r="2" spans="1:3" x14ac:dyDescent="0.25">
      <c r="A2">
        <v>14</v>
      </c>
      <c r="B2" s="4">
        <v>42102</v>
      </c>
      <c r="C2" t="s">
        <v>48</v>
      </c>
    </row>
    <row r="3" spans="1:3" x14ac:dyDescent="0.25">
      <c r="A3">
        <v>13</v>
      </c>
      <c r="B3" s="4">
        <v>42066</v>
      </c>
      <c r="C3" t="s">
        <v>47</v>
      </c>
    </row>
    <row r="4" spans="1:3" x14ac:dyDescent="0.25">
      <c r="A4">
        <v>12</v>
      </c>
      <c r="B4" s="4">
        <v>42046</v>
      </c>
      <c r="C4" t="s">
        <v>46</v>
      </c>
    </row>
    <row r="5" spans="1:3" x14ac:dyDescent="0.25">
      <c r="A5">
        <v>11</v>
      </c>
      <c r="B5" s="4">
        <v>42027</v>
      </c>
      <c r="C5" t="s">
        <v>35</v>
      </c>
    </row>
    <row r="6" spans="1:3" x14ac:dyDescent="0.25">
      <c r="A6">
        <v>10</v>
      </c>
      <c r="B6" s="4">
        <v>42013</v>
      </c>
      <c r="C6" t="s">
        <v>36</v>
      </c>
    </row>
    <row r="7" spans="1:3" x14ac:dyDescent="0.25">
      <c r="A7">
        <v>9</v>
      </c>
      <c r="B7" s="4">
        <v>41964</v>
      </c>
      <c r="C7" t="s">
        <v>31</v>
      </c>
    </row>
    <row r="8" spans="1:3" x14ac:dyDescent="0.25">
      <c r="A8" s="5">
        <v>8</v>
      </c>
      <c r="B8" s="4">
        <v>41932</v>
      </c>
      <c r="C8" t="s">
        <v>30</v>
      </c>
    </row>
    <row r="9" spans="1:3" x14ac:dyDescent="0.25">
      <c r="A9" s="5">
        <v>7</v>
      </c>
      <c r="B9" s="4">
        <v>41919</v>
      </c>
      <c r="C9" t="s">
        <v>27</v>
      </c>
    </row>
    <row r="10" spans="1:3" x14ac:dyDescent="0.25">
      <c r="A10" s="5">
        <v>6</v>
      </c>
      <c r="B10" s="4">
        <v>41681</v>
      </c>
      <c r="C10" t="s">
        <v>26</v>
      </c>
    </row>
    <row r="11" spans="1:3" x14ac:dyDescent="0.25">
      <c r="A11" s="5">
        <v>5</v>
      </c>
      <c r="B11" s="4">
        <v>41675</v>
      </c>
      <c r="C11" t="s">
        <v>24</v>
      </c>
    </row>
    <row r="12" spans="1:3" x14ac:dyDescent="0.25">
      <c r="A12" s="5">
        <v>4.0999999999999996</v>
      </c>
      <c r="B12" s="4">
        <v>41674</v>
      </c>
      <c r="C12" t="s">
        <v>25</v>
      </c>
    </row>
    <row r="13" spans="1:3" x14ac:dyDescent="0.25">
      <c r="A13" s="5">
        <v>4</v>
      </c>
      <c r="B13" s="4">
        <v>41673</v>
      </c>
      <c r="C13" t="s">
        <v>23</v>
      </c>
    </row>
    <row r="14" spans="1:3" x14ac:dyDescent="0.25">
      <c r="A14" s="5">
        <v>3</v>
      </c>
      <c r="B14" s="4">
        <v>41673</v>
      </c>
      <c r="C14" t="s">
        <v>22</v>
      </c>
    </row>
    <row r="15" spans="1:3" x14ac:dyDescent="0.25">
      <c r="A15" s="5">
        <v>2</v>
      </c>
      <c r="B15" s="4">
        <v>41673</v>
      </c>
      <c r="C15" t="s">
        <v>21</v>
      </c>
    </row>
    <row r="16" spans="1:3" x14ac:dyDescent="0.25">
      <c r="A16">
        <v>1.1000000000000001</v>
      </c>
      <c r="B16" s="4">
        <v>41663</v>
      </c>
      <c r="C16" t="s">
        <v>20</v>
      </c>
    </row>
    <row r="17" spans="1:2" x14ac:dyDescent="0.25">
      <c r="A17" s="5">
        <v>1</v>
      </c>
      <c r="B17" s="4">
        <v>41662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B6" sqref="B6:W6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3.42578125" bestFit="1" customWidth="1"/>
    <col min="4" max="4" width="9.7109375" bestFit="1" customWidth="1"/>
    <col min="5" max="5" width="11" bestFit="1" customWidth="1"/>
    <col min="6" max="6" width="9.7109375" bestFit="1" customWidth="1"/>
    <col min="7" max="7" width="9.7109375" customWidth="1"/>
    <col min="8" max="8" width="9.7109375" bestFit="1" customWidth="1"/>
    <col min="9" max="9" width="10.7109375" bestFit="1" customWidth="1"/>
    <col min="10" max="10" width="9.7109375" bestFit="1" customWidth="1"/>
    <col min="11" max="11" width="9.7109375" customWidth="1"/>
    <col min="12" max="12" width="9.7109375" bestFit="1" customWidth="1"/>
    <col min="13" max="13" width="10.7109375" bestFit="1" customWidth="1"/>
    <col min="14" max="14" width="9.7109375" bestFit="1" customWidth="1"/>
    <col min="15" max="15" width="9.7109375" customWidth="1"/>
    <col min="16" max="16" width="9.7109375" bestFit="1" customWidth="1"/>
    <col min="17" max="21" width="9.7109375" customWidth="1"/>
    <col min="22" max="23" width="12" bestFit="1" customWidth="1"/>
    <col min="24" max="24" width="11.5703125" bestFit="1" customWidth="1"/>
  </cols>
  <sheetData>
    <row r="1" spans="1:28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8" x14ac:dyDescent="0.25">
      <c r="A3" s="3" t="s">
        <v>13</v>
      </c>
    </row>
    <row r="4" spans="1:28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V4" s="26" t="s">
        <v>16</v>
      </c>
      <c r="W4" s="26" t="s">
        <v>15</v>
      </c>
      <c r="AB4" s="26"/>
    </row>
    <row r="5" spans="1:28" x14ac:dyDescent="0.25">
      <c r="A5" s="1"/>
      <c r="B5" s="26" t="s">
        <v>28</v>
      </c>
      <c r="C5" s="26" t="s">
        <v>29</v>
      </c>
      <c r="D5" s="26" t="s">
        <v>28</v>
      </c>
      <c r="E5" s="26" t="s">
        <v>29</v>
      </c>
      <c r="F5" s="26" t="s">
        <v>28</v>
      </c>
      <c r="G5" s="26" t="s">
        <v>29</v>
      </c>
      <c r="H5" s="26" t="s">
        <v>28</v>
      </c>
      <c r="I5" s="26" t="s">
        <v>29</v>
      </c>
      <c r="J5" s="26" t="s">
        <v>28</v>
      </c>
      <c r="K5" s="26" t="s">
        <v>29</v>
      </c>
      <c r="L5" s="26" t="s">
        <v>28</v>
      </c>
      <c r="M5" s="26" t="s">
        <v>29</v>
      </c>
      <c r="N5" s="26" t="s">
        <v>28</v>
      </c>
      <c r="O5" s="26" t="s">
        <v>29</v>
      </c>
      <c r="P5" s="26" t="s">
        <v>28</v>
      </c>
      <c r="Q5" s="26" t="s">
        <v>29</v>
      </c>
      <c r="R5" s="26" t="s">
        <v>28</v>
      </c>
      <c r="S5" s="26" t="s">
        <v>29</v>
      </c>
      <c r="T5" s="26" t="s">
        <v>28</v>
      </c>
      <c r="U5" s="26" t="s">
        <v>29</v>
      </c>
      <c r="W5" s="26"/>
      <c r="X5" s="26"/>
      <c r="AB5" s="26"/>
    </row>
    <row r="6" spans="1:28" x14ac:dyDescent="0.25">
      <c r="A6" s="17" t="s">
        <v>39</v>
      </c>
      <c r="B6">
        <v>9.33837890625E-3</v>
      </c>
      <c r="C6">
        <v>0</v>
      </c>
      <c r="D6">
        <v>-4.815673828125E-2</v>
      </c>
      <c r="E6">
        <v>1.220703125E-4</v>
      </c>
      <c r="F6">
        <v>0.12774658203125</v>
      </c>
      <c r="G6">
        <v>-4.8828125E-4</v>
      </c>
      <c r="H6">
        <v>-0.22979736328125</v>
      </c>
      <c r="I6">
        <v>7.9345703125E-4</v>
      </c>
      <c r="J6">
        <v>0.2330322265625</v>
      </c>
      <c r="K6">
        <v>3.23486328125E-3</v>
      </c>
      <c r="L6">
        <v>0.81396484375</v>
      </c>
      <c r="M6">
        <v>1.220703125E-4</v>
      </c>
      <c r="N6">
        <v>0.22833251953125</v>
      </c>
      <c r="O6">
        <v>-3.35693359375E-3</v>
      </c>
      <c r="P6">
        <v>-0.20428466796875</v>
      </c>
      <c r="Q6">
        <v>-6.7138671875E-4</v>
      </c>
      <c r="R6">
        <v>9.564208984375E-2</v>
      </c>
      <c r="S6">
        <v>4.2724609375E-4</v>
      </c>
      <c r="T6">
        <v>-2.569580078125E-2</v>
      </c>
      <c r="U6">
        <v>-6.103515625E-5</v>
      </c>
      <c r="V6">
        <v>5</v>
      </c>
      <c r="W6">
        <v>1.0001220777621711</v>
      </c>
      <c r="X6" s="26"/>
      <c r="AB6" s="26"/>
    </row>
    <row r="8" spans="1:28" x14ac:dyDescent="0.25">
      <c r="A8" s="1" t="s">
        <v>12</v>
      </c>
      <c r="B8">
        <v>14</v>
      </c>
    </row>
    <row r="10" spans="1:28" x14ac:dyDescent="0.25">
      <c r="A10" s="3" t="s">
        <v>14</v>
      </c>
    </row>
    <row r="11" spans="1:28" x14ac:dyDescent="0.25">
      <c r="A11" s="1" t="s">
        <v>0</v>
      </c>
      <c r="B11" s="26" t="s">
        <v>4</v>
      </c>
      <c r="C11" s="26"/>
      <c r="D11" s="26" t="s">
        <v>5</v>
      </c>
      <c r="E11" s="26"/>
      <c r="F11" s="26" t="s">
        <v>6</v>
      </c>
      <c r="G11" s="26"/>
      <c r="H11" s="26" t="s">
        <v>7</v>
      </c>
      <c r="I11" s="26"/>
      <c r="J11" s="26" t="s">
        <v>8</v>
      </c>
      <c r="K11" s="26"/>
      <c r="L11" s="26" t="s">
        <v>9</v>
      </c>
      <c r="M11" s="26"/>
      <c r="N11" s="26" t="s">
        <v>10</v>
      </c>
      <c r="O11" s="26"/>
      <c r="P11" s="26" t="s">
        <v>11</v>
      </c>
      <c r="Q11" s="26"/>
      <c r="R11" s="30" t="s">
        <v>32</v>
      </c>
      <c r="S11" s="30"/>
      <c r="T11" s="30" t="s">
        <v>33</v>
      </c>
      <c r="U11" s="30"/>
      <c r="V11" s="26"/>
      <c r="W11" s="26" t="s">
        <v>15</v>
      </c>
      <c r="X11" s="26"/>
      <c r="Y11" s="26"/>
      <c r="AB11" s="26"/>
    </row>
    <row r="12" spans="1:28" x14ac:dyDescent="0.25">
      <c r="A12" s="1"/>
      <c r="B12" s="26" t="s">
        <v>28</v>
      </c>
      <c r="C12" s="26" t="s">
        <v>29</v>
      </c>
      <c r="D12" s="26" t="s">
        <v>28</v>
      </c>
      <c r="E12" s="26" t="s">
        <v>29</v>
      </c>
      <c r="F12" s="26" t="s">
        <v>28</v>
      </c>
      <c r="G12" s="26" t="s">
        <v>29</v>
      </c>
      <c r="H12" s="26" t="s">
        <v>28</v>
      </c>
      <c r="I12" s="26" t="s">
        <v>29</v>
      </c>
      <c r="J12" s="26" t="s">
        <v>28</v>
      </c>
      <c r="K12" s="26" t="s">
        <v>29</v>
      </c>
      <c r="L12" s="26" t="s">
        <v>28</v>
      </c>
      <c r="M12" s="26" t="s">
        <v>29</v>
      </c>
      <c r="N12" s="26" t="s">
        <v>28</v>
      </c>
      <c r="O12" s="26" t="s">
        <v>29</v>
      </c>
      <c r="P12" s="26" t="s">
        <v>28</v>
      </c>
      <c r="Q12" s="26" t="s">
        <v>29</v>
      </c>
      <c r="R12" s="26" t="s">
        <v>28</v>
      </c>
      <c r="S12" s="26" t="s">
        <v>29</v>
      </c>
      <c r="T12" s="26" t="s">
        <v>28</v>
      </c>
      <c r="U12" s="26" t="s">
        <v>29</v>
      </c>
      <c r="V12" s="26"/>
      <c r="W12" s="26"/>
      <c r="X12" s="26"/>
      <c r="Y12" s="26"/>
      <c r="AB12" s="26"/>
    </row>
    <row r="13" spans="1:28" x14ac:dyDescent="0.25">
      <c r="A13" s="17" t="s">
        <v>39</v>
      </c>
      <c r="B13" s="12">
        <f t="shared" ref="B13:U13" si="0">ROUND(B6*2^$B$8,0)</f>
        <v>153</v>
      </c>
      <c r="C13" s="12">
        <f t="shared" si="0"/>
        <v>0</v>
      </c>
      <c r="D13" s="12">
        <f t="shared" si="0"/>
        <v>-789</v>
      </c>
      <c r="E13" s="12">
        <f t="shared" si="0"/>
        <v>2</v>
      </c>
      <c r="F13" s="12">
        <f t="shared" si="0"/>
        <v>2093</v>
      </c>
      <c r="G13" s="12">
        <f t="shared" si="0"/>
        <v>-8</v>
      </c>
      <c r="H13" s="12">
        <f t="shared" si="0"/>
        <v>-3765</v>
      </c>
      <c r="I13" s="12">
        <f t="shared" si="0"/>
        <v>13</v>
      </c>
      <c r="J13" s="12">
        <f t="shared" si="0"/>
        <v>3818</v>
      </c>
      <c r="K13" s="12">
        <f t="shared" si="0"/>
        <v>53</v>
      </c>
      <c r="L13" s="12">
        <f t="shared" si="0"/>
        <v>13336</v>
      </c>
      <c r="M13" s="12">
        <f t="shared" si="0"/>
        <v>2</v>
      </c>
      <c r="N13" s="12">
        <f t="shared" si="0"/>
        <v>3741</v>
      </c>
      <c r="O13" s="12">
        <f t="shared" si="0"/>
        <v>-55</v>
      </c>
      <c r="P13" s="12">
        <f t="shared" si="0"/>
        <v>-3347</v>
      </c>
      <c r="Q13" s="12">
        <f t="shared" si="0"/>
        <v>-11</v>
      </c>
      <c r="R13" s="12">
        <f t="shared" si="0"/>
        <v>1567</v>
      </c>
      <c r="S13" s="12">
        <f t="shared" si="0"/>
        <v>7</v>
      </c>
      <c r="T13" s="12">
        <f t="shared" si="0"/>
        <v>-421</v>
      </c>
      <c r="U13" s="12">
        <f t="shared" si="0"/>
        <v>-1</v>
      </c>
      <c r="V13" s="12"/>
      <c r="W13" s="18">
        <f>SQRT((B13+D13+F13+H13+J13+L13+N13+P13+R13+T13)^2+(C13+E13+G13+I13+K13+M13+O13+Q13+S13+U13)^2)</f>
        <v>16386.000122055411</v>
      </c>
      <c r="X13" s="12">
        <f t="shared" ref="X13" si="1">W13/16384</f>
        <v>1.0001220777621711</v>
      </c>
      <c r="Y13" s="12">
        <f t="shared" ref="Y13" si="2">10*LOG10(X13)</f>
        <v>5.3014462596364439E-4</v>
      </c>
      <c r="AB13" s="26"/>
    </row>
    <row r="14" spans="1:28" s="12" customFormat="1" x14ac:dyDescent="0.25"/>
    <row r="15" spans="1:28" x14ac:dyDescent="0.25">
      <c r="A15" s="23" t="s">
        <v>45</v>
      </c>
    </row>
    <row r="16" spans="1:28" x14ac:dyDescent="0.25">
      <c r="A16" s="17" t="s">
        <v>39</v>
      </c>
      <c r="B16">
        <v>0</v>
      </c>
      <c r="C16">
        <f>V6</f>
        <v>5</v>
      </c>
      <c r="D16">
        <v>10</v>
      </c>
      <c r="E16" s="9">
        <f>IF(IF(C13&lt;0,2^16+C13,C13)*2^16+IF(B13&lt;0,2^16+B13,B13)&gt;=2^31,IF(C13&lt;0,2^16+C13,C13)*2^16+IF(B13&lt;0,2^16+B13,B13)-2^32, IF(C13&lt;0,2^16+C13,C13)*2^16+IF(B13&lt;0,2^16+B13,B13))</f>
        <v>153</v>
      </c>
      <c r="F16" s="9">
        <f>IF(IF(E13&lt;0,2^16+E13,E13)*2^16+IF(D13&lt;0,2^16+D13,D13)&gt;=2^31,IF(E13&lt;0,2^16+E13,E13)*2^16+IF(D13&lt;0,2^16+D13,D13)-2^32, IF(E13&lt;0,2^16+E13,E13)*2^16+IF(D13&lt;0,2^16+D13,D13))</f>
        <v>195819</v>
      </c>
      <c r="G16" s="9">
        <f>IF(IF(G13&lt;0,2^16+G13,G13)*2^16+IF(F13&lt;0,2^16+F13,F13)&gt;=2^31,IF(G13&lt;0,2^16+G13,G13)*2^16+IF(F13&lt;0,2^16+F13,F13)-2^32, IF(G13&lt;0,2^16+G13,G13)*2^16+IF(F13&lt;0,2^16+F13,F13))</f>
        <v>-522195</v>
      </c>
      <c r="H16" s="9">
        <f>IF(IF(I13&lt;0,2^16+I13,I13)*2^16+IF(H13&lt;0,2^16+H13,H13)&gt;=2^31,IF(I13&lt;0,2^16+I13,I13)*2^16+IF(H13&lt;0,2^16+H13,H13)-2^32, IF(I13&lt;0,2^16+I13,I13)*2^16+IF(H13&lt;0,2^16+H13,H13))</f>
        <v>913739</v>
      </c>
      <c r="I16" s="9">
        <f>IF(IF(K13&lt;0,2^16+K13,K13)*2^16+IF(J13&lt;0,2^16+J13,J13)&gt;=2^31,IF(K13&lt;0,2^16+K13,K13)*2^16+IF(J13&lt;0,2^16+J13,J13)-2^32, IF(K13&lt;0,2^16+K13,K13)*2^16+IF(J13&lt;0,2^16+J13,J13))</f>
        <v>3477226</v>
      </c>
      <c r="J16" s="9">
        <f>IF(IF(M13&lt;0,2^16+M13,M13)*2^16+IF(L13&lt;0,2^16+L13,L13)&gt;=2^31,IF(M13&lt;0,2^16+M13,M13)*2^16+IF(L13&lt;0,2^16+L13,L13)-2^32, IF(M13&lt;0,2^16+M13,M13)*2^16+IF(L13&lt;0,2^16+L13,L13))</f>
        <v>144408</v>
      </c>
      <c r="K16" s="9">
        <f>IF(IF(O13&lt;0,2^16+O13,O13)*2^16+IF(N13&lt;0,2^16+N13,N13)&gt;=2^31,IF(O13&lt;0,2^16+O13,O13)*2^16+IF(N13&lt;0,2^16+N13,N13)-2^32, IF(O13&lt;0,2^16+O13,O13)*2^16+IF(N13&lt;0,2^16+N13,N13))</f>
        <v>-3600739</v>
      </c>
      <c r="L16" s="9">
        <f>IF(IF(Q13&lt;0,2^16+Q13,Q13)*2^16+IF(P13&lt;0,2^16+P13,P13)&gt;=2^31,IF(Q13&lt;0,2^16+Q13,Q13)*2^16+IF(P13&lt;0,2^16+P13,P13)-2^32, IF(Q13&lt;0,2^16+Q13,Q13)*2^16+IF(P13&lt;0,2^16+P13,P13))</f>
        <v>-658707</v>
      </c>
      <c r="M16" s="9">
        <f>IF(IF(S13&lt;0,2^16+S13,S13)*2^16+IF(R13&lt;0,2^16+R13,R13)&gt;=2^31,IF(S13&lt;0,2^16+S13,S13)*2^16+IF(R13&lt;0,2^16+R13,R13)-2^32, IF(S13&lt;0,2^16+S13,S13)*2^16+IF(R13&lt;0,2^16+R13,R13))</f>
        <v>460319</v>
      </c>
      <c r="N16" s="9">
        <f>IF(IF(U13&lt;0,2^16+U13,U13)*2^16+IF(T13&lt;0,2^16+T13,T13)&gt;=2^31,IF(U13&lt;0,2^16+U13,U13)*2^16+IF(T13&lt;0,2^16+T13,T13)-2^32, IF(U13&lt;0,2^16+U13,U13)*2^16+IF(T13&lt;0,2^16+T13,T13))</f>
        <v>-421</v>
      </c>
    </row>
    <row r="17" spans="2:24" s="12" customFormat="1" x14ac:dyDescent="0.25">
      <c r="X17" s="18"/>
    </row>
    <row r="18" spans="2:24" s="12" customFormat="1" x14ac:dyDescent="0.25"/>
    <row r="19" spans="2:24" s="12" customFormat="1" x14ac:dyDescent="0.25"/>
    <row r="21" spans="2:24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26"/>
      <c r="S21" s="26"/>
      <c r="T21" s="26"/>
      <c r="U21" s="26"/>
    </row>
    <row r="22" spans="2:24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9" spans="2:24" x14ac:dyDescent="0.25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2:24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2:24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3" spans="24:24" x14ac:dyDescent="0.25">
      <c r="X33" s="6"/>
    </row>
    <row r="35" spans="24:24" x14ac:dyDescent="0.25">
      <c r="X35" s="6"/>
    </row>
  </sheetData>
  <mergeCells count="21">
    <mergeCell ref="R11:S11"/>
    <mergeCell ref="T11:U11"/>
    <mergeCell ref="A1:H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N21:O21"/>
    <mergeCell ref="P21:Q21"/>
    <mergeCell ref="B21:C21"/>
    <mergeCell ref="D21:E21"/>
    <mergeCell ref="F21:G21"/>
    <mergeCell ref="H21:I21"/>
    <mergeCell ref="J21:K21"/>
    <mergeCell ref="L21:M2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B6" sqref="B6:W6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3.42578125" bestFit="1" customWidth="1"/>
    <col min="4" max="4" width="9.7109375" bestFit="1" customWidth="1"/>
    <col min="5" max="5" width="11" bestFit="1" customWidth="1"/>
    <col min="6" max="6" width="9.7109375" bestFit="1" customWidth="1"/>
    <col min="7" max="7" width="9.7109375" customWidth="1"/>
    <col min="8" max="8" width="9.7109375" bestFit="1" customWidth="1"/>
    <col min="9" max="9" width="10.7109375" bestFit="1" customWidth="1"/>
    <col min="10" max="10" width="9.7109375" bestFit="1" customWidth="1"/>
    <col min="11" max="11" width="9.7109375" customWidth="1"/>
    <col min="12" max="12" width="9.7109375" bestFit="1" customWidth="1"/>
    <col min="13" max="13" width="10.7109375" bestFit="1" customWidth="1"/>
    <col min="14" max="14" width="9.7109375" bestFit="1" customWidth="1"/>
    <col min="15" max="15" width="9.7109375" customWidth="1"/>
    <col min="16" max="16" width="9.7109375" bestFit="1" customWidth="1"/>
    <col min="17" max="21" width="9.7109375" customWidth="1"/>
    <col min="22" max="22" width="12" bestFit="1" customWidth="1"/>
    <col min="23" max="23" width="11.5703125" bestFit="1" customWidth="1"/>
  </cols>
  <sheetData>
    <row r="1" spans="1:27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7" x14ac:dyDescent="0.25">
      <c r="A3" s="3" t="s">
        <v>13</v>
      </c>
    </row>
    <row r="4" spans="1:27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V4" s="13" t="s">
        <v>16</v>
      </c>
      <c r="W4" s="13" t="s">
        <v>15</v>
      </c>
      <c r="AA4" s="13"/>
    </row>
    <row r="5" spans="1:27" x14ac:dyDescent="0.25">
      <c r="A5" s="1"/>
      <c r="B5" s="13" t="s">
        <v>28</v>
      </c>
      <c r="C5" s="13" t="s">
        <v>29</v>
      </c>
      <c r="D5" s="13" t="s">
        <v>28</v>
      </c>
      <c r="E5" s="13" t="s">
        <v>29</v>
      </c>
      <c r="F5" s="13" t="s">
        <v>28</v>
      </c>
      <c r="G5" s="13" t="s">
        <v>29</v>
      </c>
      <c r="H5" s="13" t="s">
        <v>28</v>
      </c>
      <c r="I5" s="13" t="s">
        <v>29</v>
      </c>
      <c r="J5" s="13" t="s">
        <v>28</v>
      </c>
      <c r="K5" s="13" t="s">
        <v>29</v>
      </c>
      <c r="L5" s="13" t="s">
        <v>28</v>
      </c>
      <c r="M5" s="13" t="s">
        <v>29</v>
      </c>
      <c r="N5" s="13" t="s">
        <v>28</v>
      </c>
      <c r="O5" s="13" t="s">
        <v>29</v>
      </c>
      <c r="P5" s="13" t="s">
        <v>28</v>
      </c>
      <c r="Q5" s="13" t="s">
        <v>29</v>
      </c>
      <c r="R5" s="13" t="s">
        <v>28</v>
      </c>
      <c r="S5" s="13" t="s">
        <v>29</v>
      </c>
      <c r="T5" s="13" t="s">
        <v>28</v>
      </c>
      <c r="U5" s="13" t="s">
        <v>29</v>
      </c>
      <c r="V5" s="13"/>
      <c r="W5" s="13"/>
      <c r="AA5" s="13"/>
    </row>
    <row r="6" spans="1:27" x14ac:dyDescent="0.25">
      <c r="A6" s="17" t="s">
        <v>39</v>
      </c>
      <c r="B6">
        <v>9.1552734375E-3</v>
      </c>
      <c r="C6">
        <v>-1.220703125E-4</v>
      </c>
      <c r="D6">
        <v>-4.705810546875E-2</v>
      </c>
      <c r="E6">
        <v>3.662109375E-4</v>
      </c>
      <c r="F6">
        <v>0.1251220703125</v>
      </c>
      <c r="G6">
        <v>-7.32421875E-4</v>
      </c>
      <c r="H6">
        <v>-0.22686767578125</v>
      </c>
      <c r="I6">
        <v>5.4931640625E-4</v>
      </c>
      <c r="J6">
        <v>0.23370361328125</v>
      </c>
      <c r="K6">
        <v>5.43212890625E-3</v>
      </c>
      <c r="L6">
        <v>0.81024169921875</v>
      </c>
      <c r="M6">
        <v>2.44140625E-4</v>
      </c>
      <c r="N6">
        <v>0.229736328125</v>
      </c>
      <c r="O6">
        <v>-5.79833984375E-3</v>
      </c>
      <c r="P6">
        <v>-0.2025146484375</v>
      </c>
      <c r="Q6">
        <v>-2.44140625E-4</v>
      </c>
      <c r="R6">
        <v>9.405517578125E-2</v>
      </c>
      <c r="S6">
        <v>3.662109375E-4</v>
      </c>
      <c r="T6">
        <v>-2.520751953125E-2</v>
      </c>
      <c r="U6">
        <v>-1.220703125E-4</v>
      </c>
      <c r="V6">
        <v>5</v>
      </c>
      <c r="W6">
        <v>1.0003662127994633</v>
      </c>
      <c r="AA6" s="26"/>
    </row>
    <row r="7" spans="1:27" x14ac:dyDescent="0.25">
      <c r="A7" s="1" t="s">
        <v>40</v>
      </c>
      <c r="B7">
        <v>1.007080078125E-2</v>
      </c>
      <c r="C7">
        <v>-3.0517578125E-4</v>
      </c>
      <c r="D7">
        <v>-5.23681640625E-2</v>
      </c>
      <c r="E7">
        <v>9.765625E-4</v>
      </c>
      <c r="F7">
        <v>0.13922119140625</v>
      </c>
      <c r="G7">
        <v>-1.0986328125E-3</v>
      </c>
      <c r="H7">
        <v>-0.2440185546875</v>
      </c>
      <c r="I7">
        <v>-1.220703125E-3</v>
      </c>
      <c r="J7">
        <v>0.2265625</v>
      </c>
      <c r="K7">
        <v>1.171875E-2</v>
      </c>
      <c r="L7">
        <v>0.83404541015625</v>
      </c>
      <c r="M7">
        <v>7.9345703125E-4</v>
      </c>
      <c r="N7">
        <v>0.2305908203125</v>
      </c>
      <c r="O7">
        <v>-1.28173828125E-2</v>
      </c>
      <c r="P7">
        <v>-0.21563720703125</v>
      </c>
      <c r="Q7">
        <v>2.0751953125E-3</v>
      </c>
      <c r="R7">
        <v>9.7900390625E-2</v>
      </c>
      <c r="S7">
        <v>1.220703125E-4</v>
      </c>
      <c r="T7">
        <v>-2.569580078125E-2</v>
      </c>
      <c r="U7">
        <v>-1.8310546875E-4</v>
      </c>
      <c r="V7">
        <v>5</v>
      </c>
      <c r="W7">
        <v>1.0006713885801455</v>
      </c>
      <c r="AA7" s="24"/>
    </row>
    <row r="8" spans="1:27" x14ac:dyDescent="0.25">
      <c r="A8" s="1"/>
      <c r="AA8" s="26"/>
    </row>
    <row r="9" spans="1:27" x14ac:dyDescent="0.25">
      <c r="A9" s="17" t="s">
        <v>37</v>
      </c>
      <c r="B9" s="12">
        <v>6.0419999999999996E-3</v>
      </c>
      <c r="C9" s="12">
        <v>-7.3200000000000001E-4</v>
      </c>
      <c r="D9" s="12">
        <v>-4.0710000000000003E-2</v>
      </c>
      <c r="E9" s="12">
        <v>2.1359999999999999E-3</v>
      </c>
      <c r="F9" s="12">
        <v>0.12731899999999999</v>
      </c>
      <c r="G9" s="12">
        <v>-2.1359999999999999E-3</v>
      </c>
      <c r="H9" s="12">
        <v>-0.24731400000000001</v>
      </c>
      <c r="I9" s="12">
        <v>-3.052E-3</v>
      </c>
      <c r="J9" s="12">
        <v>0.24841299999999999</v>
      </c>
      <c r="K9" s="12">
        <v>1.4709E-2</v>
      </c>
      <c r="L9" s="12">
        <v>0.82330300000000001</v>
      </c>
      <c r="M9" s="12">
        <v>3.0499999999999999E-4</v>
      </c>
      <c r="N9" s="12">
        <v>0.221252</v>
      </c>
      <c r="O9" s="12">
        <v>-1.5807999999999999E-2</v>
      </c>
      <c r="P9" s="12">
        <v>-0.20782500000000001</v>
      </c>
      <c r="Q9" s="12">
        <v>5.2490000000000002E-3</v>
      </c>
      <c r="R9" s="12">
        <v>9.3628000000000003E-2</v>
      </c>
      <c r="S9" s="12">
        <v>-4.2700000000000002E-4</v>
      </c>
      <c r="T9" s="12">
        <v>-2.1972999999999999E-2</v>
      </c>
      <c r="U9" s="12">
        <v>-2.4399999999999999E-4</v>
      </c>
      <c r="V9" s="12">
        <v>5</v>
      </c>
      <c r="W9" s="8">
        <f>SQRT((B9+D9+F9+H9+J9+L9+N9+P9+R9+T9)^2+(C9+E9+G9+I9+K9+M9+O9+Q9+S9+U9)^2)</f>
        <v>1.0021349999999998</v>
      </c>
    </row>
    <row r="11" spans="1:27" x14ac:dyDescent="0.25">
      <c r="A11" s="1" t="s">
        <v>12</v>
      </c>
      <c r="B11">
        <v>14</v>
      </c>
    </row>
    <row r="13" spans="1:27" x14ac:dyDescent="0.25">
      <c r="A13" s="3" t="s">
        <v>14</v>
      </c>
    </row>
    <row r="14" spans="1:27" x14ac:dyDescent="0.25">
      <c r="A14" s="1" t="s">
        <v>0</v>
      </c>
      <c r="B14" s="13" t="s">
        <v>4</v>
      </c>
      <c r="C14" s="13"/>
      <c r="D14" s="13" t="s">
        <v>5</v>
      </c>
      <c r="E14" s="13"/>
      <c r="F14" s="13" t="s">
        <v>6</v>
      </c>
      <c r="G14" s="13"/>
      <c r="H14" s="13" t="s">
        <v>7</v>
      </c>
      <c r="I14" s="13"/>
      <c r="J14" s="13" t="s">
        <v>8</v>
      </c>
      <c r="K14" s="13"/>
      <c r="L14" s="13" t="s">
        <v>9</v>
      </c>
      <c r="M14" s="13"/>
      <c r="N14" s="13" t="s">
        <v>10</v>
      </c>
      <c r="O14" s="13"/>
      <c r="P14" s="13" t="s">
        <v>11</v>
      </c>
      <c r="Q14" s="13"/>
      <c r="R14" s="30" t="s">
        <v>32</v>
      </c>
      <c r="S14" s="30"/>
      <c r="T14" s="30" t="s">
        <v>33</v>
      </c>
      <c r="U14" s="30"/>
      <c r="V14" s="13"/>
      <c r="W14" s="13" t="s">
        <v>15</v>
      </c>
      <c r="X14" s="13"/>
      <c r="Y14" s="13"/>
      <c r="AA14" s="13"/>
    </row>
    <row r="15" spans="1:27" x14ac:dyDescent="0.25">
      <c r="A15" s="1"/>
      <c r="B15" s="13" t="s">
        <v>28</v>
      </c>
      <c r="C15" s="13" t="s">
        <v>29</v>
      </c>
      <c r="D15" s="13" t="s">
        <v>28</v>
      </c>
      <c r="E15" s="13" t="s">
        <v>29</v>
      </c>
      <c r="F15" s="13" t="s">
        <v>28</v>
      </c>
      <c r="G15" s="13" t="s">
        <v>29</v>
      </c>
      <c r="H15" s="13" t="s">
        <v>28</v>
      </c>
      <c r="I15" s="13" t="s">
        <v>29</v>
      </c>
      <c r="J15" s="13" t="s">
        <v>28</v>
      </c>
      <c r="K15" s="13" t="s">
        <v>29</v>
      </c>
      <c r="L15" s="13" t="s">
        <v>28</v>
      </c>
      <c r="M15" s="13" t="s">
        <v>29</v>
      </c>
      <c r="N15" s="13" t="s">
        <v>28</v>
      </c>
      <c r="O15" s="13" t="s">
        <v>29</v>
      </c>
      <c r="P15" s="13" t="s">
        <v>28</v>
      </c>
      <c r="Q15" s="13" t="s">
        <v>29</v>
      </c>
      <c r="R15" s="13" t="s">
        <v>28</v>
      </c>
      <c r="S15" s="13" t="s">
        <v>29</v>
      </c>
      <c r="T15" s="13" t="s">
        <v>28</v>
      </c>
      <c r="U15" s="13" t="s">
        <v>29</v>
      </c>
      <c r="V15" s="13"/>
      <c r="W15" s="13"/>
      <c r="X15" s="13"/>
      <c r="Y15" s="13"/>
      <c r="AA15" s="13"/>
    </row>
    <row r="16" spans="1:27" x14ac:dyDescent="0.25">
      <c r="A16" s="17" t="s">
        <v>39</v>
      </c>
      <c r="B16" s="12">
        <f t="shared" ref="B16:U16" si="0">ROUND(B6*2^$B$11,0)</f>
        <v>150</v>
      </c>
      <c r="C16" s="12">
        <f t="shared" si="0"/>
        <v>-2</v>
      </c>
      <c r="D16" s="12">
        <f t="shared" si="0"/>
        <v>-771</v>
      </c>
      <c r="E16" s="12">
        <f t="shared" si="0"/>
        <v>6</v>
      </c>
      <c r="F16" s="12">
        <f t="shared" si="0"/>
        <v>2050</v>
      </c>
      <c r="G16" s="12">
        <f t="shared" si="0"/>
        <v>-12</v>
      </c>
      <c r="H16" s="12">
        <f t="shared" si="0"/>
        <v>-3717</v>
      </c>
      <c r="I16" s="12">
        <f t="shared" si="0"/>
        <v>9</v>
      </c>
      <c r="J16" s="12">
        <f t="shared" si="0"/>
        <v>3829</v>
      </c>
      <c r="K16" s="12">
        <f t="shared" si="0"/>
        <v>89</v>
      </c>
      <c r="L16" s="12">
        <f t="shared" si="0"/>
        <v>13275</v>
      </c>
      <c r="M16" s="12">
        <f t="shared" si="0"/>
        <v>4</v>
      </c>
      <c r="N16" s="12">
        <f t="shared" si="0"/>
        <v>3764</v>
      </c>
      <c r="O16" s="12">
        <f t="shared" si="0"/>
        <v>-95</v>
      </c>
      <c r="P16" s="12">
        <f t="shared" si="0"/>
        <v>-3318</v>
      </c>
      <c r="Q16" s="12">
        <f t="shared" si="0"/>
        <v>-4</v>
      </c>
      <c r="R16" s="12">
        <f t="shared" si="0"/>
        <v>1541</v>
      </c>
      <c r="S16" s="12">
        <f t="shared" si="0"/>
        <v>6</v>
      </c>
      <c r="T16" s="12">
        <f t="shared" si="0"/>
        <v>-413</v>
      </c>
      <c r="U16" s="12">
        <f t="shared" si="0"/>
        <v>-2</v>
      </c>
      <c r="V16" s="12"/>
      <c r="W16" s="18">
        <f>SQRT((B16+D16+F16+H16+J16+L16+N16+P16+R16+T16)^2+(C16+E16+G16+I16+K16+M16+O16+Q16+S16+U16)^2)</f>
        <v>16390.000030506406</v>
      </c>
      <c r="X16" s="12">
        <f t="shared" ref="X16" si="1">W16/16384</f>
        <v>1.0003662127994633</v>
      </c>
      <c r="Y16" s="12">
        <f t="shared" ref="Y16" si="2">10*LOG10(X16)</f>
        <v>1.5901508310668582E-3</v>
      </c>
      <c r="AA16" s="26"/>
    </row>
    <row r="17" spans="1:27" x14ac:dyDescent="0.25">
      <c r="A17" s="1" t="s">
        <v>40</v>
      </c>
      <c r="B17" s="12">
        <f t="shared" ref="B17:U17" si="3">ROUND(B7*2^$B$11,0)</f>
        <v>165</v>
      </c>
      <c r="C17" s="12">
        <f t="shared" si="3"/>
        <v>-5</v>
      </c>
      <c r="D17" s="12">
        <f t="shared" si="3"/>
        <v>-858</v>
      </c>
      <c r="E17" s="12">
        <f t="shared" si="3"/>
        <v>16</v>
      </c>
      <c r="F17" s="12">
        <f t="shared" si="3"/>
        <v>2281</v>
      </c>
      <c r="G17" s="12">
        <f t="shared" si="3"/>
        <v>-18</v>
      </c>
      <c r="H17" s="12">
        <f t="shared" si="3"/>
        <v>-3998</v>
      </c>
      <c r="I17" s="12">
        <f t="shared" si="3"/>
        <v>-20</v>
      </c>
      <c r="J17" s="12">
        <f t="shared" si="3"/>
        <v>3712</v>
      </c>
      <c r="K17" s="12">
        <f t="shared" si="3"/>
        <v>192</v>
      </c>
      <c r="L17" s="12">
        <f t="shared" si="3"/>
        <v>13665</v>
      </c>
      <c r="M17" s="12">
        <f t="shared" si="3"/>
        <v>13</v>
      </c>
      <c r="N17" s="12">
        <f t="shared" si="3"/>
        <v>3778</v>
      </c>
      <c r="O17" s="12">
        <f t="shared" si="3"/>
        <v>-210</v>
      </c>
      <c r="P17" s="12">
        <f t="shared" si="3"/>
        <v>-3533</v>
      </c>
      <c r="Q17" s="12">
        <f t="shared" si="3"/>
        <v>34</v>
      </c>
      <c r="R17" s="12">
        <f t="shared" si="3"/>
        <v>1604</v>
      </c>
      <c r="S17" s="12">
        <f t="shared" si="3"/>
        <v>2</v>
      </c>
      <c r="T17" s="12">
        <f t="shared" si="3"/>
        <v>-421</v>
      </c>
      <c r="U17" s="12">
        <f t="shared" si="3"/>
        <v>-3</v>
      </c>
      <c r="V17" s="12"/>
      <c r="W17" s="18">
        <f>SQRT((B17+D17+F17+H17+J17+L17+N17+P17+R17+T17)^2+(C17+E17+G17+I17+K17+M17+O17+Q17+S17+U17)^2)</f>
        <v>16395.000030497104</v>
      </c>
      <c r="X17" s="12">
        <f t="shared" ref="X17" si="4">W17/16384</f>
        <v>1.0006713885801455</v>
      </c>
      <c r="Y17" s="12">
        <f t="shared" ref="Y17" si="5">10*LOG10(X17)</f>
        <v>2.9148251749870646E-3</v>
      </c>
      <c r="AA17" s="24"/>
    </row>
    <row r="18" spans="1:27" x14ac:dyDescent="0.25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8"/>
      <c r="X18" s="12"/>
      <c r="Y18" s="12"/>
      <c r="AA18" s="26"/>
    </row>
    <row r="19" spans="1:27" s="12" customFormat="1" x14ac:dyDescent="0.25">
      <c r="A19" s="17" t="s">
        <v>37</v>
      </c>
      <c r="B19" s="12">
        <f t="shared" ref="B19:U19" si="6">ROUND(B9*2^$B$11,0)</f>
        <v>99</v>
      </c>
      <c r="C19" s="12">
        <f t="shared" si="6"/>
        <v>-12</v>
      </c>
      <c r="D19" s="12">
        <f t="shared" si="6"/>
        <v>-667</v>
      </c>
      <c r="E19" s="12">
        <f t="shared" si="6"/>
        <v>35</v>
      </c>
      <c r="F19" s="12">
        <f t="shared" si="6"/>
        <v>2086</v>
      </c>
      <c r="G19" s="12">
        <f t="shared" si="6"/>
        <v>-35</v>
      </c>
      <c r="H19" s="12">
        <f t="shared" si="6"/>
        <v>-4052</v>
      </c>
      <c r="I19" s="12">
        <f t="shared" si="6"/>
        <v>-50</v>
      </c>
      <c r="J19" s="12">
        <f t="shared" si="6"/>
        <v>4070</v>
      </c>
      <c r="K19" s="12">
        <f t="shared" si="6"/>
        <v>241</v>
      </c>
      <c r="L19" s="12">
        <f t="shared" si="6"/>
        <v>13489</v>
      </c>
      <c r="M19" s="12">
        <f t="shared" si="6"/>
        <v>5</v>
      </c>
      <c r="N19" s="12">
        <f t="shared" si="6"/>
        <v>3625</v>
      </c>
      <c r="O19" s="12">
        <f t="shared" si="6"/>
        <v>-259</v>
      </c>
      <c r="P19" s="12">
        <f t="shared" si="6"/>
        <v>-3405</v>
      </c>
      <c r="Q19" s="12">
        <f t="shared" si="6"/>
        <v>86</v>
      </c>
      <c r="R19" s="12">
        <f t="shared" si="6"/>
        <v>1534</v>
      </c>
      <c r="S19" s="12">
        <f t="shared" si="6"/>
        <v>-7</v>
      </c>
      <c r="T19" s="12">
        <f t="shared" si="6"/>
        <v>-360</v>
      </c>
      <c r="U19" s="12">
        <f t="shared" si="6"/>
        <v>-4</v>
      </c>
      <c r="W19" s="18">
        <f>SQRT((B19+D19+F19+H19+J19+L19+N19+P19+R19+T19)^2+(C19+E19+G19+I19+K19+M19+O19+Q19+S19+U19)^2)</f>
        <v>16419</v>
      </c>
      <c r="X19" s="12">
        <f t="shared" ref="X19" si="7">W19/16384</f>
        <v>1.00213623046875</v>
      </c>
      <c r="Y19" s="12">
        <f t="shared" ref="Y19" si="8">10*LOG10(X19)</f>
        <v>9.2676356643078099E-3</v>
      </c>
    </row>
    <row r="20" spans="1:27" s="12" customFormat="1" x14ac:dyDescent="0.25"/>
    <row r="21" spans="1:27" x14ac:dyDescent="0.25">
      <c r="A21" s="23" t="s">
        <v>45</v>
      </c>
    </row>
    <row r="22" spans="1:27" x14ac:dyDescent="0.25">
      <c r="A22" s="17" t="s">
        <v>39</v>
      </c>
      <c r="B22">
        <v>0</v>
      </c>
      <c r="C22">
        <f>V6</f>
        <v>5</v>
      </c>
      <c r="D22">
        <v>10</v>
      </c>
      <c r="E22" s="9">
        <f>IF(IF(C16&lt;0,2^16+C16,C16)*2^16+IF(B16&lt;0,2^16+B16,B16)&gt;=2^31,IF(C16&lt;0,2^16+C16,C16)*2^16+IF(B16&lt;0,2^16+B16,B16)-2^32, IF(C16&lt;0,2^16+C16,C16)*2^16+IF(B16&lt;0,2^16+B16,B16))</f>
        <v>-130922</v>
      </c>
      <c r="F22" s="9">
        <f>IF(IF(E16&lt;0,2^16+E16,E16)*2^16+IF(D16&lt;0,2^16+D16,D16)&gt;=2^31,IF(E16&lt;0,2^16+E16,E16)*2^16+IF(D16&lt;0,2^16+D16,D16)-2^32, IF(E16&lt;0,2^16+E16,E16)*2^16+IF(D16&lt;0,2^16+D16,D16))</f>
        <v>457981</v>
      </c>
      <c r="G22" s="9">
        <f>IF(IF(G16&lt;0,2^16+G16,G16)*2^16+IF(F16&lt;0,2^16+F16,F16)&gt;=2^31,IF(G16&lt;0,2^16+G16,G16)*2^16+IF(F16&lt;0,2^16+F16,F16)-2^32, IF(G16&lt;0,2^16+G16,G16)*2^16+IF(F16&lt;0,2^16+F16,F16))</f>
        <v>-784382</v>
      </c>
      <c r="H22" s="9">
        <f>IF(IF(I16&lt;0,2^16+I16,I16)*2^16+IF(H16&lt;0,2^16+H16,H16)&gt;=2^31,IF(I16&lt;0,2^16+I16,I16)*2^16+IF(H16&lt;0,2^16+H16,H16)-2^32, IF(I16&lt;0,2^16+I16,I16)*2^16+IF(H16&lt;0,2^16+H16,H16))</f>
        <v>651643</v>
      </c>
      <c r="I22" s="9">
        <f>IF(IF(K16&lt;0,2^16+K16,K16)*2^16+IF(J16&lt;0,2^16+J16,J16)&gt;=2^31,IF(K16&lt;0,2^16+K16,K16)*2^16+IF(J16&lt;0,2^16+J16,J16)-2^32, IF(K16&lt;0,2^16+K16,K16)*2^16+IF(J16&lt;0,2^16+J16,J16))</f>
        <v>5836533</v>
      </c>
      <c r="J22" s="9">
        <f>IF(IF(M16&lt;0,2^16+M16,M16)*2^16+IF(L16&lt;0,2^16+L16,L16)&gt;=2^31,IF(M16&lt;0,2^16+M16,M16)*2^16+IF(L16&lt;0,2^16+L16,L16)-2^32, IF(M16&lt;0,2^16+M16,M16)*2^16+IF(L16&lt;0,2^16+L16,L16))</f>
        <v>275419</v>
      </c>
      <c r="K22" s="9">
        <f>IF(IF(O16&lt;0,2^16+O16,O16)*2^16+IF(N16&lt;0,2^16+N16,N16)&gt;=2^31,IF(O16&lt;0,2^16+O16,O16)*2^16+IF(N16&lt;0,2^16+N16,N16)-2^32, IF(O16&lt;0,2^16+O16,O16)*2^16+IF(N16&lt;0,2^16+N16,N16))</f>
        <v>-6222156</v>
      </c>
      <c r="L22" s="9">
        <f>IF(IF(Q16&lt;0,2^16+Q16,Q16)*2^16+IF(P16&lt;0,2^16+P16,P16)&gt;=2^31,IF(Q16&lt;0,2^16+Q16,Q16)*2^16+IF(P16&lt;0,2^16+P16,P16)-2^32, IF(Q16&lt;0,2^16+Q16,Q16)*2^16+IF(P16&lt;0,2^16+P16,P16))</f>
        <v>-199926</v>
      </c>
      <c r="M22" s="9">
        <f>IF(IF(S16&lt;0,2^16+S16,S16)*2^16+IF(R16&lt;0,2^16+R16,R16)&gt;=2^31,IF(S16&lt;0,2^16+S16,S16)*2^16+IF(R16&lt;0,2^16+R16,R16)-2^32, IF(S16&lt;0,2^16+S16,S16)*2^16+IF(R16&lt;0,2^16+R16,R16))</f>
        <v>394757</v>
      </c>
      <c r="N22" s="9">
        <f>IF(IF(U16&lt;0,2^16+U16,U16)*2^16+IF(T16&lt;0,2^16+T16,T16)&gt;=2^31,IF(U16&lt;0,2^16+U16,U16)*2^16+IF(T16&lt;0,2^16+T16,T16)-2^32, IF(U16&lt;0,2^16+U16,U16)*2^16+IF(T16&lt;0,2^16+T16,T16))</f>
        <v>-65949</v>
      </c>
    </row>
    <row r="23" spans="1:27" x14ac:dyDescent="0.25">
      <c r="A23" s="1" t="s">
        <v>40</v>
      </c>
      <c r="B23">
        <v>0</v>
      </c>
      <c r="C23">
        <f>V7</f>
        <v>5</v>
      </c>
      <c r="D23">
        <v>10</v>
      </c>
      <c r="E23" s="9">
        <f>IF(IF(C17&lt;0,2^16+C17,C17)*2^16+IF(B17&lt;0,2^16+B17,B17)&gt;=2^31,IF(C17&lt;0,2^16+C17,C17)*2^16+IF(B17&lt;0,2^16+B17,B17)-2^32, IF(C17&lt;0,2^16+C17,C17)*2^16+IF(B17&lt;0,2^16+B17,B17))</f>
        <v>-327515</v>
      </c>
      <c r="F23" s="9">
        <f>IF(IF(E17&lt;0,2^16+E17,E17)*2^16+IF(D17&lt;0,2^16+D17,D17)&gt;=2^31,IF(E17&lt;0,2^16+E17,E17)*2^16+IF(D17&lt;0,2^16+D17,D17)-2^32, IF(E17&lt;0,2^16+E17,E17)*2^16+IF(D17&lt;0,2^16+D17,D17))</f>
        <v>1113254</v>
      </c>
      <c r="G23" s="9">
        <f>IF(IF(G17&lt;0,2^16+G17,G17)*2^16+IF(F17&lt;0,2^16+F17,F17)&gt;=2^31,IF(G17&lt;0,2^16+G17,G17)*2^16+IF(F17&lt;0,2^16+F17,F17)-2^32, IF(G17&lt;0,2^16+G17,G17)*2^16+IF(F17&lt;0,2^16+F17,F17))</f>
        <v>-1177367</v>
      </c>
      <c r="H23" s="9">
        <f>IF(IF(I17&lt;0,2^16+I17,I17)*2^16+IF(H17&lt;0,2^16+H17,H17)&gt;=2^31,IF(I17&lt;0,2^16+I17,I17)*2^16+IF(H17&lt;0,2^16+H17,H17)-2^32, IF(I17&lt;0,2^16+I17,I17)*2^16+IF(H17&lt;0,2^16+H17,H17))</f>
        <v>-1249182</v>
      </c>
      <c r="I23" s="9">
        <f>IF(IF(K17&lt;0,2^16+K17,K17)*2^16+IF(J17&lt;0,2^16+J17,J17)&gt;=2^31,IF(K17&lt;0,2^16+K17,K17)*2^16+IF(J17&lt;0,2^16+J17,J17)-2^32, IF(K17&lt;0,2^16+K17,K17)*2^16+IF(J17&lt;0,2^16+J17,J17))</f>
        <v>12586624</v>
      </c>
      <c r="J23" s="9">
        <f>IF(IF(M17&lt;0,2^16+M17,M17)*2^16+IF(L17&lt;0,2^16+L17,L17)&gt;=2^31,IF(M17&lt;0,2^16+M17,M17)*2^16+IF(L17&lt;0,2^16+L17,L17)-2^32, IF(M17&lt;0,2^16+M17,M17)*2^16+IF(L17&lt;0,2^16+L17,L17))</f>
        <v>865633</v>
      </c>
      <c r="K23" s="9">
        <f>IF(IF(O17&lt;0,2^16+O17,O17)*2^16+IF(N17&lt;0,2^16+N17,N17)&gt;=2^31,IF(O17&lt;0,2^16+O17,O17)*2^16+IF(N17&lt;0,2^16+N17,N17)-2^32, IF(O17&lt;0,2^16+O17,O17)*2^16+IF(N17&lt;0,2^16+N17,N17))</f>
        <v>-13758782</v>
      </c>
      <c r="L23" s="9">
        <f>IF(IF(Q17&lt;0,2^16+Q17,Q17)*2^16+IF(P17&lt;0,2^16+P17,P17)&gt;=2^31,IF(Q17&lt;0,2^16+Q17,Q17)*2^16+IF(P17&lt;0,2^16+P17,P17)-2^32, IF(Q17&lt;0,2^16+Q17,Q17)*2^16+IF(P17&lt;0,2^16+P17,P17))</f>
        <v>2290227</v>
      </c>
      <c r="M23" s="9">
        <f>IF(IF(S17&lt;0,2^16+S17,S17)*2^16+IF(R17&lt;0,2^16+R17,R17)&gt;=2^31,IF(S17&lt;0,2^16+S17,S17)*2^16+IF(R17&lt;0,2^16+R17,R17)-2^32, IF(S17&lt;0,2^16+S17,S17)*2^16+IF(R17&lt;0,2^16+R17,R17))</f>
        <v>132676</v>
      </c>
      <c r="N23" s="9">
        <f>IF(IF(U17&lt;0,2^16+U17,U17)*2^16+IF(T17&lt;0,2^16+T17,T17)&gt;=2^31,IF(U17&lt;0,2^16+U17,U17)*2^16+IF(T17&lt;0,2^16+T17,T17)-2^32, IF(U17&lt;0,2^16+U17,U17)*2^16+IF(T17&lt;0,2^16+T17,T17))</f>
        <v>-131493</v>
      </c>
    </row>
    <row r="24" spans="1:27" x14ac:dyDescent="0.25">
      <c r="A24" s="1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27" x14ac:dyDescent="0.25">
      <c r="A25" s="17" t="s">
        <v>37</v>
      </c>
      <c r="B25">
        <v>0</v>
      </c>
      <c r="C25">
        <f>V9</f>
        <v>5</v>
      </c>
      <c r="D25">
        <v>10</v>
      </c>
      <c r="E25" s="9">
        <f>IF(IF(C19&lt;0,2^16+C19,C19)*2^16+IF(B19&lt;0,2^16+B19,B19)&gt;=2^31,IF(C19&lt;0,2^16+C19,C19)*2^16+IF(B19&lt;0,2^16+B19,B19)-2^32, IF(C19&lt;0,2^16+C19,C19)*2^16+IF(B19&lt;0,2^16+B19,B19))</f>
        <v>-786333</v>
      </c>
      <c r="F25" s="9">
        <f>IF(IF(E19&lt;0,2^16+E19,E19)*2^16+IF(D19&lt;0,2^16+D19,D19)&gt;=2^31,IF(E19&lt;0,2^16+E19,E19)*2^16+IF(D19&lt;0,2^16+D19,D19)-2^32, IF(E19&lt;0,2^16+E19,E19)*2^16+IF(D19&lt;0,2^16+D19,D19))</f>
        <v>2358629</v>
      </c>
      <c r="G25" s="9">
        <f>IF(IF(G19&lt;0,2^16+G19,G19)*2^16+IF(F19&lt;0,2^16+F19,F19)&gt;=2^31,IF(G19&lt;0,2^16+G19,G19)*2^16+IF(F19&lt;0,2^16+F19,F19)-2^32, IF(G19&lt;0,2^16+G19,G19)*2^16+IF(F19&lt;0,2^16+F19,F19))</f>
        <v>-2291674</v>
      </c>
      <c r="H25" s="9">
        <f>IF(IF(I19&lt;0,2^16+I19,I19)*2^16+IF(H19&lt;0,2^16+H19,H19)&gt;=2^31,IF(I19&lt;0,2^16+I19,I19)*2^16+IF(H19&lt;0,2^16+H19,H19)-2^32, IF(I19&lt;0,2^16+I19,I19)*2^16+IF(H19&lt;0,2^16+H19,H19))</f>
        <v>-3215316</v>
      </c>
      <c r="I25" s="9">
        <f>IF(IF(K19&lt;0,2^16+K19,K19)*2^16+IF(J19&lt;0,2^16+J19,J19)&gt;=2^31,IF(K19&lt;0,2^16+K19,K19)*2^16+IF(J19&lt;0,2^16+J19,J19)-2^32, IF(K19&lt;0,2^16+K19,K19)*2^16+IF(J19&lt;0,2^16+J19,J19))</f>
        <v>15798246</v>
      </c>
      <c r="J25" s="9">
        <f>IF(IF(M19&lt;0,2^16+M19,M19)*2^16+IF(L19&lt;0,2^16+L19,L19)&gt;=2^31,IF(M19&lt;0,2^16+M19,M19)*2^16+IF(L19&lt;0,2^16+L19,L19)-2^32, IF(M19&lt;0,2^16+M19,M19)*2^16+IF(L19&lt;0,2^16+L19,L19))</f>
        <v>341169</v>
      </c>
      <c r="K25" s="9">
        <f>IF(IF(O19&lt;0,2^16+O19,O19)*2^16+IF(N19&lt;0,2^16+N19,N19)&gt;=2^31,IF(O19&lt;0,2^16+O19,O19)*2^16+IF(N19&lt;0,2^16+N19,N19)-2^32, IF(O19&lt;0,2^16+O19,O19)*2^16+IF(N19&lt;0,2^16+N19,N19))</f>
        <v>-16970199</v>
      </c>
      <c r="L25" s="9">
        <f>IF(IF(Q19&lt;0,2^16+Q19,Q19)*2^16+IF(P19&lt;0,2^16+P19,P19)&gt;=2^31,IF(Q19&lt;0,2^16+Q19,Q19)*2^16+IF(P19&lt;0,2^16+P19,P19)-2^32, IF(Q19&lt;0,2^16+Q19,Q19)*2^16+IF(P19&lt;0,2^16+P19,P19))</f>
        <v>5698227</v>
      </c>
      <c r="M25" s="9">
        <f>IF(IF(S19&lt;0,2^16+S19,S19)*2^16+IF(R19&lt;0,2^16+R19,R19)&gt;=2^31,IF(S19&lt;0,2^16+S19,S19)*2^16+IF(R19&lt;0,2^16+R19,R19)-2^32, IF(S19&lt;0,2^16+S19,S19)*2^16+IF(R19&lt;0,2^16+R19,R19))</f>
        <v>-457218</v>
      </c>
      <c r="N25" s="9">
        <f>IF(IF(U19&lt;0,2^16+U19,U19)*2^16+IF(T19&lt;0,2^16+T19,T19)&gt;=2^31,IF(U19&lt;0,2^16+U19,U19)*2^16+IF(T19&lt;0,2^16+T19,T19)-2^32, IF(U19&lt;0,2^16+U19,U19)*2^16+IF(T19&lt;0,2^16+T19,T19))</f>
        <v>-196968</v>
      </c>
    </row>
    <row r="26" spans="1:27" s="12" customFormat="1" x14ac:dyDescent="0.25">
      <c r="W26" s="18"/>
    </row>
    <row r="27" spans="1:27" s="12" customFormat="1" x14ac:dyDescent="0.25"/>
    <row r="28" spans="1:27" s="12" customFormat="1" x14ac:dyDescent="0.25"/>
    <row r="30" spans="1:27" x14ac:dyDescent="0.25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13"/>
      <c r="S30" s="13"/>
      <c r="T30" s="13"/>
      <c r="U30" s="13"/>
    </row>
    <row r="31" spans="1:27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8" spans="3:23" x14ac:dyDescent="0.2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3:23" x14ac:dyDescent="0.2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3:23" x14ac:dyDescent="0.2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2" spans="3:23" x14ac:dyDescent="0.25">
      <c r="W42" s="6"/>
    </row>
    <row r="44" spans="3:23" x14ac:dyDescent="0.25">
      <c r="W44" s="6"/>
    </row>
  </sheetData>
  <mergeCells count="21">
    <mergeCell ref="R14:S14"/>
    <mergeCell ref="T14:U14"/>
    <mergeCell ref="A1:H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N30:O30"/>
    <mergeCell ref="P30:Q30"/>
    <mergeCell ref="B30:C30"/>
    <mergeCell ref="D30:E30"/>
    <mergeCell ref="F30:G30"/>
    <mergeCell ref="H30:I30"/>
    <mergeCell ref="J30:K30"/>
    <mergeCell ref="L30:M3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workbookViewId="0">
      <selection activeCell="B6" sqref="B6:W6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3.42578125" bestFit="1" customWidth="1"/>
    <col min="4" max="4" width="9.7109375" bestFit="1" customWidth="1"/>
    <col min="5" max="5" width="11" bestFit="1" customWidth="1"/>
    <col min="6" max="6" width="9.7109375" bestFit="1" customWidth="1"/>
    <col min="7" max="7" width="9.7109375" customWidth="1"/>
    <col min="8" max="8" width="9.7109375" bestFit="1" customWidth="1"/>
    <col min="9" max="9" width="10.7109375" bestFit="1" customWidth="1"/>
    <col min="10" max="10" width="9.7109375" bestFit="1" customWidth="1"/>
    <col min="11" max="11" width="9.7109375" customWidth="1"/>
    <col min="12" max="12" width="9.7109375" bestFit="1" customWidth="1"/>
    <col min="13" max="13" width="10.7109375" bestFit="1" customWidth="1"/>
    <col min="14" max="14" width="9.7109375" bestFit="1" customWidth="1"/>
    <col min="15" max="15" width="9.7109375" customWidth="1"/>
    <col min="16" max="16" width="9.7109375" bestFit="1" customWidth="1"/>
    <col min="17" max="21" width="9.7109375" customWidth="1"/>
    <col min="22" max="22" width="12" bestFit="1" customWidth="1"/>
    <col min="23" max="23" width="11.5703125" bestFit="1" customWidth="1"/>
  </cols>
  <sheetData>
    <row r="1" spans="1:27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7" x14ac:dyDescent="0.25">
      <c r="A3" s="3" t="s">
        <v>13</v>
      </c>
    </row>
    <row r="4" spans="1:27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V4" s="13" t="s">
        <v>16</v>
      </c>
      <c r="W4" s="13" t="s">
        <v>15</v>
      </c>
      <c r="AA4" s="13"/>
    </row>
    <row r="5" spans="1:27" x14ac:dyDescent="0.25">
      <c r="A5" s="1"/>
      <c r="B5" s="13" t="s">
        <v>28</v>
      </c>
      <c r="C5" s="13" t="s">
        <v>29</v>
      </c>
      <c r="D5" s="13" t="s">
        <v>28</v>
      </c>
      <c r="E5" s="13" t="s">
        <v>29</v>
      </c>
      <c r="F5" s="13" t="s">
        <v>28</v>
      </c>
      <c r="G5" s="13" t="s">
        <v>29</v>
      </c>
      <c r="H5" s="13" t="s">
        <v>28</v>
      </c>
      <c r="I5" s="13" t="s">
        <v>29</v>
      </c>
      <c r="J5" s="13" t="s">
        <v>28</v>
      </c>
      <c r="K5" s="13" t="s">
        <v>29</v>
      </c>
      <c r="L5" s="13" t="s">
        <v>28</v>
      </c>
      <c r="M5" s="13" t="s">
        <v>29</v>
      </c>
      <c r="N5" s="13" t="s">
        <v>28</v>
      </c>
      <c r="O5" s="13" t="s">
        <v>29</v>
      </c>
      <c r="P5" s="13" t="s">
        <v>28</v>
      </c>
      <c r="Q5" s="13" t="s">
        <v>29</v>
      </c>
      <c r="R5" s="13" t="s">
        <v>28</v>
      </c>
      <c r="S5" s="13" t="s">
        <v>29</v>
      </c>
      <c r="T5" s="13" t="s">
        <v>28</v>
      </c>
      <c r="U5" s="13" t="s">
        <v>29</v>
      </c>
      <c r="V5" s="13"/>
      <c r="W5" s="13"/>
      <c r="AA5" s="13"/>
    </row>
    <row r="6" spans="1:27" s="15" customFormat="1" x14ac:dyDescent="0.25">
      <c r="A6" s="14" t="s">
        <v>39</v>
      </c>
      <c r="B6">
        <v>-1.898193359375E-2</v>
      </c>
      <c r="C6">
        <v>0</v>
      </c>
      <c r="D6">
        <v>7.48291015625E-2</v>
      </c>
      <c r="E6">
        <v>1.15966796875E-3</v>
      </c>
      <c r="F6">
        <v>-0.166748046875</v>
      </c>
      <c r="G6">
        <v>-5.9814453125E-3</v>
      </c>
      <c r="H6">
        <v>0.18017578125</v>
      </c>
      <c r="I6">
        <v>1.52587890625E-2</v>
      </c>
      <c r="J6">
        <v>0.82965087890625</v>
      </c>
      <c r="K6">
        <v>0</v>
      </c>
      <c r="L6">
        <v>0.27069091796875</v>
      </c>
      <c r="M6">
        <v>-1.434326171875E-2</v>
      </c>
      <c r="N6">
        <v>-0.2789306640625</v>
      </c>
      <c r="O6">
        <v>3.47900390625E-3</v>
      </c>
      <c r="P6">
        <v>0.159423828125</v>
      </c>
      <c r="Q6">
        <v>1.708984375E-3</v>
      </c>
      <c r="R6">
        <v>-6.072998046875E-2</v>
      </c>
      <c r="S6">
        <v>-2.01416015625E-3</v>
      </c>
      <c r="T6">
        <v>1.104736328125E-2</v>
      </c>
      <c r="U6">
        <v>7.32421875E-4</v>
      </c>
      <c r="V6">
        <v>4</v>
      </c>
      <c r="W6">
        <v>1.00042724609375</v>
      </c>
    </row>
    <row r="7" spans="1:27" s="15" customFormat="1" x14ac:dyDescent="0.25">
      <c r="A7" s="17" t="s">
        <v>40</v>
      </c>
      <c r="B7">
        <v>1.26953125E-2</v>
      </c>
      <c r="C7">
        <v>-7.9345703125E-4</v>
      </c>
      <c r="D7">
        <v>-6.341552734375E-2</v>
      </c>
      <c r="E7">
        <v>1.953125E-3</v>
      </c>
      <c r="F7">
        <v>0.16424560546875</v>
      </c>
      <c r="G7">
        <v>-1.0986328125E-3</v>
      </c>
      <c r="H7">
        <v>-0.2777099609375</v>
      </c>
      <c r="I7">
        <v>-6.4697265625E-3</v>
      </c>
      <c r="J7">
        <v>0.22149658203125</v>
      </c>
      <c r="K7">
        <v>2.532958984375E-2</v>
      </c>
      <c r="L7">
        <v>0.88165283203125</v>
      </c>
      <c r="M7">
        <v>2.01416015625E-3</v>
      </c>
      <c r="N7">
        <v>0.21649169921875</v>
      </c>
      <c r="O7">
        <v>-2.8564453125E-2</v>
      </c>
      <c r="P7">
        <v>-0.23431396484375</v>
      </c>
      <c r="Q7">
        <v>8.9111328125E-3</v>
      </c>
      <c r="R7">
        <v>0.108642578125</v>
      </c>
      <c r="S7">
        <v>-1.28173828125E-3</v>
      </c>
      <c r="T7">
        <v>-2.84423828125E-2</v>
      </c>
      <c r="U7">
        <v>-1.220703125E-4</v>
      </c>
      <c r="V7">
        <v>5</v>
      </c>
      <c r="W7">
        <v>1.0013427808780895</v>
      </c>
    </row>
    <row r="8" spans="1:27" s="15" customFormat="1" x14ac:dyDescent="0.25">
      <c r="A8" s="17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6"/>
    </row>
    <row r="9" spans="1:27" x14ac:dyDescent="0.25">
      <c r="A9" s="17" t="s">
        <v>38</v>
      </c>
      <c r="B9" s="12">
        <v>-1.6541E-2</v>
      </c>
      <c r="C9" s="12">
        <v>-4.2700000000000002E-4</v>
      </c>
      <c r="D9" s="12">
        <v>6.7199999999999996E-2</v>
      </c>
      <c r="E9" s="12">
        <v>6.7100000000000005E-4</v>
      </c>
      <c r="F9" s="12">
        <v>-0.158691</v>
      </c>
      <c r="G9" s="12">
        <v>4.8799999999999999E-4</v>
      </c>
      <c r="H9" s="12">
        <v>0.17474400000000001</v>
      </c>
      <c r="I9" s="12">
        <v>4.15E-3</v>
      </c>
      <c r="J9" s="12">
        <v>0.83178700000000005</v>
      </c>
      <c r="K9" s="12">
        <v>1.83E-4</v>
      </c>
      <c r="L9" s="12">
        <v>0.27441399999999999</v>
      </c>
      <c r="M9" s="12">
        <v>-4.5170000000000002E-3</v>
      </c>
      <c r="N9" s="12">
        <v>-0.28405799999999998</v>
      </c>
      <c r="O9" s="12">
        <v>-1.22E-4</v>
      </c>
      <c r="P9" s="12">
        <v>0.163025</v>
      </c>
      <c r="Q9" s="12">
        <v>-9.77E-4</v>
      </c>
      <c r="R9" s="12">
        <v>-6.4514000000000002E-2</v>
      </c>
      <c r="S9" s="12">
        <v>6.7100000000000005E-4</v>
      </c>
      <c r="T9" s="12">
        <v>1.3062000000000001E-2</v>
      </c>
      <c r="U9" s="12">
        <v>-6.0999999999999999E-5</v>
      </c>
      <c r="V9" s="12">
        <v>4</v>
      </c>
      <c r="W9" s="8">
        <f>SQRT((B9+D9+F9+H9+J9+L9+N9+P9+R9+T9)^2+(C9+E9+G9+I9+K9+M9+O9+Q9+S9+U9)^2)</f>
        <v>1.0004280017397553</v>
      </c>
    </row>
    <row r="10" spans="1:27" x14ac:dyDescent="0.25">
      <c r="A10" s="17" t="s">
        <v>37</v>
      </c>
      <c r="B10">
        <v>1.318359375E-2</v>
      </c>
      <c r="C10">
        <v>3.662109375E-4</v>
      </c>
      <c r="D10">
        <v>-6.231689453125E-2</v>
      </c>
      <c r="E10">
        <v>-1.89208984375E-3</v>
      </c>
      <c r="F10">
        <v>0.16668701171875</v>
      </c>
      <c r="G10">
        <v>3.2958984375E-3</v>
      </c>
      <c r="H10">
        <v>-0.2828369140625</v>
      </c>
      <c r="I10">
        <v>-1.312255859375E-2</v>
      </c>
      <c r="J10">
        <v>0.20526123046875</v>
      </c>
      <c r="K10">
        <v>3.131103515625E-2</v>
      </c>
      <c r="L10">
        <v>0.94677734375</v>
      </c>
      <c r="M10">
        <v>-4.0283203125E-3</v>
      </c>
      <c r="N10">
        <v>0.13250732421875</v>
      </c>
      <c r="O10">
        <v>-2.398681640625E-2</v>
      </c>
      <c r="P10">
        <v>-0.17877197265625</v>
      </c>
      <c r="Q10">
        <v>7.568359375E-3</v>
      </c>
      <c r="R10">
        <v>8.050537109375E-2</v>
      </c>
      <c r="S10">
        <v>0</v>
      </c>
      <c r="T10">
        <v>-1.678466796875E-2</v>
      </c>
      <c r="U10">
        <v>4.2724609375E-4</v>
      </c>
      <c r="V10">
        <v>5</v>
      </c>
      <c r="W10">
        <v>1.0042114276360836</v>
      </c>
    </row>
    <row r="12" spans="1:27" x14ac:dyDescent="0.25">
      <c r="A12" s="1" t="s">
        <v>12</v>
      </c>
      <c r="B12">
        <v>14</v>
      </c>
    </row>
    <row r="14" spans="1:27" x14ac:dyDescent="0.25">
      <c r="A14" s="3" t="s">
        <v>14</v>
      </c>
    </row>
    <row r="15" spans="1:27" x14ac:dyDescent="0.25">
      <c r="A15" s="1" t="s">
        <v>0</v>
      </c>
      <c r="B15" s="13" t="s">
        <v>4</v>
      </c>
      <c r="C15" s="13"/>
      <c r="D15" s="13" t="s">
        <v>5</v>
      </c>
      <c r="E15" s="13"/>
      <c r="F15" s="13" t="s">
        <v>6</v>
      </c>
      <c r="G15" s="13"/>
      <c r="H15" s="13" t="s">
        <v>7</v>
      </c>
      <c r="I15" s="13"/>
      <c r="J15" s="13" t="s">
        <v>8</v>
      </c>
      <c r="K15" s="13"/>
      <c r="L15" s="13" t="s">
        <v>9</v>
      </c>
      <c r="M15" s="13"/>
      <c r="N15" s="13" t="s">
        <v>10</v>
      </c>
      <c r="O15" s="13"/>
      <c r="P15" s="13" t="s">
        <v>11</v>
      </c>
      <c r="Q15" s="13"/>
      <c r="R15" s="30" t="s">
        <v>32</v>
      </c>
      <c r="S15" s="30"/>
      <c r="T15" s="30" t="s">
        <v>33</v>
      </c>
      <c r="U15" s="30"/>
      <c r="V15" s="13"/>
      <c r="W15" s="13" t="s">
        <v>15</v>
      </c>
      <c r="X15" s="13"/>
      <c r="Y15" s="13"/>
      <c r="AA15" s="13"/>
    </row>
    <row r="16" spans="1:27" x14ac:dyDescent="0.25">
      <c r="A16" s="1"/>
      <c r="B16" s="13" t="s">
        <v>28</v>
      </c>
      <c r="C16" s="13" t="s">
        <v>29</v>
      </c>
      <c r="D16" s="13" t="s">
        <v>28</v>
      </c>
      <c r="E16" s="13" t="s">
        <v>29</v>
      </c>
      <c r="F16" s="13" t="s">
        <v>28</v>
      </c>
      <c r="G16" s="13" t="s">
        <v>29</v>
      </c>
      <c r="H16" s="13" t="s">
        <v>28</v>
      </c>
      <c r="I16" s="13" t="s">
        <v>29</v>
      </c>
      <c r="J16" s="13" t="s">
        <v>28</v>
      </c>
      <c r="K16" s="13" t="s">
        <v>29</v>
      </c>
      <c r="L16" s="13" t="s">
        <v>28</v>
      </c>
      <c r="M16" s="13" t="s">
        <v>29</v>
      </c>
      <c r="N16" s="13" t="s">
        <v>28</v>
      </c>
      <c r="O16" s="13" t="s">
        <v>29</v>
      </c>
      <c r="P16" s="13" t="s">
        <v>28</v>
      </c>
      <c r="Q16" s="13" t="s">
        <v>29</v>
      </c>
      <c r="R16" s="13" t="s">
        <v>28</v>
      </c>
      <c r="S16" s="13" t="s">
        <v>29</v>
      </c>
      <c r="T16" s="13" t="s">
        <v>28</v>
      </c>
      <c r="U16" s="13" t="s">
        <v>29</v>
      </c>
      <c r="V16" s="13"/>
      <c r="W16" s="13"/>
      <c r="X16" s="13"/>
      <c r="Y16" s="13"/>
      <c r="AA16" s="13"/>
    </row>
    <row r="17" spans="1:25" s="12" customFormat="1" x14ac:dyDescent="0.25">
      <c r="A17" s="14" t="s">
        <v>39</v>
      </c>
      <c r="B17" s="12">
        <f t="shared" ref="B17:U17" si="0">ROUND(B6*2^$B$12,0)</f>
        <v>-311</v>
      </c>
      <c r="C17" s="12">
        <f t="shared" si="0"/>
        <v>0</v>
      </c>
      <c r="D17" s="12">
        <f t="shared" si="0"/>
        <v>1226</v>
      </c>
      <c r="E17" s="12">
        <f t="shared" si="0"/>
        <v>19</v>
      </c>
      <c r="F17" s="12">
        <f t="shared" si="0"/>
        <v>-2732</v>
      </c>
      <c r="G17" s="12">
        <f t="shared" si="0"/>
        <v>-98</v>
      </c>
      <c r="H17" s="12">
        <f t="shared" si="0"/>
        <v>2952</v>
      </c>
      <c r="I17" s="12">
        <f t="shared" si="0"/>
        <v>250</v>
      </c>
      <c r="J17" s="12">
        <f t="shared" si="0"/>
        <v>13593</v>
      </c>
      <c r="K17" s="12">
        <f t="shared" si="0"/>
        <v>0</v>
      </c>
      <c r="L17" s="12">
        <f t="shared" si="0"/>
        <v>4435</v>
      </c>
      <c r="M17" s="12">
        <f t="shared" si="0"/>
        <v>-235</v>
      </c>
      <c r="N17" s="12">
        <f t="shared" si="0"/>
        <v>-4570</v>
      </c>
      <c r="O17" s="12">
        <f t="shared" si="0"/>
        <v>57</v>
      </c>
      <c r="P17" s="12">
        <f t="shared" si="0"/>
        <v>2612</v>
      </c>
      <c r="Q17" s="12">
        <f t="shared" si="0"/>
        <v>28</v>
      </c>
      <c r="R17" s="12">
        <f t="shared" si="0"/>
        <v>-995</v>
      </c>
      <c r="S17" s="12">
        <f t="shared" si="0"/>
        <v>-33</v>
      </c>
      <c r="T17" s="12">
        <f t="shared" si="0"/>
        <v>181</v>
      </c>
      <c r="U17" s="12">
        <f t="shared" si="0"/>
        <v>12</v>
      </c>
      <c r="W17" s="18">
        <f>SQRT((B17+D17+F17+H17+J17+L17+N17+P17+R17+T17)^2+(C17+E17+G17+I17+K17+M17+O17+Q17+S17+U17)^2)</f>
        <v>16391</v>
      </c>
      <c r="X17" s="12">
        <f t="shared" ref="X17" si="1">W17/16384</f>
        <v>1.00042724609375</v>
      </c>
      <c r="Y17" s="12">
        <f t="shared" ref="Y17" si="2">10*LOG10(X17)</f>
        <v>1.8551099432782404E-3</v>
      </c>
    </row>
    <row r="18" spans="1:25" s="12" customFormat="1" x14ac:dyDescent="0.25">
      <c r="A18" s="17" t="s">
        <v>40</v>
      </c>
      <c r="B18" s="12">
        <f t="shared" ref="B18:U18" si="3">ROUND(B7*2^$B$12,0)</f>
        <v>208</v>
      </c>
      <c r="C18" s="12">
        <f t="shared" si="3"/>
        <v>-13</v>
      </c>
      <c r="D18" s="12">
        <f t="shared" si="3"/>
        <v>-1039</v>
      </c>
      <c r="E18" s="12">
        <f t="shared" si="3"/>
        <v>32</v>
      </c>
      <c r="F18" s="12">
        <f t="shared" si="3"/>
        <v>2691</v>
      </c>
      <c r="G18" s="12">
        <f t="shared" si="3"/>
        <v>-18</v>
      </c>
      <c r="H18" s="12">
        <f t="shared" si="3"/>
        <v>-4550</v>
      </c>
      <c r="I18" s="12">
        <f t="shared" si="3"/>
        <v>-106</v>
      </c>
      <c r="J18" s="12">
        <f t="shared" si="3"/>
        <v>3629</v>
      </c>
      <c r="K18" s="12">
        <f t="shared" si="3"/>
        <v>415</v>
      </c>
      <c r="L18" s="12">
        <f t="shared" si="3"/>
        <v>14445</v>
      </c>
      <c r="M18" s="12">
        <f t="shared" si="3"/>
        <v>33</v>
      </c>
      <c r="N18" s="12">
        <f t="shared" si="3"/>
        <v>3547</v>
      </c>
      <c r="O18" s="12">
        <f t="shared" si="3"/>
        <v>-468</v>
      </c>
      <c r="P18" s="12">
        <f t="shared" si="3"/>
        <v>-3839</v>
      </c>
      <c r="Q18" s="12">
        <f t="shared" si="3"/>
        <v>146</v>
      </c>
      <c r="R18" s="12">
        <f t="shared" si="3"/>
        <v>1780</v>
      </c>
      <c r="S18" s="12">
        <f t="shared" si="3"/>
        <v>-21</v>
      </c>
      <c r="T18" s="12">
        <f t="shared" si="3"/>
        <v>-466</v>
      </c>
      <c r="U18" s="12">
        <f t="shared" si="3"/>
        <v>-2</v>
      </c>
      <c r="W18" s="18">
        <f>SQRT((B18+D18+F18+H18+J18+L18+N18+P18+R18+T18)^2+(C18+E18+G18+I18+K18+M18+O18+Q18+S18+U18)^2)</f>
        <v>16406.000121906618</v>
      </c>
      <c r="X18" s="12">
        <f t="shared" ref="X18" si="4">W18/16384</f>
        <v>1.0013427808780895</v>
      </c>
      <c r="Y18" s="12">
        <f t="shared" ref="Y18" si="5">10*LOG10(X18)</f>
        <v>5.8277114628925595E-3</v>
      </c>
    </row>
    <row r="19" spans="1:25" s="12" customFormat="1" x14ac:dyDescent="0.25">
      <c r="A19" s="17"/>
      <c r="W19" s="18"/>
    </row>
    <row r="20" spans="1:25" s="12" customFormat="1" x14ac:dyDescent="0.25">
      <c r="A20" s="17" t="s">
        <v>38</v>
      </c>
      <c r="B20" s="12">
        <f t="shared" ref="B20:U20" si="6">ROUND(B9*2^$B$12,0)</f>
        <v>-271</v>
      </c>
      <c r="C20" s="12">
        <f t="shared" si="6"/>
        <v>-7</v>
      </c>
      <c r="D20" s="12">
        <f t="shared" si="6"/>
        <v>1101</v>
      </c>
      <c r="E20" s="12">
        <f t="shared" si="6"/>
        <v>11</v>
      </c>
      <c r="F20" s="12">
        <f t="shared" si="6"/>
        <v>-2600</v>
      </c>
      <c r="G20" s="12">
        <f t="shared" si="6"/>
        <v>8</v>
      </c>
      <c r="H20" s="12">
        <f t="shared" si="6"/>
        <v>2863</v>
      </c>
      <c r="I20" s="12">
        <f t="shared" si="6"/>
        <v>68</v>
      </c>
      <c r="J20" s="12">
        <f t="shared" si="6"/>
        <v>13628</v>
      </c>
      <c r="K20" s="12">
        <f t="shared" si="6"/>
        <v>3</v>
      </c>
      <c r="L20" s="12">
        <f t="shared" si="6"/>
        <v>4496</v>
      </c>
      <c r="M20" s="12">
        <f t="shared" si="6"/>
        <v>-74</v>
      </c>
      <c r="N20" s="12">
        <f t="shared" si="6"/>
        <v>-4654</v>
      </c>
      <c r="O20" s="12">
        <f t="shared" si="6"/>
        <v>-2</v>
      </c>
      <c r="P20" s="12">
        <f t="shared" si="6"/>
        <v>2671</v>
      </c>
      <c r="Q20" s="12">
        <f t="shared" si="6"/>
        <v>-16</v>
      </c>
      <c r="R20" s="12">
        <f t="shared" si="6"/>
        <v>-1057</v>
      </c>
      <c r="S20" s="12">
        <f t="shared" si="6"/>
        <v>11</v>
      </c>
      <c r="T20" s="12">
        <f t="shared" si="6"/>
        <v>214</v>
      </c>
      <c r="U20" s="12">
        <f t="shared" si="6"/>
        <v>-1</v>
      </c>
      <c r="W20" s="18">
        <f>SQRT((B20+D20+F20+H20+J20+L20+N20+P20+R20+T20)^2+(C20+E20+G20+I20+K20+M20+O20+Q20+S20+U20)^2)</f>
        <v>16391.000030504547</v>
      </c>
      <c r="X20" s="12">
        <f t="shared" ref="X20" si="7">W20/16384</f>
        <v>1.0004272479555998</v>
      </c>
      <c r="Y20" s="12">
        <f t="shared" ref="Y20" si="8">10*LOG10(X20)</f>
        <v>1.8551180257359141E-3</v>
      </c>
    </row>
    <row r="21" spans="1:25" s="12" customFormat="1" x14ac:dyDescent="0.25">
      <c r="A21" s="17" t="s">
        <v>37</v>
      </c>
      <c r="B21" s="12">
        <f t="shared" ref="B21:U21" si="9">ROUND(B10*2^$B$12,0)</f>
        <v>216</v>
      </c>
      <c r="C21" s="12">
        <f t="shared" si="9"/>
        <v>6</v>
      </c>
      <c r="D21" s="12">
        <f t="shared" si="9"/>
        <v>-1021</v>
      </c>
      <c r="E21" s="12">
        <f t="shared" si="9"/>
        <v>-31</v>
      </c>
      <c r="F21" s="12">
        <f t="shared" si="9"/>
        <v>2731</v>
      </c>
      <c r="G21" s="12">
        <f t="shared" si="9"/>
        <v>54</v>
      </c>
      <c r="H21" s="12">
        <f t="shared" si="9"/>
        <v>-4634</v>
      </c>
      <c r="I21" s="12">
        <f t="shared" si="9"/>
        <v>-215</v>
      </c>
      <c r="J21" s="12">
        <f t="shared" si="9"/>
        <v>3363</v>
      </c>
      <c r="K21" s="12">
        <f t="shared" si="9"/>
        <v>513</v>
      </c>
      <c r="L21" s="12">
        <f t="shared" si="9"/>
        <v>15512</v>
      </c>
      <c r="M21" s="12">
        <f t="shared" si="9"/>
        <v>-66</v>
      </c>
      <c r="N21" s="12">
        <f t="shared" si="9"/>
        <v>2171</v>
      </c>
      <c r="O21" s="12">
        <f t="shared" si="9"/>
        <v>-393</v>
      </c>
      <c r="P21" s="12">
        <f t="shared" si="9"/>
        <v>-2929</v>
      </c>
      <c r="Q21" s="12">
        <f t="shared" si="9"/>
        <v>124</v>
      </c>
      <c r="R21" s="12">
        <f t="shared" si="9"/>
        <v>1319</v>
      </c>
      <c r="S21" s="12">
        <f t="shared" si="9"/>
        <v>0</v>
      </c>
      <c r="T21" s="12">
        <f t="shared" si="9"/>
        <v>-275</v>
      </c>
      <c r="U21" s="12">
        <f t="shared" si="9"/>
        <v>7</v>
      </c>
      <c r="W21" s="18">
        <f>SQRT((B21+D21+F21+H21+J21+L21+N21+P21+R21+T21)^2+(C21+E21+G21+I21+K21+M21+O21+Q21+S21+U21)^2)</f>
        <v>16453.000030389594</v>
      </c>
      <c r="X21" s="12">
        <f t="shared" ref="X21" si="10">W21/16384</f>
        <v>1.0042114276360836</v>
      </c>
      <c r="Y21" s="12">
        <f t="shared" ref="Y21" si="11">10*LOG10(X21)</f>
        <v>1.8251592122513153E-2</v>
      </c>
    </row>
    <row r="22" spans="1:25" s="12" customFormat="1" x14ac:dyDescent="0.25">
      <c r="W22" s="18"/>
    </row>
    <row r="23" spans="1:25" x14ac:dyDescent="0.25">
      <c r="A23" s="23" t="s">
        <v>45</v>
      </c>
    </row>
    <row r="24" spans="1:25" x14ac:dyDescent="0.25">
      <c r="A24" s="17" t="s">
        <v>39</v>
      </c>
      <c r="B24">
        <v>0</v>
      </c>
      <c r="C24">
        <f>V6</f>
        <v>4</v>
      </c>
      <c r="D24">
        <v>10</v>
      </c>
      <c r="E24" s="9">
        <f>IF(IF(C17&lt;0,2^16+C17,C17)*2^16+IF(B17&lt;0,2^16+B17,B17)&gt;=2^31,IF(C17&lt;0,2^16+C17,C17)*2^16+IF(B17&lt;0,2^16+B17,B17)-2^32, IF(C17&lt;0,2^16+C17,C17)*2^16+IF(B17&lt;0,2^16+B17,B17))</f>
        <v>65225</v>
      </c>
      <c r="F24" s="9">
        <f>IF(IF(E17&lt;0,2^16+E17,E17)*2^16+IF(D17&lt;0,2^16+D17,D17)&gt;=2^31,IF(E17&lt;0,2^16+E17,E17)*2^16+IF(D17&lt;0,2^16+D17,D17)-2^32, IF(E17&lt;0,2^16+E17,E17)*2^16+IF(D17&lt;0,2^16+D17,D17))</f>
        <v>1246410</v>
      </c>
      <c r="G24" s="9">
        <f>IF(IF(G17&lt;0,2^16+G17,G17)*2^16+IF(F17&lt;0,2^16+F17,F17)&gt;=2^31,IF(G17&lt;0,2^16+G17,G17)*2^16+IF(F17&lt;0,2^16+F17,F17)-2^32, IF(G17&lt;0,2^16+G17,G17)*2^16+IF(F17&lt;0,2^16+F17,F17))</f>
        <v>-6359724</v>
      </c>
      <c r="H24" s="9">
        <f>IF(IF(I17&lt;0,2^16+I17,I17)*2^16+IF(H17&lt;0,2^16+H17,H17)&gt;=2^31,IF(I17&lt;0,2^16+I17,I17)*2^16+IF(H17&lt;0,2^16+H17,H17)-2^32, IF(I17&lt;0,2^16+I17,I17)*2^16+IF(H17&lt;0,2^16+H17,H17))</f>
        <v>16386952</v>
      </c>
      <c r="I24" s="9">
        <f>IF(IF(K17&lt;0,2^16+K17,K17)*2^16+IF(J17&lt;0,2^16+J17,J17)&gt;=2^31,IF(K17&lt;0,2^16+K17,K17)*2^16+IF(J17&lt;0,2^16+J17,J17)-2^32, IF(K17&lt;0,2^16+K17,K17)*2^16+IF(J17&lt;0,2^16+J17,J17))</f>
        <v>13593</v>
      </c>
      <c r="J24" s="9">
        <f>IF(IF(M17&lt;0,2^16+M17,M17)*2^16+IF(L17&lt;0,2^16+L17,L17)&gt;=2^31,IF(M17&lt;0,2^16+M17,M17)*2^16+IF(L17&lt;0,2^16+L17,L17)-2^32, IF(M17&lt;0,2^16+M17,M17)*2^16+IF(L17&lt;0,2^16+L17,L17))</f>
        <v>-15396525</v>
      </c>
      <c r="K24" s="9">
        <f>IF(IF(O17&lt;0,2^16+O17,O17)*2^16+IF(N17&lt;0,2^16+N17,N17)&gt;=2^31,IF(O17&lt;0,2^16+O17,O17)*2^16+IF(N17&lt;0,2^16+N17,N17)-2^32, IF(O17&lt;0,2^16+O17,O17)*2^16+IF(N17&lt;0,2^16+N17,N17))</f>
        <v>3796518</v>
      </c>
      <c r="L24" s="9">
        <f>IF(IF(Q17&lt;0,2^16+Q17,Q17)*2^16+IF(P17&lt;0,2^16+P17,P17)&gt;=2^31,IF(Q17&lt;0,2^16+Q17,Q17)*2^16+IF(P17&lt;0,2^16+P17,P17)-2^32, IF(Q17&lt;0,2^16+Q17,Q17)*2^16+IF(P17&lt;0,2^16+P17,P17))</f>
        <v>1837620</v>
      </c>
      <c r="M24" s="9">
        <f>IF(IF(S17&lt;0,2^16+S17,S17)*2^16+IF(R17&lt;0,2^16+R17,R17)&gt;=2^31,IF(S17&lt;0,2^16+S17,S17)*2^16+IF(R17&lt;0,2^16+R17,R17)-2^32, IF(S17&lt;0,2^16+S17,S17)*2^16+IF(R17&lt;0,2^16+R17,R17))</f>
        <v>-2098147</v>
      </c>
      <c r="N24" s="9">
        <f>IF(IF(U17&lt;0,2^16+U17,U17)*2^16+IF(T17&lt;0,2^16+T17,T17)&gt;=2^31,IF(U17&lt;0,2^16+U17,U17)*2^16+IF(T17&lt;0,2^16+T17,T17)-2^32, IF(U17&lt;0,2^16+U17,U17)*2^16+IF(T17&lt;0,2^16+T17,T17))</f>
        <v>786613</v>
      </c>
    </row>
    <row r="25" spans="1:25" x14ac:dyDescent="0.25">
      <c r="A25" s="17" t="s">
        <v>40</v>
      </c>
      <c r="B25">
        <v>0</v>
      </c>
      <c r="C25">
        <f>V7</f>
        <v>5</v>
      </c>
      <c r="D25">
        <v>10</v>
      </c>
      <c r="E25" s="9">
        <f>IF(IF(C18&lt;0,2^16+C18,C18)*2^16+IF(B18&lt;0,2^16+B18,B18)&gt;=2^31,IF(C18&lt;0,2^16+C18,C18)*2^16+IF(B18&lt;0,2^16+B18,B18)-2^32, IF(C18&lt;0,2^16+C18,C18)*2^16+IF(B18&lt;0,2^16+B18,B18))</f>
        <v>-851760</v>
      </c>
      <c r="F25" s="9">
        <f>IF(IF(E18&lt;0,2^16+E18,E18)*2^16+IF(D18&lt;0,2^16+D18,D18)&gt;=2^31,IF(E18&lt;0,2^16+E18,E18)*2^16+IF(D18&lt;0,2^16+D18,D18)-2^32, IF(E18&lt;0,2^16+E18,E18)*2^16+IF(D18&lt;0,2^16+D18,D18))</f>
        <v>2161649</v>
      </c>
      <c r="G25" s="9">
        <f>IF(IF(G18&lt;0,2^16+G18,G18)*2^16+IF(F18&lt;0,2^16+F18,F18)&gt;=2^31,IF(G18&lt;0,2^16+G18,G18)*2^16+IF(F18&lt;0,2^16+F18,F18)-2^32, IF(G18&lt;0,2^16+G18,G18)*2^16+IF(F18&lt;0,2^16+F18,F18))</f>
        <v>-1176957</v>
      </c>
      <c r="H25" s="9">
        <f>IF(IF(I18&lt;0,2^16+I18,I18)*2^16+IF(H18&lt;0,2^16+H18,H18)&gt;=2^31,IF(I18&lt;0,2^16+I18,I18)*2^16+IF(H18&lt;0,2^16+H18,H18)-2^32, IF(I18&lt;0,2^16+I18,I18)*2^16+IF(H18&lt;0,2^16+H18,H18))</f>
        <v>-6885830</v>
      </c>
      <c r="I25" s="9">
        <f>IF(IF(K18&lt;0,2^16+K18,K18)*2^16+IF(J18&lt;0,2^16+J18,J18)&gt;=2^31,IF(K18&lt;0,2^16+K18,K18)*2^16+IF(J18&lt;0,2^16+J18,J18)-2^32, IF(K18&lt;0,2^16+K18,K18)*2^16+IF(J18&lt;0,2^16+J18,J18))</f>
        <v>27201069</v>
      </c>
      <c r="J25" s="9">
        <f>IF(IF(M18&lt;0,2^16+M18,M18)*2^16+IF(L18&lt;0,2^16+L18,L18)&gt;=2^31,IF(M18&lt;0,2^16+M18,M18)*2^16+IF(L18&lt;0,2^16+L18,L18)-2^32, IF(M18&lt;0,2^16+M18,M18)*2^16+IF(L18&lt;0,2^16+L18,L18))</f>
        <v>2177133</v>
      </c>
      <c r="K25" s="9">
        <f>IF(IF(O18&lt;0,2^16+O18,O18)*2^16+IF(N18&lt;0,2^16+N18,N18)&gt;=2^31,IF(O18&lt;0,2^16+O18,O18)*2^16+IF(N18&lt;0,2^16+N18,N18)-2^32, IF(O18&lt;0,2^16+O18,O18)*2^16+IF(N18&lt;0,2^16+N18,N18))</f>
        <v>-30667301</v>
      </c>
      <c r="L25" s="9">
        <f>IF(IF(Q18&lt;0,2^16+Q18,Q18)*2^16+IF(P18&lt;0,2^16+P18,P18)&gt;=2^31,IF(Q18&lt;0,2^16+Q18,Q18)*2^16+IF(P18&lt;0,2^16+P18,P18)-2^32, IF(Q18&lt;0,2^16+Q18,Q18)*2^16+IF(P18&lt;0,2^16+P18,P18))</f>
        <v>9629953</v>
      </c>
      <c r="M25" s="9">
        <f>IF(IF(S18&lt;0,2^16+S18,S18)*2^16+IF(R18&lt;0,2^16+R18,R18)&gt;=2^31,IF(S18&lt;0,2^16+S18,S18)*2^16+IF(R18&lt;0,2^16+R18,R18)-2^32, IF(S18&lt;0,2^16+S18,S18)*2^16+IF(R18&lt;0,2^16+R18,R18))</f>
        <v>-1374476</v>
      </c>
      <c r="N25" s="9">
        <f>IF(IF(U18&lt;0,2^16+U18,U18)*2^16+IF(T18&lt;0,2^16+T18,T18)&gt;=2^31,IF(U18&lt;0,2^16+U18,U18)*2^16+IF(T18&lt;0,2^16+T18,T18)-2^32, IF(U18&lt;0,2^16+U18,U18)*2^16+IF(T18&lt;0,2^16+T18,T18))</f>
        <v>-66002</v>
      </c>
    </row>
    <row r="26" spans="1:25" x14ac:dyDescent="0.25">
      <c r="A26" s="17"/>
    </row>
    <row r="27" spans="1:25" x14ac:dyDescent="0.25">
      <c r="A27" s="17" t="s">
        <v>38</v>
      </c>
      <c r="B27">
        <v>0</v>
      </c>
      <c r="C27">
        <f>V9</f>
        <v>4</v>
      </c>
      <c r="D27">
        <v>10</v>
      </c>
      <c r="E27" s="9">
        <f>IF(IF(C20&lt;0,2^16+C20,C20)*2^16+IF(B20&lt;0,2^16+B20,B20)&gt;=2^31,IF(C20&lt;0,2^16+C20,C20)*2^16+IF(B20&lt;0,2^16+B20,B20)-2^32, IF(C20&lt;0,2^16+C20,C20)*2^16+IF(B20&lt;0,2^16+B20,B20))</f>
        <v>-393487</v>
      </c>
      <c r="F27" s="9">
        <f>IF(IF(E20&lt;0,2^16+E20,E20)*2^16+IF(D20&lt;0,2^16+D20,D20)&gt;=2^31,IF(E20&lt;0,2^16+E20,E20)*2^16+IF(D20&lt;0,2^16+D20,D20)-2^32, IF(E20&lt;0,2^16+E20,E20)*2^16+IF(D20&lt;0,2^16+D20,D20))</f>
        <v>721997</v>
      </c>
      <c r="G27" s="9">
        <f>IF(IF(G20&lt;0,2^16+G20,G20)*2^16+IF(F20&lt;0,2^16+F20,F20)&gt;=2^31,IF(G20&lt;0,2^16+G20,G20)*2^16+IF(F20&lt;0,2^16+F20,F20)-2^32, IF(G20&lt;0,2^16+G20,G20)*2^16+IF(F20&lt;0,2^16+F20,F20))</f>
        <v>587224</v>
      </c>
      <c r="H27" s="9">
        <f>IF(IF(I20&lt;0,2^16+I20,I20)*2^16+IF(H20&lt;0,2^16+H20,H20)&gt;=2^31,IF(I20&lt;0,2^16+I20,I20)*2^16+IF(H20&lt;0,2^16+H20,H20)-2^32, IF(I20&lt;0,2^16+I20,I20)*2^16+IF(H20&lt;0,2^16+H20,H20))</f>
        <v>4459311</v>
      </c>
      <c r="I27" s="9">
        <f>IF(IF(K20&lt;0,2^16+K20,K20)*2^16+IF(J20&lt;0,2^16+J20,J20)&gt;=2^31,IF(K20&lt;0,2^16+K20,K20)*2^16+IF(J20&lt;0,2^16+J20,J20)-2^32, IF(K20&lt;0,2^16+K20,K20)*2^16+IF(J20&lt;0,2^16+J20,J20))</f>
        <v>210236</v>
      </c>
      <c r="J27" s="9">
        <f>IF(IF(M20&lt;0,2^16+M20,M20)*2^16+IF(L20&lt;0,2^16+L20,L20)&gt;=2^31,IF(M20&lt;0,2^16+M20,M20)*2^16+IF(L20&lt;0,2^16+L20,L20)-2^32, IF(M20&lt;0,2^16+M20,M20)*2^16+IF(L20&lt;0,2^16+L20,L20))</f>
        <v>-4845168</v>
      </c>
      <c r="K27" s="9">
        <f>IF(IF(O20&lt;0,2^16+O20,O20)*2^16+IF(N20&lt;0,2^16+N20,N20)&gt;=2^31,IF(O20&lt;0,2^16+O20,O20)*2^16+IF(N20&lt;0,2^16+N20,N20)-2^32, IF(O20&lt;0,2^16+O20,O20)*2^16+IF(N20&lt;0,2^16+N20,N20))</f>
        <v>-70190</v>
      </c>
      <c r="L27" s="9">
        <f>IF(IF(Q20&lt;0,2^16+Q20,Q20)*2^16+IF(P20&lt;0,2^16+P20,P20)&gt;=2^31,IF(Q20&lt;0,2^16+Q20,Q20)*2^16+IF(P20&lt;0,2^16+P20,P20)-2^32, IF(Q20&lt;0,2^16+Q20,Q20)*2^16+IF(P20&lt;0,2^16+P20,P20))</f>
        <v>-1045905</v>
      </c>
      <c r="M27" s="9">
        <f>IF(IF(S20&lt;0,2^16+S20,S20)*2^16+IF(R20&lt;0,2^16+R20,R20)&gt;=2^31,IF(S20&lt;0,2^16+S20,S20)*2^16+IF(R20&lt;0,2^16+R20,R20)-2^32, IF(S20&lt;0,2^16+S20,S20)*2^16+IF(R20&lt;0,2^16+R20,R20))</f>
        <v>785375</v>
      </c>
      <c r="N27" s="9">
        <f>IF(IF(U20&lt;0,2^16+U20,U20)*2^16+IF(T20&lt;0,2^16+T20,T20)&gt;=2^31,IF(U20&lt;0,2^16+U20,U20)*2^16+IF(T20&lt;0,2^16+T20,T20)-2^32, IF(U20&lt;0,2^16+U20,U20)*2^16+IF(T20&lt;0,2^16+T20,T20))</f>
        <v>-65322</v>
      </c>
    </row>
    <row r="28" spans="1:25" x14ac:dyDescent="0.25">
      <c r="A28" s="17" t="s">
        <v>37</v>
      </c>
      <c r="B28">
        <v>0</v>
      </c>
      <c r="C28">
        <f>V10</f>
        <v>5</v>
      </c>
      <c r="D28">
        <v>10</v>
      </c>
      <c r="E28" s="9">
        <f>IF(IF(C21&lt;0,2^16+C21,C21)*2^16+IF(B21&lt;0,2^16+B21,B21)&gt;=2^31,IF(C21&lt;0,2^16+C21,C21)*2^16+IF(B21&lt;0,2^16+B21,B21)-2^32, IF(C21&lt;0,2^16+C21,C21)*2^16+IF(B21&lt;0,2^16+B21,B21))</f>
        <v>393432</v>
      </c>
      <c r="F28" s="9">
        <f>IF(IF(E21&lt;0,2^16+E21,E21)*2^16+IF(D21&lt;0,2^16+D21,D21)&gt;=2^31,IF(E21&lt;0,2^16+E21,E21)*2^16+IF(D21&lt;0,2^16+D21,D21)-2^32, IF(E21&lt;0,2^16+E21,E21)*2^16+IF(D21&lt;0,2^16+D21,D21))</f>
        <v>-1967101</v>
      </c>
      <c r="G28" s="9">
        <f>IF(IF(G21&lt;0,2^16+G21,G21)*2^16+IF(F21&lt;0,2^16+F21,F21)&gt;=2^31,IF(G21&lt;0,2^16+G21,G21)*2^16+IF(F21&lt;0,2^16+F21,F21)-2^32, IF(G21&lt;0,2^16+G21,G21)*2^16+IF(F21&lt;0,2^16+F21,F21))</f>
        <v>3541675</v>
      </c>
      <c r="H28" s="9">
        <f>IF(IF(I21&lt;0,2^16+I21,I21)*2^16+IF(H21&lt;0,2^16+H21,H21)&gt;=2^31,IF(I21&lt;0,2^16+I21,I21)*2^16+IF(H21&lt;0,2^16+H21,H21)-2^32, IF(I21&lt;0,2^16+I21,I21)*2^16+IF(H21&lt;0,2^16+H21,H21))</f>
        <v>-14029338</v>
      </c>
      <c r="I28" s="9">
        <f>IF(IF(K21&lt;0,2^16+K21,K21)*2^16+IF(J21&lt;0,2^16+J21,J21)&gt;=2^31,IF(K21&lt;0,2^16+K21,K21)*2^16+IF(J21&lt;0,2^16+J21,J21)-2^32, IF(K21&lt;0,2^16+K21,K21)*2^16+IF(J21&lt;0,2^16+J21,J21))</f>
        <v>33623331</v>
      </c>
      <c r="J28" s="9">
        <f>IF(IF(M21&lt;0,2^16+M21,M21)*2^16+IF(L21&lt;0,2^16+L21,L21)&gt;=2^31,IF(M21&lt;0,2^16+M21,M21)*2^16+IF(L21&lt;0,2^16+L21,L21)-2^32, IF(M21&lt;0,2^16+M21,M21)*2^16+IF(L21&lt;0,2^16+L21,L21))</f>
        <v>-4309864</v>
      </c>
      <c r="K28" s="9">
        <f>IF(IF(O21&lt;0,2^16+O21,O21)*2^16+IF(N21&lt;0,2^16+N21,N21)&gt;=2^31,IF(O21&lt;0,2^16+O21,O21)*2^16+IF(N21&lt;0,2^16+N21,N21)-2^32, IF(O21&lt;0,2^16+O21,O21)*2^16+IF(N21&lt;0,2^16+N21,N21))</f>
        <v>-25753477</v>
      </c>
      <c r="L28" s="9">
        <f>IF(IF(Q21&lt;0,2^16+Q21,Q21)*2^16+IF(P21&lt;0,2^16+P21,P21)&gt;=2^31,IF(Q21&lt;0,2^16+Q21,Q21)*2^16+IF(P21&lt;0,2^16+P21,P21)-2^32, IF(Q21&lt;0,2^16+Q21,Q21)*2^16+IF(P21&lt;0,2^16+P21,P21))</f>
        <v>8189071</v>
      </c>
      <c r="M28" s="9">
        <f>IF(IF(S21&lt;0,2^16+S21,S21)*2^16+IF(R21&lt;0,2^16+R21,R21)&gt;=2^31,IF(S21&lt;0,2^16+S21,S21)*2^16+IF(R21&lt;0,2^16+R21,R21)-2^32, IF(S21&lt;0,2^16+S21,S21)*2^16+IF(R21&lt;0,2^16+R21,R21))</f>
        <v>1319</v>
      </c>
      <c r="N28" s="9">
        <f>IF(IF(U21&lt;0,2^16+U21,U21)*2^16+IF(T21&lt;0,2^16+T21,T21)&gt;=2^31,IF(U21&lt;0,2^16+U21,U21)*2^16+IF(T21&lt;0,2^16+T21,T21)-2^32, IF(U21&lt;0,2^16+U21,U21)*2^16+IF(T21&lt;0,2^16+T21,T21))</f>
        <v>524013</v>
      </c>
    </row>
    <row r="29" spans="1:25" s="12" customFormat="1" x14ac:dyDescent="0.25"/>
    <row r="30" spans="1:25" s="12" customFormat="1" x14ac:dyDescent="0.25">
      <c r="B30" s="22" t="s">
        <v>41</v>
      </c>
      <c r="C30" s="19"/>
      <c r="D30" s="19"/>
      <c r="E30" s="19"/>
      <c r="F30" s="19"/>
      <c r="G30" s="19"/>
      <c r="H30" s="19"/>
      <c r="I30" s="19"/>
      <c r="J30" s="19"/>
      <c r="K30" s="19"/>
    </row>
    <row r="31" spans="1:2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25" x14ac:dyDescent="0.25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30"/>
      <c r="M32" s="30"/>
      <c r="N32" s="30"/>
      <c r="O32" s="30"/>
      <c r="P32" s="30"/>
      <c r="Q32" s="30"/>
      <c r="R32" s="13"/>
      <c r="S32" s="13"/>
      <c r="T32" s="13"/>
      <c r="U32" s="13"/>
    </row>
    <row r="33" spans="2:23" x14ac:dyDescent="0.2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2:23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2:23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2:23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2:23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2:23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40" spans="2:23" x14ac:dyDescent="0.2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2:23" x14ac:dyDescent="0.25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2:23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4" spans="2:23" x14ac:dyDescent="0.25">
      <c r="W44" s="6"/>
    </row>
    <row r="46" spans="2:23" x14ac:dyDescent="0.25">
      <c r="W46" s="6"/>
    </row>
  </sheetData>
  <mergeCells count="16">
    <mergeCell ref="R4:S4"/>
    <mergeCell ref="T4:U4"/>
    <mergeCell ref="R15:S15"/>
    <mergeCell ref="T15:U15"/>
    <mergeCell ref="A1:H1"/>
    <mergeCell ref="B4:C4"/>
    <mergeCell ref="D4:E4"/>
    <mergeCell ref="F4:G4"/>
    <mergeCell ref="H4:I4"/>
    <mergeCell ref="J4:K4"/>
    <mergeCell ref="N32:O32"/>
    <mergeCell ref="P32:Q32"/>
    <mergeCell ref="L32:M32"/>
    <mergeCell ref="L4:M4"/>
    <mergeCell ref="N4:O4"/>
    <mergeCell ref="P4:Q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B6" sqref="B6:W6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3.42578125" bestFit="1" customWidth="1"/>
    <col min="4" max="4" width="9.7109375" bestFit="1" customWidth="1"/>
    <col min="5" max="5" width="11" bestFit="1" customWidth="1"/>
    <col min="6" max="6" width="9.7109375" bestFit="1" customWidth="1"/>
    <col min="7" max="7" width="9.7109375" customWidth="1"/>
    <col min="8" max="8" width="9.7109375" bestFit="1" customWidth="1"/>
    <col min="9" max="9" width="10.7109375" bestFit="1" customWidth="1"/>
    <col min="10" max="10" width="9.7109375" bestFit="1" customWidth="1"/>
    <col min="11" max="11" width="9.7109375" customWidth="1"/>
    <col min="12" max="12" width="9.7109375" bestFit="1" customWidth="1"/>
    <col min="13" max="13" width="10.7109375" bestFit="1" customWidth="1"/>
    <col min="14" max="14" width="9.7109375" bestFit="1" customWidth="1"/>
    <col min="15" max="15" width="9.7109375" customWidth="1"/>
    <col min="16" max="16" width="9.7109375" bestFit="1" customWidth="1"/>
    <col min="17" max="21" width="9.7109375" customWidth="1"/>
    <col min="22" max="22" width="12" bestFit="1" customWidth="1"/>
    <col min="23" max="23" width="11.5703125" bestFit="1" customWidth="1"/>
  </cols>
  <sheetData>
    <row r="1" spans="1:27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7" x14ac:dyDescent="0.25">
      <c r="A3" s="3" t="s">
        <v>13</v>
      </c>
    </row>
    <row r="4" spans="1:27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V4" s="25" t="s">
        <v>16</v>
      </c>
      <c r="W4" s="25" t="s">
        <v>15</v>
      </c>
      <c r="AA4" s="25"/>
    </row>
    <row r="5" spans="1:27" x14ac:dyDescent="0.25">
      <c r="A5" s="1"/>
      <c r="B5" s="25" t="s">
        <v>28</v>
      </c>
      <c r="C5" s="25" t="s">
        <v>29</v>
      </c>
      <c r="D5" s="25" t="s">
        <v>28</v>
      </c>
      <c r="E5" s="25" t="s">
        <v>29</v>
      </c>
      <c r="F5" s="25" t="s">
        <v>28</v>
      </c>
      <c r="G5" s="25" t="s">
        <v>29</v>
      </c>
      <c r="H5" s="25" t="s">
        <v>28</v>
      </c>
      <c r="I5" s="25" t="s">
        <v>29</v>
      </c>
      <c r="J5" s="25" t="s">
        <v>28</v>
      </c>
      <c r="K5" s="25" t="s">
        <v>29</v>
      </c>
      <c r="L5" s="25" t="s">
        <v>28</v>
      </c>
      <c r="M5" s="25" t="s">
        <v>29</v>
      </c>
      <c r="N5" s="25" t="s">
        <v>28</v>
      </c>
      <c r="O5" s="25" t="s">
        <v>29</v>
      </c>
      <c r="P5" s="25" t="s">
        <v>28</v>
      </c>
      <c r="Q5" s="25" t="s">
        <v>29</v>
      </c>
      <c r="R5" s="25" t="s">
        <v>28</v>
      </c>
      <c r="S5" s="25" t="s">
        <v>29</v>
      </c>
      <c r="T5" s="25" t="s">
        <v>28</v>
      </c>
      <c r="U5" s="25" t="s">
        <v>29</v>
      </c>
      <c r="V5" s="25"/>
      <c r="W5" s="25"/>
      <c r="AA5" s="25"/>
    </row>
    <row r="6" spans="1:27" x14ac:dyDescent="0.25">
      <c r="A6" s="17" t="s">
        <v>39</v>
      </c>
      <c r="B6">
        <v>9.3994140625E-3</v>
      </c>
      <c r="C6">
        <v>4.8828125E-4</v>
      </c>
      <c r="D6">
        <v>-4.888916015625E-2</v>
      </c>
      <c r="E6">
        <v>-1.64794921875E-3</v>
      </c>
      <c r="F6">
        <v>0.1300048828125</v>
      </c>
      <c r="G6">
        <v>2.197265625E-3</v>
      </c>
      <c r="H6">
        <v>-0.23193359375</v>
      </c>
      <c r="I6">
        <v>-3.0517578125E-4</v>
      </c>
      <c r="J6">
        <v>0.2337646484375</v>
      </c>
      <c r="K6">
        <v>-2.3193359375E-3</v>
      </c>
      <c r="L6">
        <v>0.81427001953125</v>
      </c>
      <c r="M6">
        <v>1.0986328125E-3</v>
      </c>
      <c r="N6">
        <v>0.22637939453125</v>
      </c>
      <c r="O6">
        <v>1.15966796875E-3</v>
      </c>
      <c r="P6">
        <v>-0.20294189453125</v>
      </c>
      <c r="Q6">
        <v>-4.8828125E-4</v>
      </c>
      <c r="R6">
        <v>9.564208984375E-2</v>
      </c>
      <c r="S6">
        <v>-2.44140625E-4</v>
      </c>
      <c r="T6">
        <v>-2.569580078125E-2</v>
      </c>
      <c r="U6">
        <v>1.220703125E-4</v>
      </c>
      <c r="V6">
        <v>5</v>
      </c>
      <c r="W6">
        <v>1.0000000018626451</v>
      </c>
      <c r="AA6" s="26"/>
    </row>
    <row r="7" spans="1:27" x14ac:dyDescent="0.25">
      <c r="A7" s="1" t="s">
        <v>40</v>
      </c>
      <c r="B7">
        <v>1.007080078125E-2</v>
      </c>
      <c r="C7">
        <v>2.44140625E-4</v>
      </c>
      <c r="D7">
        <v>-5.255126953125E-2</v>
      </c>
      <c r="E7">
        <v>-6.103515625E-4</v>
      </c>
      <c r="F7">
        <v>0.1397705078125</v>
      </c>
      <c r="G7">
        <v>6.103515625E-5</v>
      </c>
      <c r="H7">
        <v>-0.24517822265625</v>
      </c>
      <c r="I7">
        <v>2.44140625E-3</v>
      </c>
      <c r="J7">
        <v>0.226318359375</v>
      </c>
      <c r="K7">
        <v>-5.18798828125E-3</v>
      </c>
      <c r="L7">
        <v>0.83538818359375</v>
      </c>
      <c r="M7">
        <v>-4.2724609375E-4</v>
      </c>
      <c r="N7">
        <v>0.2303466796875</v>
      </c>
      <c r="O7">
        <v>5.9814453125E-3</v>
      </c>
      <c r="P7">
        <v>-0.2166748046875</v>
      </c>
      <c r="Q7">
        <v>-3.173828125E-3</v>
      </c>
      <c r="R7">
        <v>9.832763671875E-2</v>
      </c>
      <c r="S7">
        <v>6.7138671875E-4</v>
      </c>
      <c r="T7">
        <v>-2.57568359375E-2</v>
      </c>
      <c r="U7">
        <v>0</v>
      </c>
      <c r="V7">
        <v>5</v>
      </c>
      <c r="W7">
        <v>1.00006103515625</v>
      </c>
      <c r="AA7" s="25"/>
    </row>
    <row r="8" spans="1:27" x14ac:dyDescent="0.25">
      <c r="A8" s="1"/>
      <c r="AA8" s="26"/>
    </row>
    <row r="9" spans="1:27" x14ac:dyDescent="0.25">
      <c r="A9" s="17" t="s">
        <v>37</v>
      </c>
      <c r="B9">
        <v>1.336669921875E-2</v>
      </c>
      <c r="C9">
        <v>4.2724609375E-4</v>
      </c>
      <c r="D9">
        <v>-5.926513671875E-2</v>
      </c>
      <c r="E9">
        <v>3.11279296875E-3</v>
      </c>
      <c r="F9">
        <v>0.14910888671875</v>
      </c>
      <c r="G9">
        <v>-8.23974609375E-3</v>
      </c>
      <c r="H9">
        <v>-0.2486572265625</v>
      </c>
      <c r="I9">
        <v>9.09423828125E-3</v>
      </c>
      <c r="J9">
        <v>0.20916748046875</v>
      </c>
      <c r="K9">
        <v>-5.18798828125E-3</v>
      </c>
      <c r="L9">
        <v>0.8973388671875</v>
      </c>
      <c r="M9">
        <v>-4.21142578125E-3</v>
      </c>
      <c r="N9">
        <v>0.13555908203125</v>
      </c>
      <c r="O9">
        <v>1.28173828125E-2</v>
      </c>
      <c r="P9">
        <v>-0.1434326171875</v>
      </c>
      <c r="Q9">
        <v>-1.483154296875E-2</v>
      </c>
      <c r="R9">
        <v>6.182861328125E-2</v>
      </c>
      <c r="S9">
        <v>1.165771484375E-2</v>
      </c>
      <c r="T9">
        <v>-1.318359375E-2</v>
      </c>
      <c r="U9">
        <v>-4.638671875E-3</v>
      </c>
      <c r="V9">
        <v>5</v>
      </c>
      <c r="W9">
        <v>1.0018310546875</v>
      </c>
    </row>
    <row r="11" spans="1:27" x14ac:dyDescent="0.25">
      <c r="A11" s="1" t="s">
        <v>12</v>
      </c>
      <c r="B11">
        <v>14</v>
      </c>
    </row>
    <row r="13" spans="1:27" x14ac:dyDescent="0.25">
      <c r="A13" s="3" t="s">
        <v>14</v>
      </c>
    </row>
    <row r="14" spans="1:27" x14ac:dyDescent="0.25">
      <c r="A14" s="1" t="s">
        <v>0</v>
      </c>
      <c r="B14" s="25" t="s">
        <v>4</v>
      </c>
      <c r="C14" s="25"/>
      <c r="D14" s="25" t="s">
        <v>5</v>
      </c>
      <c r="E14" s="25"/>
      <c r="F14" s="25" t="s">
        <v>6</v>
      </c>
      <c r="G14" s="25"/>
      <c r="H14" s="25" t="s">
        <v>7</v>
      </c>
      <c r="I14" s="25"/>
      <c r="J14" s="25" t="s">
        <v>8</v>
      </c>
      <c r="K14" s="25"/>
      <c r="L14" s="25" t="s">
        <v>9</v>
      </c>
      <c r="M14" s="25"/>
      <c r="N14" s="25" t="s">
        <v>10</v>
      </c>
      <c r="O14" s="25"/>
      <c r="P14" s="25" t="s">
        <v>11</v>
      </c>
      <c r="Q14" s="25"/>
      <c r="R14" s="30" t="s">
        <v>32</v>
      </c>
      <c r="S14" s="30"/>
      <c r="T14" s="30" t="s">
        <v>33</v>
      </c>
      <c r="U14" s="30"/>
      <c r="V14" s="25"/>
      <c r="W14" s="25" t="s">
        <v>15</v>
      </c>
      <c r="X14" s="25"/>
      <c r="Y14" s="25"/>
      <c r="AA14" s="25"/>
    </row>
    <row r="15" spans="1:27" x14ac:dyDescent="0.25">
      <c r="A15" s="1"/>
      <c r="B15" s="25" t="s">
        <v>28</v>
      </c>
      <c r="C15" s="25" t="s">
        <v>29</v>
      </c>
      <c r="D15" s="25" t="s">
        <v>28</v>
      </c>
      <c r="E15" s="25" t="s">
        <v>29</v>
      </c>
      <c r="F15" s="25" t="s">
        <v>28</v>
      </c>
      <c r="G15" s="25" t="s">
        <v>29</v>
      </c>
      <c r="H15" s="25" t="s">
        <v>28</v>
      </c>
      <c r="I15" s="25" t="s">
        <v>29</v>
      </c>
      <c r="J15" s="25" t="s">
        <v>28</v>
      </c>
      <c r="K15" s="25" t="s">
        <v>29</v>
      </c>
      <c r="L15" s="25" t="s">
        <v>28</v>
      </c>
      <c r="M15" s="25" t="s">
        <v>29</v>
      </c>
      <c r="N15" s="25" t="s">
        <v>28</v>
      </c>
      <c r="O15" s="25" t="s">
        <v>29</v>
      </c>
      <c r="P15" s="25" t="s">
        <v>28</v>
      </c>
      <c r="Q15" s="25" t="s">
        <v>29</v>
      </c>
      <c r="R15" s="25" t="s">
        <v>28</v>
      </c>
      <c r="S15" s="25" t="s">
        <v>29</v>
      </c>
      <c r="T15" s="25" t="s">
        <v>28</v>
      </c>
      <c r="U15" s="25" t="s">
        <v>29</v>
      </c>
      <c r="V15" s="25"/>
      <c r="W15" s="25"/>
      <c r="X15" s="25"/>
      <c r="Y15" s="25"/>
      <c r="AA15" s="25"/>
    </row>
    <row r="16" spans="1:27" x14ac:dyDescent="0.25">
      <c r="A16" s="17" t="s">
        <v>39</v>
      </c>
      <c r="B16" s="12">
        <f t="shared" ref="B16:U16" si="0">ROUND(B6*2^$B$11,0)</f>
        <v>154</v>
      </c>
      <c r="C16" s="12">
        <f t="shared" si="0"/>
        <v>8</v>
      </c>
      <c r="D16" s="12">
        <f t="shared" si="0"/>
        <v>-801</v>
      </c>
      <c r="E16" s="12">
        <f t="shared" si="0"/>
        <v>-27</v>
      </c>
      <c r="F16" s="12">
        <f t="shared" si="0"/>
        <v>2130</v>
      </c>
      <c r="G16" s="12">
        <f t="shared" si="0"/>
        <v>36</v>
      </c>
      <c r="H16" s="12">
        <f t="shared" si="0"/>
        <v>-3800</v>
      </c>
      <c r="I16" s="12">
        <f t="shared" si="0"/>
        <v>-5</v>
      </c>
      <c r="J16" s="12">
        <f t="shared" si="0"/>
        <v>3830</v>
      </c>
      <c r="K16" s="12">
        <f t="shared" si="0"/>
        <v>-38</v>
      </c>
      <c r="L16" s="12">
        <f t="shared" si="0"/>
        <v>13341</v>
      </c>
      <c r="M16" s="12">
        <f t="shared" si="0"/>
        <v>18</v>
      </c>
      <c r="N16" s="12">
        <f t="shared" si="0"/>
        <v>3709</v>
      </c>
      <c r="O16" s="12">
        <f t="shared" si="0"/>
        <v>19</v>
      </c>
      <c r="P16" s="12">
        <f t="shared" si="0"/>
        <v>-3325</v>
      </c>
      <c r="Q16" s="12">
        <f t="shared" si="0"/>
        <v>-8</v>
      </c>
      <c r="R16" s="12">
        <f t="shared" si="0"/>
        <v>1567</v>
      </c>
      <c r="S16" s="12">
        <f t="shared" si="0"/>
        <v>-4</v>
      </c>
      <c r="T16" s="12">
        <f t="shared" si="0"/>
        <v>-421</v>
      </c>
      <c r="U16" s="12">
        <f t="shared" si="0"/>
        <v>2</v>
      </c>
      <c r="V16" s="12"/>
      <c r="W16" s="18">
        <f>SQRT((B16+D16+F16+H16+J16+L16+N16+P16+R16+T16)^2+(C16+E16+G16+I16+K16+M16+O16+Q16+S16+U16)^2)</f>
        <v>16384.000030517578</v>
      </c>
      <c r="X16" s="12">
        <f t="shared" ref="X16" si="1">W16/16384</f>
        <v>1.0000000018626451</v>
      </c>
      <c r="Y16" s="12">
        <f t="shared" ref="Y16" si="2">10*LOG10(X16)</f>
        <v>8.0893650930148281E-9</v>
      </c>
      <c r="AA16" s="26"/>
    </row>
    <row r="17" spans="1:27" x14ac:dyDescent="0.25">
      <c r="A17" s="1" t="s">
        <v>40</v>
      </c>
      <c r="B17" s="12">
        <f t="shared" ref="B17:U17" si="3">ROUND(B7*2^$B$11,0)</f>
        <v>165</v>
      </c>
      <c r="C17" s="12">
        <f t="shared" si="3"/>
        <v>4</v>
      </c>
      <c r="D17" s="12">
        <f t="shared" si="3"/>
        <v>-861</v>
      </c>
      <c r="E17" s="12">
        <f t="shared" si="3"/>
        <v>-10</v>
      </c>
      <c r="F17" s="12">
        <f t="shared" si="3"/>
        <v>2290</v>
      </c>
      <c r="G17" s="12">
        <f t="shared" si="3"/>
        <v>1</v>
      </c>
      <c r="H17" s="12">
        <f t="shared" si="3"/>
        <v>-4017</v>
      </c>
      <c r="I17" s="12">
        <f t="shared" si="3"/>
        <v>40</v>
      </c>
      <c r="J17" s="12">
        <f t="shared" si="3"/>
        <v>3708</v>
      </c>
      <c r="K17" s="12">
        <f t="shared" si="3"/>
        <v>-85</v>
      </c>
      <c r="L17" s="12">
        <f t="shared" si="3"/>
        <v>13687</v>
      </c>
      <c r="M17" s="12">
        <f t="shared" si="3"/>
        <v>-7</v>
      </c>
      <c r="N17" s="12">
        <f t="shared" si="3"/>
        <v>3774</v>
      </c>
      <c r="O17" s="12">
        <f t="shared" si="3"/>
        <v>98</v>
      </c>
      <c r="P17" s="12">
        <f t="shared" si="3"/>
        <v>-3550</v>
      </c>
      <c r="Q17" s="12">
        <f t="shared" si="3"/>
        <v>-52</v>
      </c>
      <c r="R17" s="12">
        <f t="shared" si="3"/>
        <v>1611</v>
      </c>
      <c r="S17" s="12">
        <f t="shared" si="3"/>
        <v>11</v>
      </c>
      <c r="T17" s="12">
        <f t="shared" si="3"/>
        <v>-422</v>
      </c>
      <c r="U17" s="12">
        <f t="shared" si="3"/>
        <v>0</v>
      </c>
      <c r="V17" s="12"/>
      <c r="W17" s="18">
        <f>SQRT((B17+D17+F17+H17+J17+L17+N17+P17+R17+T17)^2+(C17+E17+G17+I17+K17+M17+O17+Q17+S17+U17)^2)</f>
        <v>16385</v>
      </c>
      <c r="X17" s="12">
        <f t="shared" ref="X17:X19" si="4">W17/16384</f>
        <v>1.00006103515625</v>
      </c>
      <c r="Y17" s="12">
        <f t="shared" ref="Y17:Y19" si="5">10*LOG10(X17)</f>
        <v>2.6506422657881921E-4</v>
      </c>
      <c r="AA17" s="25"/>
    </row>
    <row r="18" spans="1:27" x14ac:dyDescent="0.25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8"/>
      <c r="X18" s="12"/>
      <c r="Y18" s="12"/>
      <c r="AA18" s="26"/>
    </row>
    <row r="19" spans="1:27" s="12" customFormat="1" x14ac:dyDescent="0.25">
      <c r="A19" s="17" t="s">
        <v>37</v>
      </c>
      <c r="B19" s="12">
        <f t="shared" ref="B19:U19" si="6">ROUND(B9*2^$B$11,0)</f>
        <v>219</v>
      </c>
      <c r="C19" s="12">
        <f t="shared" si="6"/>
        <v>7</v>
      </c>
      <c r="D19" s="12">
        <f t="shared" si="6"/>
        <v>-971</v>
      </c>
      <c r="E19" s="12">
        <f t="shared" si="6"/>
        <v>51</v>
      </c>
      <c r="F19" s="12">
        <f t="shared" si="6"/>
        <v>2443</v>
      </c>
      <c r="G19" s="12">
        <f t="shared" si="6"/>
        <v>-135</v>
      </c>
      <c r="H19" s="12">
        <f t="shared" si="6"/>
        <v>-4074</v>
      </c>
      <c r="I19" s="12">
        <f t="shared" si="6"/>
        <v>149</v>
      </c>
      <c r="J19" s="12">
        <f t="shared" si="6"/>
        <v>3427</v>
      </c>
      <c r="K19" s="12">
        <f t="shared" si="6"/>
        <v>-85</v>
      </c>
      <c r="L19" s="12">
        <f t="shared" si="6"/>
        <v>14702</v>
      </c>
      <c r="M19" s="12">
        <f t="shared" si="6"/>
        <v>-69</v>
      </c>
      <c r="N19" s="12">
        <f t="shared" si="6"/>
        <v>2221</v>
      </c>
      <c r="O19" s="12">
        <f t="shared" si="6"/>
        <v>210</v>
      </c>
      <c r="P19" s="12">
        <f t="shared" si="6"/>
        <v>-2350</v>
      </c>
      <c r="Q19" s="12">
        <f t="shared" si="6"/>
        <v>-243</v>
      </c>
      <c r="R19" s="12">
        <f t="shared" si="6"/>
        <v>1013</v>
      </c>
      <c r="S19" s="12">
        <f t="shared" si="6"/>
        <v>191</v>
      </c>
      <c r="T19" s="12">
        <f t="shared" si="6"/>
        <v>-216</v>
      </c>
      <c r="U19" s="12">
        <f t="shared" si="6"/>
        <v>-76</v>
      </c>
      <c r="W19" s="18">
        <f>SQRT((B19+D19+F19+H19+J19+L19+N19+P19+R19+T19)^2+(C19+E19+G19+I19+K19+M19+O19+Q19+S19+U19)^2)</f>
        <v>16414</v>
      </c>
      <c r="X19" s="12">
        <f t="shared" si="4"/>
        <v>1.0018310546875</v>
      </c>
      <c r="Y19" s="12">
        <f t="shared" si="5"/>
        <v>7.944897914907852E-3</v>
      </c>
    </row>
    <row r="20" spans="1:27" s="12" customFormat="1" x14ac:dyDescent="0.25"/>
    <row r="21" spans="1:27" x14ac:dyDescent="0.25">
      <c r="A21" s="23" t="s">
        <v>45</v>
      </c>
    </row>
    <row r="22" spans="1:27" x14ac:dyDescent="0.25">
      <c r="A22" s="17" t="s">
        <v>39</v>
      </c>
      <c r="B22">
        <v>0</v>
      </c>
      <c r="C22">
        <f>V6</f>
        <v>5</v>
      </c>
      <c r="D22">
        <v>10</v>
      </c>
      <c r="E22" s="9">
        <f>IF(IF(C16&lt;0,2^16+C16,C16)*2^16+IF(B16&lt;0,2^16+B16,B16)&gt;=2^31,IF(C16&lt;0,2^16+C16,C16)*2^16+IF(B16&lt;0,2^16+B16,B16)-2^32, IF(C16&lt;0,2^16+C16,C16)*2^16+IF(B16&lt;0,2^16+B16,B16))</f>
        <v>524442</v>
      </c>
      <c r="F22" s="9">
        <f>IF(IF(E16&lt;0,2^16+E16,E16)*2^16+IF(D16&lt;0,2^16+D16,D16)&gt;=2^31,IF(E16&lt;0,2^16+E16,E16)*2^16+IF(D16&lt;0,2^16+D16,D16)-2^32, IF(E16&lt;0,2^16+E16,E16)*2^16+IF(D16&lt;0,2^16+D16,D16))</f>
        <v>-1704737</v>
      </c>
      <c r="G22" s="9">
        <f>IF(IF(G16&lt;0,2^16+G16,G16)*2^16+IF(F16&lt;0,2^16+F16,F16)&gt;=2^31,IF(G16&lt;0,2^16+G16,G16)*2^16+IF(F16&lt;0,2^16+F16,F16)-2^32, IF(G16&lt;0,2^16+G16,G16)*2^16+IF(F16&lt;0,2^16+F16,F16))</f>
        <v>2361426</v>
      </c>
      <c r="H22" s="9">
        <f>IF(IF(I16&lt;0,2^16+I16,I16)*2^16+IF(H16&lt;0,2^16+H16,H16)&gt;=2^31,IF(I16&lt;0,2^16+I16,I16)*2^16+IF(H16&lt;0,2^16+H16,H16)-2^32, IF(I16&lt;0,2^16+I16,I16)*2^16+IF(H16&lt;0,2^16+H16,H16))</f>
        <v>-265944</v>
      </c>
      <c r="I22" s="9">
        <f>IF(IF(K16&lt;0,2^16+K16,K16)*2^16+IF(J16&lt;0,2^16+J16,J16)&gt;=2^31,IF(K16&lt;0,2^16+K16,K16)*2^16+IF(J16&lt;0,2^16+J16,J16)-2^32, IF(K16&lt;0,2^16+K16,K16)*2^16+IF(J16&lt;0,2^16+J16,J16))</f>
        <v>-2486538</v>
      </c>
      <c r="J22" s="9">
        <f>IF(IF(M16&lt;0,2^16+M16,M16)*2^16+IF(L16&lt;0,2^16+L16,L16)&gt;=2^31,IF(M16&lt;0,2^16+M16,M16)*2^16+IF(L16&lt;0,2^16+L16,L16)-2^32, IF(M16&lt;0,2^16+M16,M16)*2^16+IF(L16&lt;0,2^16+L16,L16))</f>
        <v>1192989</v>
      </c>
      <c r="K22" s="9">
        <f>IF(IF(O16&lt;0,2^16+O16,O16)*2^16+IF(N16&lt;0,2^16+N16,N16)&gt;=2^31,IF(O16&lt;0,2^16+O16,O16)*2^16+IF(N16&lt;0,2^16+N16,N16)-2^32, IF(O16&lt;0,2^16+O16,O16)*2^16+IF(N16&lt;0,2^16+N16,N16))</f>
        <v>1248893</v>
      </c>
      <c r="L22" s="9">
        <f>IF(IF(Q16&lt;0,2^16+Q16,Q16)*2^16+IF(P16&lt;0,2^16+P16,P16)&gt;=2^31,IF(Q16&lt;0,2^16+Q16,Q16)*2^16+IF(P16&lt;0,2^16+P16,P16)-2^32, IF(Q16&lt;0,2^16+Q16,Q16)*2^16+IF(P16&lt;0,2^16+P16,P16))</f>
        <v>-462077</v>
      </c>
      <c r="M22" s="9">
        <f>IF(IF(S16&lt;0,2^16+S16,S16)*2^16+IF(R16&lt;0,2^16+R16,R16)&gt;=2^31,IF(S16&lt;0,2^16+S16,S16)*2^16+IF(R16&lt;0,2^16+R16,R16)-2^32, IF(S16&lt;0,2^16+S16,S16)*2^16+IF(R16&lt;0,2^16+R16,R16))</f>
        <v>-260577</v>
      </c>
      <c r="N22" s="9">
        <f>IF(IF(U16&lt;0,2^16+U16,U16)*2^16+IF(T16&lt;0,2^16+T16,T16)&gt;=2^31,IF(U16&lt;0,2^16+U16,U16)*2^16+IF(T16&lt;0,2^16+T16,T16)-2^32, IF(U16&lt;0,2^16+U16,U16)*2^16+IF(T16&lt;0,2^16+T16,T16))</f>
        <v>196187</v>
      </c>
    </row>
    <row r="23" spans="1:27" x14ac:dyDescent="0.25">
      <c r="A23" s="1" t="s">
        <v>40</v>
      </c>
      <c r="B23">
        <v>0</v>
      </c>
      <c r="C23">
        <f>V7</f>
        <v>5</v>
      </c>
      <c r="D23">
        <v>10</v>
      </c>
      <c r="E23" s="9">
        <f>IF(IF(C17&lt;0,2^16+C17,C17)*2^16+IF(B17&lt;0,2^16+B17,B17)&gt;=2^31,IF(C17&lt;0,2^16+C17,C17)*2^16+IF(B17&lt;0,2^16+B17,B17)-2^32, IF(C17&lt;0,2^16+C17,C17)*2^16+IF(B17&lt;0,2^16+B17,B17))</f>
        <v>262309</v>
      </c>
      <c r="F23" s="9">
        <f>IF(IF(E17&lt;0,2^16+E17,E17)*2^16+IF(D17&lt;0,2^16+D17,D17)&gt;=2^31,IF(E17&lt;0,2^16+E17,E17)*2^16+IF(D17&lt;0,2^16+D17,D17)-2^32, IF(E17&lt;0,2^16+E17,E17)*2^16+IF(D17&lt;0,2^16+D17,D17))</f>
        <v>-590685</v>
      </c>
      <c r="G23" s="9">
        <f>IF(IF(G17&lt;0,2^16+G17,G17)*2^16+IF(F17&lt;0,2^16+F17,F17)&gt;=2^31,IF(G17&lt;0,2^16+G17,G17)*2^16+IF(F17&lt;0,2^16+F17,F17)-2^32, IF(G17&lt;0,2^16+G17,G17)*2^16+IF(F17&lt;0,2^16+F17,F17))</f>
        <v>67826</v>
      </c>
      <c r="H23" s="9">
        <f>IF(IF(I17&lt;0,2^16+I17,I17)*2^16+IF(H17&lt;0,2^16+H17,H17)&gt;=2^31,IF(I17&lt;0,2^16+I17,I17)*2^16+IF(H17&lt;0,2^16+H17,H17)-2^32, IF(I17&lt;0,2^16+I17,I17)*2^16+IF(H17&lt;0,2^16+H17,H17))</f>
        <v>2682959</v>
      </c>
      <c r="I23" s="9">
        <f>IF(IF(K17&lt;0,2^16+K17,K17)*2^16+IF(J17&lt;0,2^16+J17,J17)&gt;=2^31,IF(K17&lt;0,2^16+K17,K17)*2^16+IF(J17&lt;0,2^16+J17,J17)-2^32, IF(K17&lt;0,2^16+K17,K17)*2^16+IF(J17&lt;0,2^16+J17,J17))</f>
        <v>-5566852</v>
      </c>
      <c r="J23" s="9">
        <f>IF(IF(M17&lt;0,2^16+M17,M17)*2^16+IF(L17&lt;0,2^16+L17,L17)&gt;=2^31,IF(M17&lt;0,2^16+M17,M17)*2^16+IF(L17&lt;0,2^16+L17,L17)-2^32, IF(M17&lt;0,2^16+M17,M17)*2^16+IF(L17&lt;0,2^16+L17,L17))</f>
        <v>-445065</v>
      </c>
      <c r="K23" s="9">
        <f>IF(IF(O17&lt;0,2^16+O17,O17)*2^16+IF(N17&lt;0,2^16+N17,N17)&gt;=2^31,IF(O17&lt;0,2^16+O17,O17)*2^16+IF(N17&lt;0,2^16+N17,N17)-2^32, IF(O17&lt;0,2^16+O17,O17)*2^16+IF(N17&lt;0,2^16+N17,N17))</f>
        <v>6426302</v>
      </c>
      <c r="L23" s="9">
        <f>IF(IF(Q17&lt;0,2^16+Q17,Q17)*2^16+IF(P17&lt;0,2^16+P17,P17)&gt;=2^31,IF(Q17&lt;0,2^16+Q17,Q17)*2^16+IF(P17&lt;0,2^16+P17,P17)-2^32, IF(Q17&lt;0,2^16+Q17,Q17)*2^16+IF(P17&lt;0,2^16+P17,P17))</f>
        <v>-3345886</v>
      </c>
      <c r="M23" s="9">
        <f>IF(IF(S17&lt;0,2^16+S17,S17)*2^16+IF(R17&lt;0,2^16+R17,R17)&gt;=2^31,IF(S17&lt;0,2^16+S17,S17)*2^16+IF(R17&lt;0,2^16+R17,R17)-2^32, IF(S17&lt;0,2^16+S17,S17)*2^16+IF(R17&lt;0,2^16+R17,R17))</f>
        <v>722507</v>
      </c>
      <c r="N23" s="9">
        <f>IF(IF(U17&lt;0,2^16+U17,U17)*2^16+IF(T17&lt;0,2^16+T17,T17)&gt;=2^31,IF(U17&lt;0,2^16+U17,U17)*2^16+IF(T17&lt;0,2^16+T17,T17)-2^32, IF(U17&lt;0,2^16+U17,U17)*2^16+IF(T17&lt;0,2^16+T17,T17))</f>
        <v>65114</v>
      </c>
    </row>
    <row r="24" spans="1:27" x14ac:dyDescent="0.25">
      <c r="A24" s="1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27" x14ac:dyDescent="0.25">
      <c r="A25" s="17" t="s">
        <v>37</v>
      </c>
      <c r="B25">
        <v>0</v>
      </c>
      <c r="C25">
        <f>V9</f>
        <v>5</v>
      </c>
      <c r="D25">
        <v>10</v>
      </c>
      <c r="E25" s="9">
        <f>IF(IF(C19&lt;0,2^16+C19,C19)*2^16+IF(B19&lt;0,2^16+B19,B19)&gt;=2^31,IF(C19&lt;0,2^16+C19,C19)*2^16+IF(B19&lt;0,2^16+B19,B19)-2^32, IF(C19&lt;0,2^16+C19,C19)*2^16+IF(B19&lt;0,2^16+B19,B19))</f>
        <v>458971</v>
      </c>
      <c r="F25" s="9">
        <f>IF(IF(E19&lt;0,2^16+E19,E19)*2^16+IF(D19&lt;0,2^16+D19,D19)&gt;=2^31,IF(E19&lt;0,2^16+E19,E19)*2^16+IF(D19&lt;0,2^16+D19,D19)-2^32, IF(E19&lt;0,2^16+E19,E19)*2^16+IF(D19&lt;0,2^16+D19,D19))</f>
        <v>3406901</v>
      </c>
      <c r="G25" s="9">
        <f>IF(IF(G19&lt;0,2^16+G19,G19)*2^16+IF(F19&lt;0,2^16+F19,F19)&gt;=2^31,IF(G19&lt;0,2^16+G19,G19)*2^16+IF(F19&lt;0,2^16+F19,F19)-2^32, IF(G19&lt;0,2^16+G19,G19)*2^16+IF(F19&lt;0,2^16+F19,F19))</f>
        <v>-8844917</v>
      </c>
      <c r="H25" s="9">
        <f>IF(IF(I19&lt;0,2^16+I19,I19)*2^16+IF(H19&lt;0,2^16+H19,H19)&gt;=2^31,IF(I19&lt;0,2^16+I19,I19)*2^16+IF(H19&lt;0,2^16+H19,H19)-2^32, IF(I19&lt;0,2^16+I19,I19)*2^16+IF(H19&lt;0,2^16+H19,H19))</f>
        <v>9826326</v>
      </c>
      <c r="I25" s="9">
        <f>IF(IF(K19&lt;0,2^16+K19,K19)*2^16+IF(J19&lt;0,2^16+J19,J19)&gt;=2^31,IF(K19&lt;0,2^16+K19,K19)*2^16+IF(J19&lt;0,2^16+J19,J19)-2^32, IF(K19&lt;0,2^16+K19,K19)*2^16+IF(J19&lt;0,2^16+J19,J19))</f>
        <v>-5567133</v>
      </c>
      <c r="J25" s="9">
        <f>IF(IF(M19&lt;0,2^16+M19,M19)*2^16+IF(L19&lt;0,2^16+L19,L19)&gt;=2^31,IF(M19&lt;0,2^16+M19,M19)*2^16+IF(L19&lt;0,2^16+L19,L19)-2^32, IF(M19&lt;0,2^16+M19,M19)*2^16+IF(L19&lt;0,2^16+L19,L19))</f>
        <v>-4507282</v>
      </c>
      <c r="K25" s="9">
        <f>IF(IF(O19&lt;0,2^16+O19,O19)*2^16+IF(N19&lt;0,2^16+N19,N19)&gt;=2^31,IF(O19&lt;0,2^16+O19,O19)*2^16+IF(N19&lt;0,2^16+N19,N19)-2^32, IF(O19&lt;0,2^16+O19,O19)*2^16+IF(N19&lt;0,2^16+N19,N19))</f>
        <v>13764781</v>
      </c>
      <c r="L25" s="9">
        <f>IF(IF(Q19&lt;0,2^16+Q19,Q19)*2^16+IF(P19&lt;0,2^16+P19,P19)&gt;=2^31,IF(Q19&lt;0,2^16+Q19,Q19)*2^16+IF(P19&lt;0,2^16+P19,P19)-2^32, IF(Q19&lt;0,2^16+Q19,Q19)*2^16+IF(P19&lt;0,2^16+P19,P19))</f>
        <v>-15862062</v>
      </c>
      <c r="M25" s="9">
        <f>IF(IF(S19&lt;0,2^16+S19,S19)*2^16+IF(R19&lt;0,2^16+R19,R19)&gt;=2^31,IF(S19&lt;0,2^16+S19,S19)*2^16+IF(R19&lt;0,2^16+R19,R19)-2^32, IF(S19&lt;0,2^16+S19,S19)*2^16+IF(R19&lt;0,2^16+R19,R19))</f>
        <v>12518389</v>
      </c>
      <c r="N25" s="9">
        <f>IF(IF(U19&lt;0,2^16+U19,U19)*2^16+IF(T19&lt;0,2^16+T19,T19)&gt;=2^31,IF(U19&lt;0,2^16+U19,U19)*2^16+IF(T19&lt;0,2^16+T19,T19)-2^32, IF(U19&lt;0,2^16+U19,U19)*2^16+IF(T19&lt;0,2^16+T19,T19))</f>
        <v>-4915416</v>
      </c>
    </row>
    <row r="26" spans="1:27" s="12" customFormat="1" x14ac:dyDescent="0.25">
      <c r="W26" s="18"/>
    </row>
    <row r="27" spans="1:27" s="12" customFormat="1" x14ac:dyDescent="0.25"/>
    <row r="28" spans="1:27" s="12" customFormat="1" x14ac:dyDescent="0.25"/>
    <row r="30" spans="1:27" x14ac:dyDescent="0.25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25"/>
      <c r="S30" s="25"/>
      <c r="T30" s="25"/>
      <c r="U30" s="25"/>
    </row>
    <row r="31" spans="1:27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8" spans="3:23" x14ac:dyDescent="0.2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3:23" x14ac:dyDescent="0.2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3:23" x14ac:dyDescent="0.2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2" spans="3:23" x14ac:dyDescent="0.25">
      <c r="W42" s="6"/>
    </row>
    <row r="44" spans="3:23" x14ac:dyDescent="0.25">
      <c r="W44" s="6"/>
    </row>
  </sheetData>
  <mergeCells count="21">
    <mergeCell ref="N30:O30"/>
    <mergeCell ref="P30:Q30"/>
    <mergeCell ref="B30:C30"/>
    <mergeCell ref="D30:E30"/>
    <mergeCell ref="F30:G30"/>
    <mergeCell ref="H30:I30"/>
    <mergeCell ref="J30:K30"/>
    <mergeCell ref="L30:M30"/>
    <mergeCell ref="R14:S14"/>
    <mergeCell ref="T14:U14"/>
    <mergeCell ref="A1:H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E11" sqref="E11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3.42578125" bestFit="1" customWidth="1"/>
    <col min="4" max="4" width="9.7109375" bestFit="1" customWidth="1"/>
    <col min="5" max="5" width="11" bestFit="1" customWidth="1"/>
    <col min="6" max="6" width="9.7109375" bestFit="1" customWidth="1"/>
    <col min="7" max="7" width="9.7109375" customWidth="1"/>
    <col min="8" max="8" width="9.7109375" bestFit="1" customWidth="1"/>
    <col min="9" max="9" width="10.7109375" bestFit="1" customWidth="1"/>
    <col min="10" max="10" width="9.7109375" bestFit="1" customWidth="1"/>
    <col min="11" max="11" width="9.7109375" customWidth="1"/>
    <col min="12" max="12" width="9.7109375" bestFit="1" customWidth="1"/>
    <col min="13" max="13" width="10.7109375" bestFit="1" customWidth="1"/>
    <col min="14" max="14" width="9.7109375" bestFit="1" customWidth="1"/>
    <col min="15" max="15" width="9.7109375" customWidth="1"/>
    <col min="16" max="16" width="9.7109375" bestFit="1" customWidth="1"/>
    <col min="17" max="21" width="9.7109375" customWidth="1"/>
    <col min="23" max="23" width="12" bestFit="1" customWidth="1"/>
    <col min="25" max="25" width="11.5703125" bestFit="1" customWidth="1"/>
  </cols>
  <sheetData>
    <row r="1" spans="1:29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9" x14ac:dyDescent="0.25">
      <c r="A3" s="3" t="s">
        <v>13</v>
      </c>
    </row>
    <row r="4" spans="1:29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W4" s="13" t="s">
        <v>16</v>
      </c>
      <c r="Y4" s="13" t="s">
        <v>15</v>
      </c>
      <c r="AC4" s="13"/>
    </row>
    <row r="5" spans="1:29" x14ac:dyDescent="0.25">
      <c r="A5" s="1"/>
      <c r="B5" s="13" t="s">
        <v>28</v>
      </c>
      <c r="C5" s="13" t="s">
        <v>29</v>
      </c>
      <c r="D5" s="13" t="s">
        <v>28</v>
      </c>
      <c r="E5" s="13" t="s">
        <v>29</v>
      </c>
      <c r="F5" s="13" t="s">
        <v>28</v>
      </c>
      <c r="G5" s="13" t="s">
        <v>29</v>
      </c>
      <c r="H5" s="13" t="s">
        <v>28</v>
      </c>
      <c r="I5" s="13" t="s">
        <v>29</v>
      </c>
      <c r="J5" s="13" t="s">
        <v>28</v>
      </c>
      <c r="K5" s="13" t="s">
        <v>29</v>
      </c>
      <c r="L5" s="13" t="s">
        <v>28</v>
      </c>
      <c r="M5" s="13" t="s">
        <v>29</v>
      </c>
      <c r="N5" s="13" t="s">
        <v>28</v>
      </c>
      <c r="O5" s="13" t="s">
        <v>29</v>
      </c>
      <c r="P5" s="13" t="s">
        <v>28</v>
      </c>
      <c r="Q5" s="13" t="s">
        <v>29</v>
      </c>
      <c r="R5" s="13" t="s">
        <v>28</v>
      </c>
      <c r="S5" s="13" t="s">
        <v>29</v>
      </c>
      <c r="T5" s="13" t="s">
        <v>28</v>
      </c>
      <c r="U5" s="13" t="s">
        <v>29</v>
      </c>
      <c r="W5" s="13"/>
      <c r="Y5" s="13"/>
      <c r="AC5" s="13"/>
    </row>
    <row r="6" spans="1:29" x14ac:dyDescent="0.25">
      <c r="A6" s="17" t="s">
        <v>37</v>
      </c>
      <c r="B6" s="12">
        <v>6.7749999999999998E-3</v>
      </c>
      <c r="C6" s="12">
        <v>-6.0999999999999997E-4</v>
      </c>
      <c r="D6" s="12">
        <v>-4.4860999999999998E-2</v>
      </c>
      <c r="E6" s="12">
        <v>1.9530000000000001E-3</v>
      </c>
      <c r="F6" s="12">
        <v>0.13897699999999999</v>
      </c>
      <c r="G6" s="12">
        <v>-2.258E-3</v>
      </c>
      <c r="H6" s="12">
        <v>-0.26495400000000002</v>
      </c>
      <c r="I6" s="12">
        <v>-1.892E-3</v>
      </c>
      <c r="J6" s="12">
        <v>0.24670400000000001</v>
      </c>
      <c r="K6" s="12">
        <v>1.5076000000000001E-2</v>
      </c>
      <c r="L6" s="12">
        <v>0.84722900000000001</v>
      </c>
      <c r="M6" s="12">
        <v>3.0499999999999999E-4</v>
      </c>
      <c r="N6" s="12">
        <v>0.216309</v>
      </c>
      <c r="O6" s="12">
        <v>-1.6112999999999999E-2</v>
      </c>
      <c r="P6" s="12">
        <v>-0.22076399999999999</v>
      </c>
      <c r="Q6" s="12">
        <v>3.8449999999999999E-3</v>
      </c>
      <c r="R6" s="12">
        <v>0.101257</v>
      </c>
      <c r="S6" s="12">
        <v>0</v>
      </c>
      <c r="T6" s="12">
        <v>-2.3925999999999999E-2</v>
      </c>
      <c r="U6" s="12">
        <v>-3.0499999999999999E-4</v>
      </c>
      <c r="V6" s="12"/>
      <c r="W6" s="12">
        <v>5</v>
      </c>
      <c r="Y6" s="8">
        <f>SQRT((B6+D6+F6+H6+J6+L6+N6+P6+R6+T6)^2+(C6+E6+G6+I6+K6+M6+O6+Q6+S6+U6)^2)</f>
        <v>1.0027460000004988</v>
      </c>
    </row>
    <row r="8" spans="1:29" x14ac:dyDescent="0.25">
      <c r="A8" s="1" t="s">
        <v>12</v>
      </c>
      <c r="B8">
        <v>14</v>
      </c>
    </row>
    <row r="10" spans="1:29" x14ac:dyDescent="0.25">
      <c r="A10" s="3" t="s">
        <v>14</v>
      </c>
    </row>
    <row r="11" spans="1:29" x14ac:dyDescent="0.25">
      <c r="A11" s="1" t="s">
        <v>0</v>
      </c>
      <c r="B11" s="13" t="s">
        <v>4</v>
      </c>
      <c r="C11" s="13"/>
      <c r="D11" s="13" t="s">
        <v>5</v>
      </c>
      <c r="E11" s="13"/>
      <c r="F11" s="13" t="s">
        <v>6</v>
      </c>
      <c r="G11" s="13"/>
      <c r="H11" s="13" t="s">
        <v>7</v>
      </c>
      <c r="I11" s="13"/>
      <c r="J11" s="13" t="s">
        <v>8</v>
      </c>
      <c r="K11" s="13"/>
      <c r="L11" s="13" t="s">
        <v>9</v>
      </c>
      <c r="M11" s="13"/>
      <c r="N11" s="13" t="s">
        <v>10</v>
      </c>
      <c r="O11" s="13"/>
      <c r="P11" s="13" t="s">
        <v>11</v>
      </c>
      <c r="Q11" s="13"/>
      <c r="R11" s="30" t="s">
        <v>32</v>
      </c>
      <c r="S11" s="30"/>
      <c r="T11" s="30" t="s">
        <v>33</v>
      </c>
      <c r="U11" s="30"/>
      <c r="V11" s="13"/>
      <c r="W11" s="13"/>
      <c r="X11" s="7"/>
      <c r="Y11" s="13" t="s">
        <v>15</v>
      </c>
      <c r="Z11" s="13"/>
      <c r="AA11" s="13"/>
      <c r="AC11" s="13"/>
    </row>
    <row r="12" spans="1:29" x14ac:dyDescent="0.25">
      <c r="A12" s="1"/>
      <c r="B12" s="13" t="s">
        <v>28</v>
      </c>
      <c r="C12" s="13" t="s">
        <v>29</v>
      </c>
      <c r="D12" s="13" t="s">
        <v>28</v>
      </c>
      <c r="E12" s="13" t="s">
        <v>29</v>
      </c>
      <c r="F12" s="13" t="s">
        <v>28</v>
      </c>
      <c r="G12" s="13" t="s">
        <v>29</v>
      </c>
      <c r="H12" s="13" t="s">
        <v>28</v>
      </c>
      <c r="I12" s="13" t="s">
        <v>29</v>
      </c>
      <c r="J12" s="13" t="s">
        <v>28</v>
      </c>
      <c r="K12" s="13" t="s">
        <v>29</v>
      </c>
      <c r="L12" s="13" t="s">
        <v>28</v>
      </c>
      <c r="M12" s="13" t="s">
        <v>29</v>
      </c>
      <c r="N12" s="13" t="s">
        <v>28</v>
      </c>
      <c r="O12" s="13" t="s">
        <v>29</v>
      </c>
      <c r="P12" s="13" t="s">
        <v>28</v>
      </c>
      <c r="Q12" s="13" t="s">
        <v>29</v>
      </c>
      <c r="R12" s="13" t="s">
        <v>28</v>
      </c>
      <c r="S12" s="13" t="s">
        <v>29</v>
      </c>
      <c r="T12" s="13" t="s">
        <v>28</v>
      </c>
      <c r="U12" s="13" t="s">
        <v>29</v>
      </c>
      <c r="V12" s="13"/>
      <c r="W12" s="13"/>
      <c r="X12" s="7"/>
      <c r="Y12" s="13"/>
      <c r="Z12" s="13"/>
      <c r="AA12" s="13"/>
      <c r="AC12" s="13"/>
    </row>
    <row r="13" spans="1:29" s="12" customFormat="1" x14ac:dyDescent="0.25">
      <c r="A13" s="17" t="s">
        <v>37</v>
      </c>
      <c r="B13" s="12">
        <f t="shared" ref="B13:U13" si="0">ROUND(B6*2^$B$8,0)</f>
        <v>111</v>
      </c>
      <c r="C13" s="12">
        <f t="shared" si="0"/>
        <v>-10</v>
      </c>
      <c r="D13" s="12">
        <f t="shared" si="0"/>
        <v>-735</v>
      </c>
      <c r="E13" s="12">
        <f t="shared" si="0"/>
        <v>32</v>
      </c>
      <c r="F13" s="12">
        <f t="shared" si="0"/>
        <v>2277</v>
      </c>
      <c r="G13" s="12">
        <f t="shared" si="0"/>
        <v>-37</v>
      </c>
      <c r="H13" s="12">
        <f t="shared" si="0"/>
        <v>-4341</v>
      </c>
      <c r="I13" s="12">
        <f t="shared" si="0"/>
        <v>-31</v>
      </c>
      <c r="J13" s="12">
        <f t="shared" si="0"/>
        <v>4042</v>
      </c>
      <c r="K13" s="12">
        <f t="shared" si="0"/>
        <v>247</v>
      </c>
      <c r="L13" s="12">
        <f t="shared" si="0"/>
        <v>13881</v>
      </c>
      <c r="M13" s="12">
        <f t="shared" si="0"/>
        <v>5</v>
      </c>
      <c r="N13" s="12">
        <f t="shared" si="0"/>
        <v>3544</v>
      </c>
      <c r="O13" s="12">
        <f t="shared" si="0"/>
        <v>-264</v>
      </c>
      <c r="P13" s="12">
        <f t="shared" si="0"/>
        <v>-3617</v>
      </c>
      <c r="Q13" s="12">
        <f t="shared" si="0"/>
        <v>63</v>
      </c>
      <c r="R13" s="12">
        <f t="shared" si="0"/>
        <v>1659</v>
      </c>
      <c r="S13" s="12">
        <f t="shared" si="0"/>
        <v>0</v>
      </c>
      <c r="T13" s="12">
        <f t="shared" si="0"/>
        <v>-392</v>
      </c>
      <c r="U13" s="12">
        <f t="shared" si="0"/>
        <v>-5</v>
      </c>
      <c r="Y13" s="18">
        <f>SQRT((B13+D13+F13+H13+J13+L13+N13+P13+R13+T13)^2+(C13+E13+G13+I13+K13+M13+O13+Q13+S13+U13)^2)</f>
        <v>16429</v>
      </c>
      <c r="Z13" s="12">
        <f t="shared" ref="Z13" si="1">Y13/16384</f>
        <v>1.00274658203125</v>
      </c>
      <c r="AA13" s="12">
        <f t="shared" ref="AA13" si="2">10*LOG10(Z13)</f>
        <v>1.1911903171126711E-2</v>
      </c>
    </row>
    <row r="14" spans="1:29" s="12" customFormat="1" x14ac:dyDescent="0.25"/>
    <row r="15" spans="1:29" x14ac:dyDescent="0.25">
      <c r="A15" s="23" t="s">
        <v>45</v>
      </c>
    </row>
    <row r="16" spans="1:29" x14ac:dyDescent="0.25">
      <c r="A16" s="17" t="s">
        <v>37</v>
      </c>
      <c r="B16">
        <v>0</v>
      </c>
      <c r="C16">
        <f>W6</f>
        <v>5</v>
      </c>
      <c r="D16">
        <v>10</v>
      </c>
      <c r="E16" s="9">
        <f>IF(IF(C13&lt;0,2^16+C13,C13)*2^16+IF(B13&lt;0,2^16+B13,B13)&gt;=2^31,IF(C13&lt;0,2^16+C13,C13)*2^16+IF(B13&lt;0,2^16+B13,B13)-2^32, IF(C13&lt;0,2^16+C13,C13)*2^16+IF(B13&lt;0,2^16+B13,B13))</f>
        <v>-655249</v>
      </c>
      <c r="F16" s="9">
        <f>IF(IF(E13&lt;0,2^16+E13,E13)*2^16+IF(D13&lt;0,2^16+D13,D13)&gt;=2^31,IF(E13&lt;0,2^16+E13,E13)*2^16+IF(D13&lt;0,2^16+D13,D13)-2^32, IF(E13&lt;0,2^16+E13,E13)*2^16+IF(D13&lt;0,2^16+D13,D13))</f>
        <v>2161953</v>
      </c>
      <c r="G16" s="9">
        <f>IF(IF(G13&lt;0,2^16+G13,G13)*2^16+IF(F13&lt;0,2^16+F13,F13)&gt;=2^31,IF(G13&lt;0,2^16+G13,G13)*2^16+IF(F13&lt;0,2^16+F13,F13)-2^32, IF(G13&lt;0,2^16+G13,G13)*2^16+IF(F13&lt;0,2^16+F13,F13))</f>
        <v>-2422555</v>
      </c>
      <c r="H16" s="9">
        <f>IF(IF(I13&lt;0,2^16+I13,I13)*2^16+IF(H13&lt;0,2^16+H13,H13)&gt;=2^31,IF(I13&lt;0,2^16+I13,I13)*2^16+IF(H13&lt;0,2^16+H13,H13)-2^32, IF(I13&lt;0,2^16+I13,I13)*2^16+IF(H13&lt;0,2^16+H13,H13))</f>
        <v>-1970421</v>
      </c>
      <c r="I16" s="9">
        <f>IF(IF(K13&lt;0,2^16+K13,K13)*2^16+IF(J13&lt;0,2^16+J13,J13)&gt;=2^31,IF(K13&lt;0,2^16+K13,K13)*2^16+IF(J13&lt;0,2^16+J13,J13)-2^32, IF(K13&lt;0,2^16+K13,K13)*2^16+IF(J13&lt;0,2^16+J13,J13))</f>
        <v>16191434</v>
      </c>
      <c r="J16" s="9">
        <f>IF(IF(M13&lt;0,2^16+M13,M13)*2^16+IF(L13&lt;0,2^16+L13,L13)&gt;=2^31,IF(M13&lt;0,2^16+M13,M13)*2^16+IF(L13&lt;0,2^16+L13,L13)-2^32, IF(M13&lt;0,2^16+M13,M13)*2^16+IF(L13&lt;0,2^16+L13,L13))</f>
        <v>341561</v>
      </c>
      <c r="K16" s="9">
        <f>IF(IF(O13&lt;0,2^16+O13,O13)*2^16+IF(N13&lt;0,2^16+N13,N13)&gt;=2^31,IF(O13&lt;0,2^16+O13,O13)*2^16+IF(N13&lt;0,2^16+N13,N13)-2^32, IF(O13&lt;0,2^16+O13,O13)*2^16+IF(N13&lt;0,2^16+N13,N13))</f>
        <v>-17297960</v>
      </c>
      <c r="L16" s="9">
        <f>IF(IF(Q13&lt;0,2^16+Q13,Q13)*2^16+IF(P13&lt;0,2^16+P13,P13)&gt;=2^31,IF(Q13&lt;0,2^16+Q13,Q13)*2^16+IF(P13&lt;0,2^16+P13,P13)-2^32, IF(Q13&lt;0,2^16+Q13,Q13)*2^16+IF(P13&lt;0,2^16+P13,P13))</f>
        <v>4190687</v>
      </c>
      <c r="M16" s="9">
        <f>IF(IF(S13&lt;0,2^16+S13,S13)*2^16+IF(R13&lt;0,2^16+R13,R13)&gt;=2^31,IF(S13&lt;0,2^16+S13,S13)*2^16+IF(R13&lt;0,2^16+R13,R13)-2^32, IF(S13&lt;0,2^16+S13,S13)*2^16+IF(R13&lt;0,2^16+R13,R13))</f>
        <v>1659</v>
      </c>
      <c r="N16" s="9">
        <f>IF(IF(U13&lt;0,2^16+U13,U13)*2^16+IF(T13&lt;0,2^16+T13,T13)&gt;=2^31,IF(U13&lt;0,2^16+U13,U13)*2^16+IF(T13&lt;0,2^16+T13,T13)-2^32, IF(U13&lt;0,2^16+U13,U13)*2^16+IF(T13&lt;0,2^16+T13,T13))</f>
        <v>-262536</v>
      </c>
    </row>
    <row r="17" spans="2:25" s="12" customFormat="1" x14ac:dyDescent="0.25">
      <c r="Y17" s="18"/>
    </row>
    <row r="18" spans="2:25" s="12" customFormat="1" x14ac:dyDescent="0.25"/>
    <row r="19" spans="2:25" s="12" customFormat="1" x14ac:dyDescent="0.25"/>
    <row r="21" spans="2:25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13"/>
      <c r="S21" s="13"/>
      <c r="T21" s="13"/>
      <c r="U21" s="13"/>
    </row>
    <row r="22" spans="2:25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9" spans="2:25" x14ac:dyDescent="0.25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2:25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2:25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3" spans="25:25" x14ac:dyDescent="0.25">
      <c r="Y33" s="6"/>
    </row>
    <row r="35" spans="25:25" x14ac:dyDescent="0.25">
      <c r="Y35" s="6"/>
    </row>
  </sheetData>
  <mergeCells count="21">
    <mergeCell ref="R11:S11"/>
    <mergeCell ref="T11:U11"/>
    <mergeCell ref="A1:H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N21:O21"/>
    <mergeCell ref="P21:Q21"/>
    <mergeCell ref="B21:C21"/>
    <mergeCell ref="D21:E21"/>
    <mergeCell ref="F21:G21"/>
    <mergeCell ref="H21:I21"/>
    <mergeCell ref="J21:K21"/>
    <mergeCell ref="L21:M2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E16" sqref="E16:N16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3.42578125" bestFit="1" customWidth="1"/>
    <col min="4" max="4" width="9.7109375" bestFit="1" customWidth="1"/>
    <col min="5" max="5" width="11" bestFit="1" customWidth="1"/>
    <col min="6" max="6" width="9.7109375" bestFit="1" customWidth="1"/>
    <col min="7" max="7" width="9.7109375" customWidth="1"/>
    <col min="8" max="8" width="9.7109375" bestFit="1" customWidth="1"/>
    <col min="9" max="9" width="10.7109375" bestFit="1" customWidth="1"/>
    <col min="10" max="10" width="9.7109375" bestFit="1" customWidth="1"/>
    <col min="11" max="11" width="9.7109375" customWidth="1"/>
    <col min="12" max="12" width="9.7109375" bestFit="1" customWidth="1"/>
    <col min="13" max="13" width="10.7109375" bestFit="1" customWidth="1"/>
    <col min="14" max="14" width="9.7109375" bestFit="1" customWidth="1"/>
    <col min="15" max="15" width="9.7109375" customWidth="1"/>
    <col min="16" max="16" width="9.7109375" bestFit="1" customWidth="1"/>
    <col min="17" max="21" width="9.7109375" customWidth="1"/>
    <col min="23" max="23" width="12" bestFit="1" customWidth="1"/>
    <col min="25" max="25" width="11.5703125" bestFit="1" customWidth="1"/>
  </cols>
  <sheetData>
    <row r="1" spans="1:29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9" x14ac:dyDescent="0.25">
      <c r="A3" s="3" t="s">
        <v>13</v>
      </c>
    </row>
    <row r="4" spans="1:29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W4" s="13" t="s">
        <v>16</v>
      </c>
      <c r="Y4" s="13" t="s">
        <v>15</v>
      </c>
      <c r="AC4" s="13"/>
    </row>
    <row r="5" spans="1:29" x14ac:dyDescent="0.25">
      <c r="A5" s="1"/>
      <c r="B5" s="13" t="s">
        <v>28</v>
      </c>
      <c r="C5" s="13" t="s">
        <v>29</v>
      </c>
      <c r="D5" s="13" t="s">
        <v>28</v>
      </c>
      <c r="E5" s="13" t="s">
        <v>29</v>
      </c>
      <c r="F5" s="13" t="s">
        <v>28</v>
      </c>
      <c r="G5" s="13" t="s">
        <v>29</v>
      </c>
      <c r="H5" s="13" t="s">
        <v>28</v>
      </c>
      <c r="I5" s="13" t="s">
        <v>29</v>
      </c>
      <c r="J5" s="13" t="s">
        <v>28</v>
      </c>
      <c r="K5" s="13" t="s">
        <v>29</v>
      </c>
      <c r="L5" s="13" t="s">
        <v>28</v>
      </c>
      <c r="M5" s="13" t="s">
        <v>29</v>
      </c>
      <c r="N5" s="13" t="s">
        <v>28</v>
      </c>
      <c r="O5" s="13" t="s">
        <v>29</v>
      </c>
      <c r="P5" s="13" t="s">
        <v>28</v>
      </c>
      <c r="Q5" s="13" t="s">
        <v>29</v>
      </c>
      <c r="R5" s="13" t="s">
        <v>28</v>
      </c>
      <c r="S5" s="13" t="s">
        <v>29</v>
      </c>
      <c r="T5" s="13" t="s">
        <v>28</v>
      </c>
      <c r="U5" s="13" t="s">
        <v>29</v>
      </c>
      <c r="W5" s="13"/>
      <c r="Y5" s="13"/>
      <c r="AC5" s="13"/>
    </row>
    <row r="6" spans="1:29" x14ac:dyDescent="0.25">
      <c r="A6" s="17" t="s">
        <v>37</v>
      </c>
      <c r="B6" s="12">
        <v>6.8360000000000001E-3</v>
      </c>
      <c r="C6" s="12">
        <v>-9.77E-4</v>
      </c>
      <c r="D6" s="12">
        <v>-4.4983000000000002E-2</v>
      </c>
      <c r="E6" s="12">
        <v>2.8080000000000002E-3</v>
      </c>
      <c r="F6" s="12">
        <v>0.139404</v>
      </c>
      <c r="G6" s="12">
        <v>-2.5019999999999999E-3</v>
      </c>
      <c r="H6" s="12">
        <v>-0.26586900000000002</v>
      </c>
      <c r="I6" s="12">
        <v>-4.8219999999999999E-3</v>
      </c>
      <c r="J6" s="12">
        <v>0.24652099999999999</v>
      </c>
      <c r="K6" s="12">
        <v>1.8371999999999999E-2</v>
      </c>
      <c r="L6" s="12">
        <v>0.84826699999999999</v>
      </c>
      <c r="M6" s="12">
        <v>4.2700000000000002E-4</v>
      </c>
      <c r="N6" s="12">
        <v>0.21606400000000001</v>
      </c>
      <c r="O6" s="12">
        <v>-1.9958E-2</v>
      </c>
      <c r="P6" s="12">
        <v>-0.221497</v>
      </c>
      <c r="Q6" s="12">
        <v>7.8740000000000008E-3</v>
      </c>
      <c r="R6" s="12">
        <v>0.101563</v>
      </c>
      <c r="S6" s="12">
        <v>-9.77E-4</v>
      </c>
      <c r="T6" s="12">
        <v>-2.3925999999999999E-2</v>
      </c>
      <c r="U6" s="12">
        <v>-3.0499999999999999E-4</v>
      </c>
      <c r="V6" s="12"/>
      <c r="W6" s="12">
        <v>5</v>
      </c>
      <c r="Y6" s="8">
        <f>SQRT((B6+D6+F6+H6+J6+L6+N6+P6+R6+T6)^2+(C6+E6+G6+I6+K6+M6+O6+Q6+S6+U6)^2)</f>
        <v>1.0023800017957263</v>
      </c>
    </row>
    <row r="8" spans="1:29" x14ac:dyDescent="0.25">
      <c r="A8" s="1" t="s">
        <v>12</v>
      </c>
      <c r="B8">
        <v>14</v>
      </c>
    </row>
    <row r="10" spans="1:29" x14ac:dyDescent="0.25">
      <c r="A10" s="3" t="s">
        <v>14</v>
      </c>
    </row>
    <row r="11" spans="1:29" x14ac:dyDescent="0.25">
      <c r="A11" s="1" t="s">
        <v>0</v>
      </c>
      <c r="B11" s="13" t="s">
        <v>4</v>
      </c>
      <c r="C11" s="13"/>
      <c r="D11" s="13" t="s">
        <v>5</v>
      </c>
      <c r="E11" s="13"/>
      <c r="F11" s="13" t="s">
        <v>6</v>
      </c>
      <c r="G11" s="13"/>
      <c r="H11" s="13" t="s">
        <v>7</v>
      </c>
      <c r="I11" s="13"/>
      <c r="J11" s="13" t="s">
        <v>8</v>
      </c>
      <c r="K11" s="13"/>
      <c r="L11" s="13" t="s">
        <v>9</v>
      </c>
      <c r="M11" s="13"/>
      <c r="N11" s="13" t="s">
        <v>10</v>
      </c>
      <c r="O11" s="13"/>
      <c r="P11" s="13" t="s">
        <v>11</v>
      </c>
      <c r="Q11" s="13"/>
      <c r="R11" s="30" t="s">
        <v>32</v>
      </c>
      <c r="S11" s="30"/>
      <c r="T11" s="30" t="s">
        <v>33</v>
      </c>
      <c r="U11" s="30"/>
      <c r="V11" s="13"/>
      <c r="W11" s="13"/>
      <c r="X11" s="7"/>
      <c r="Y11" s="13" t="s">
        <v>15</v>
      </c>
      <c r="Z11" s="13"/>
      <c r="AA11" s="13"/>
      <c r="AC11" s="13"/>
    </row>
    <row r="12" spans="1:29" x14ac:dyDescent="0.25">
      <c r="A12" s="1"/>
      <c r="B12" s="13" t="s">
        <v>28</v>
      </c>
      <c r="C12" s="13" t="s">
        <v>29</v>
      </c>
      <c r="D12" s="13" t="s">
        <v>28</v>
      </c>
      <c r="E12" s="13" t="s">
        <v>29</v>
      </c>
      <c r="F12" s="13" t="s">
        <v>28</v>
      </c>
      <c r="G12" s="13" t="s">
        <v>29</v>
      </c>
      <c r="H12" s="13" t="s">
        <v>28</v>
      </c>
      <c r="I12" s="13" t="s">
        <v>29</v>
      </c>
      <c r="J12" s="13" t="s">
        <v>28</v>
      </c>
      <c r="K12" s="13" t="s">
        <v>29</v>
      </c>
      <c r="L12" s="13" t="s">
        <v>28</v>
      </c>
      <c r="M12" s="13" t="s">
        <v>29</v>
      </c>
      <c r="N12" s="13" t="s">
        <v>28</v>
      </c>
      <c r="O12" s="13" t="s">
        <v>29</v>
      </c>
      <c r="P12" s="13" t="s">
        <v>28</v>
      </c>
      <c r="Q12" s="13" t="s">
        <v>29</v>
      </c>
      <c r="R12" s="13" t="s">
        <v>28</v>
      </c>
      <c r="S12" s="13" t="s">
        <v>29</v>
      </c>
      <c r="T12" s="13" t="s">
        <v>28</v>
      </c>
      <c r="U12" s="13" t="s">
        <v>29</v>
      </c>
      <c r="V12" s="13"/>
      <c r="W12" s="13"/>
      <c r="X12" s="7"/>
      <c r="Y12" s="13"/>
      <c r="Z12" s="13"/>
      <c r="AA12" s="13"/>
      <c r="AC12" s="13"/>
    </row>
    <row r="13" spans="1:29" s="12" customFormat="1" x14ac:dyDescent="0.25">
      <c r="A13" s="17" t="s">
        <v>37</v>
      </c>
      <c r="B13" s="12">
        <f t="shared" ref="B13:U13" si="0">ROUND(B6*2^$B$8,0)</f>
        <v>112</v>
      </c>
      <c r="C13" s="12">
        <f t="shared" si="0"/>
        <v>-16</v>
      </c>
      <c r="D13" s="12">
        <f t="shared" si="0"/>
        <v>-737</v>
      </c>
      <c r="E13" s="12">
        <f t="shared" si="0"/>
        <v>46</v>
      </c>
      <c r="F13" s="12">
        <f t="shared" si="0"/>
        <v>2284</v>
      </c>
      <c r="G13" s="12">
        <f t="shared" si="0"/>
        <v>-41</v>
      </c>
      <c r="H13" s="12">
        <f t="shared" si="0"/>
        <v>-4356</v>
      </c>
      <c r="I13" s="12">
        <f t="shared" si="0"/>
        <v>-79</v>
      </c>
      <c r="J13" s="12">
        <f t="shared" si="0"/>
        <v>4039</v>
      </c>
      <c r="K13" s="12">
        <f t="shared" si="0"/>
        <v>301</v>
      </c>
      <c r="L13" s="12">
        <f t="shared" si="0"/>
        <v>13898</v>
      </c>
      <c r="M13" s="12">
        <f t="shared" si="0"/>
        <v>7</v>
      </c>
      <c r="N13" s="12">
        <f t="shared" si="0"/>
        <v>3540</v>
      </c>
      <c r="O13" s="12">
        <f t="shared" si="0"/>
        <v>-327</v>
      </c>
      <c r="P13" s="12">
        <f t="shared" si="0"/>
        <v>-3629</v>
      </c>
      <c r="Q13" s="12">
        <f t="shared" si="0"/>
        <v>129</v>
      </c>
      <c r="R13" s="12">
        <f t="shared" si="0"/>
        <v>1664</v>
      </c>
      <c r="S13" s="12">
        <f t="shared" si="0"/>
        <v>-16</v>
      </c>
      <c r="T13" s="12">
        <f t="shared" si="0"/>
        <v>-392</v>
      </c>
      <c r="U13" s="12">
        <f t="shared" si="0"/>
        <v>-5</v>
      </c>
      <c r="Y13" s="18">
        <f>SQRT((B13+D13+F13+H13+J13+L13+N13+P13+R13+T13)^2+(C13+E13+G13+I13+K13+M13+O13+Q13+S13+U13)^2)</f>
        <v>16423.000030445106</v>
      </c>
      <c r="Z13" s="12">
        <f t="shared" ref="Z13" si="1">Y13/16384</f>
        <v>1.0023803729519718</v>
      </c>
      <c r="AA13" s="12">
        <f t="shared" ref="AA13" si="2">10*LOG10(Z13)</f>
        <v>1.0325543926127509E-2</v>
      </c>
    </row>
    <row r="14" spans="1:29" s="12" customFormat="1" x14ac:dyDescent="0.25"/>
    <row r="15" spans="1:29" x14ac:dyDescent="0.25">
      <c r="A15" s="23" t="s">
        <v>45</v>
      </c>
    </row>
    <row r="16" spans="1:29" x14ac:dyDescent="0.25">
      <c r="A16" s="17" t="s">
        <v>37</v>
      </c>
      <c r="B16">
        <v>0</v>
      </c>
      <c r="C16">
        <f>W6</f>
        <v>5</v>
      </c>
      <c r="D16">
        <v>10</v>
      </c>
      <c r="E16" s="9">
        <f>IF(IF(C13&lt;0,2^16+C13,C13)*2^16+IF(B13&lt;0,2^16+B13,B13)&gt;=2^31,IF(C13&lt;0,2^16+C13,C13)*2^16+IF(B13&lt;0,2^16+B13,B13)-2^32, IF(C13&lt;0,2^16+C13,C13)*2^16+IF(B13&lt;0,2^16+B13,B13))</f>
        <v>-1048464</v>
      </c>
      <c r="F16" s="9">
        <f>IF(IF(E13&lt;0,2^16+E13,E13)*2^16+IF(D13&lt;0,2^16+D13,D13)&gt;=2^31,IF(E13&lt;0,2^16+E13,E13)*2^16+IF(D13&lt;0,2^16+D13,D13)-2^32, IF(E13&lt;0,2^16+E13,E13)*2^16+IF(D13&lt;0,2^16+D13,D13))</f>
        <v>3079455</v>
      </c>
      <c r="G16" s="9">
        <f>IF(IF(G13&lt;0,2^16+G13,G13)*2^16+IF(F13&lt;0,2^16+F13,F13)&gt;=2^31,IF(G13&lt;0,2^16+G13,G13)*2^16+IF(F13&lt;0,2^16+F13,F13)-2^32, IF(G13&lt;0,2^16+G13,G13)*2^16+IF(F13&lt;0,2^16+F13,F13))</f>
        <v>-2684692</v>
      </c>
      <c r="H16" s="9">
        <f>IF(IF(I13&lt;0,2^16+I13,I13)*2^16+IF(H13&lt;0,2^16+H13,H13)&gt;=2^31,IF(I13&lt;0,2^16+I13,I13)*2^16+IF(H13&lt;0,2^16+H13,H13)-2^32, IF(I13&lt;0,2^16+I13,I13)*2^16+IF(H13&lt;0,2^16+H13,H13))</f>
        <v>-5116164</v>
      </c>
      <c r="I16" s="9">
        <f>IF(IF(K13&lt;0,2^16+K13,K13)*2^16+IF(J13&lt;0,2^16+J13,J13)&gt;=2^31,IF(K13&lt;0,2^16+K13,K13)*2^16+IF(J13&lt;0,2^16+J13,J13)-2^32, IF(K13&lt;0,2^16+K13,K13)*2^16+IF(J13&lt;0,2^16+J13,J13))</f>
        <v>19730375</v>
      </c>
      <c r="J16" s="9">
        <f>IF(IF(M13&lt;0,2^16+M13,M13)*2^16+IF(L13&lt;0,2^16+L13,L13)&gt;=2^31,IF(M13&lt;0,2^16+M13,M13)*2^16+IF(L13&lt;0,2^16+L13,L13)-2^32, IF(M13&lt;0,2^16+M13,M13)*2^16+IF(L13&lt;0,2^16+L13,L13))</f>
        <v>472650</v>
      </c>
      <c r="K16" s="9">
        <f>IF(IF(O13&lt;0,2^16+O13,O13)*2^16+IF(N13&lt;0,2^16+N13,N13)&gt;=2^31,IF(O13&lt;0,2^16+O13,O13)*2^16+IF(N13&lt;0,2^16+N13,N13)-2^32, IF(O13&lt;0,2^16+O13,O13)*2^16+IF(N13&lt;0,2^16+N13,N13))</f>
        <v>-21426732</v>
      </c>
      <c r="L16" s="9">
        <f>IF(IF(Q13&lt;0,2^16+Q13,Q13)*2^16+IF(P13&lt;0,2^16+P13,P13)&gt;=2^31,IF(Q13&lt;0,2^16+Q13,Q13)*2^16+IF(P13&lt;0,2^16+P13,P13)-2^32, IF(Q13&lt;0,2^16+Q13,Q13)*2^16+IF(P13&lt;0,2^16+P13,P13))</f>
        <v>8516051</v>
      </c>
      <c r="M16" s="9">
        <f>IF(IF(S13&lt;0,2^16+S13,S13)*2^16+IF(R13&lt;0,2^16+R13,R13)&gt;=2^31,IF(S13&lt;0,2^16+S13,S13)*2^16+IF(R13&lt;0,2^16+R13,R13)-2^32, IF(S13&lt;0,2^16+S13,S13)*2^16+IF(R13&lt;0,2^16+R13,R13))</f>
        <v>-1046912</v>
      </c>
      <c r="N16" s="9">
        <f>IF(IF(U13&lt;0,2^16+U13,U13)*2^16+IF(T13&lt;0,2^16+T13,T13)&gt;=2^31,IF(U13&lt;0,2^16+U13,U13)*2^16+IF(T13&lt;0,2^16+T13,T13)-2^32, IF(U13&lt;0,2^16+U13,U13)*2^16+IF(T13&lt;0,2^16+T13,T13))</f>
        <v>-262536</v>
      </c>
    </row>
    <row r="17" spans="2:25" s="12" customFormat="1" x14ac:dyDescent="0.25">
      <c r="Y17" s="18"/>
    </row>
    <row r="18" spans="2:25" s="12" customFormat="1" x14ac:dyDescent="0.25"/>
    <row r="19" spans="2:25" s="12" customFormat="1" x14ac:dyDescent="0.25"/>
    <row r="21" spans="2:25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13"/>
      <c r="S21" s="13"/>
      <c r="T21" s="13"/>
      <c r="U21" s="13"/>
    </row>
    <row r="22" spans="2:25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9" spans="2:25" x14ac:dyDescent="0.25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2:25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2:25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3" spans="25:25" x14ac:dyDescent="0.25">
      <c r="Y33" s="6"/>
    </row>
    <row r="35" spans="25:25" x14ac:dyDescent="0.25">
      <c r="Y35" s="6"/>
    </row>
  </sheetData>
  <mergeCells count="21">
    <mergeCell ref="R11:S11"/>
    <mergeCell ref="T11:U11"/>
    <mergeCell ref="A1:H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N21:O21"/>
    <mergeCell ref="P21:Q21"/>
    <mergeCell ref="B21:C21"/>
    <mergeCell ref="D21:E21"/>
    <mergeCell ref="F21:G21"/>
    <mergeCell ref="H21:I21"/>
    <mergeCell ref="J21:K21"/>
    <mergeCell ref="L21:M2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I15" sqref="I14:I15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3.42578125" bestFit="1" customWidth="1"/>
    <col min="4" max="4" width="9.7109375" bestFit="1" customWidth="1"/>
    <col min="5" max="5" width="11" bestFit="1" customWidth="1"/>
    <col min="6" max="6" width="9.7109375" bestFit="1" customWidth="1"/>
    <col min="7" max="7" width="9.7109375" customWidth="1"/>
    <col min="8" max="8" width="9.7109375" bestFit="1" customWidth="1"/>
    <col min="9" max="9" width="10.7109375" bestFit="1" customWidth="1"/>
    <col min="10" max="10" width="9.7109375" bestFit="1" customWidth="1"/>
    <col min="11" max="11" width="9.7109375" customWidth="1"/>
    <col min="12" max="12" width="9.7109375" bestFit="1" customWidth="1"/>
    <col min="13" max="13" width="10.7109375" bestFit="1" customWidth="1"/>
    <col min="14" max="14" width="9.7109375" bestFit="1" customWidth="1"/>
    <col min="15" max="15" width="9.7109375" customWidth="1"/>
    <col min="16" max="16" width="9.7109375" bestFit="1" customWidth="1"/>
    <col min="17" max="21" width="9.7109375" customWidth="1"/>
    <col min="22" max="22" width="12" bestFit="1" customWidth="1"/>
    <col min="23" max="23" width="11.5703125" bestFit="1" customWidth="1"/>
  </cols>
  <sheetData>
    <row r="1" spans="1:27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7" x14ac:dyDescent="0.25">
      <c r="A3" s="3" t="s">
        <v>13</v>
      </c>
    </row>
    <row r="4" spans="1:27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V4" s="13" t="s">
        <v>16</v>
      </c>
      <c r="W4" s="13" t="s">
        <v>15</v>
      </c>
      <c r="AA4" s="13"/>
    </row>
    <row r="5" spans="1:27" x14ac:dyDescent="0.25">
      <c r="A5" s="1"/>
      <c r="B5" s="13" t="s">
        <v>28</v>
      </c>
      <c r="C5" s="13" t="s">
        <v>29</v>
      </c>
      <c r="D5" s="13" t="s">
        <v>28</v>
      </c>
      <c r="E5" s="13" t="s">
        <v>29</v>
      </c>
      <c r="F5" s="13" t="s">
        <v>28</v>
      </c>
      <c r="G5" s="13" t="s">
        <v>29</v>
      </c>
      <c r="H5" s="13" t="s">
        <v>28</v>
      </c>
      <c r="I5" s="13" t="s">
        <v>29</v>
      </c>
      <c r="J5" s="13" t="s">
        <v>28</v>
      </c>
      <c r="K5" s="13" t="s">
        <v>29</v>
      </c>
      <c r="L5" s="13" t="s">
        <v>28</v>
      </c>
      <c r="M5" s="13" t="s">
        <v>29</v>
      </c>
      <c r="N5" s="13" t="s">
        <v>28</v>
      </c>
      <c r="O5" s="13" t="s">
        <v>29</v>
      </c>
      <c r="P5" s="13" t="s">
        <v>28</v>
      </c>
      <c r="Q5" s="13" t="s">
        <v>29</v>
      </c>
      <c r="R5" s="13" t="s">
        <v>28</v>
      </c>
      <c r="S5" s="13" t="s">
        <v>29</v>
      </c>
      <c r="T5" s="13" t="s">
        <v>28</v>
      </c>
      <c r="U5" s="13" t="s">
        <v>29</v>
      </c>
      <c r="V5" s="13"/>
      <c r="W5" s="13"/>
      <c r="AA5" s="13"/>
    </row>
    <row r="6" spans="1:27" s="15" customFormat="1" x14ac:dyDescent="0.25">
      <c r="A6" s="17" t="s">
        <v>39</v>
      </c>
      <c r="B6">
        <v>8.23974609375E-3</v>
      </c>
      <c r="C6">
        <v>-6.103515625E-5</v>
      </c>
      <c r="D6">
        <v>-4.248046875E-2</v>
      </c>
      <c r="E6">
        <v>1.220703125E-4</v>
      </c>
      <c r="F6">
        <v>0.115234375</v>
      </c>
      <c r="G6">
        <v>1.8310546875E-4</v>
      </c>
      <c r="H6">
        <v>-0.2198486328125</v>
      </c>
      <c r="I6">
        <v>-1.220703125E-3</v>
      </c>
      <c r="J6">
        <v>0.236083984375</v>
      </c>
      <c r="K6">
        <v>-4.2724609375E-4</v>
      </c>
      <c r="L6">
        <v>0.80242919921875</v>
      </c>
      <c r="M6">
        <v>0</v>
      </c>
      <c r="N6">
        <v>0.23577880859375</v>
      </c>
      <c r="O6">
        <v>3.0517578125E-4</v>
      </c>
      <c r="P6">
        <v>-0.2008056640625</v>
      </c>
      <c r="Q6">
        <v>1.46484375E-3</v>
      </c>
      <c r="R6">
        <v>8.892822265625E-2</v>
      </c>
      <c r="S6">
        <v>-4.2724609375E-4</v>
      </c>
      <c r="T6">
        <v>-2.34375E-2</v>
      </c>
      <c r="U6">
        <v>6.103515625E-5</v>
      </c>
      <c r="V6">
        <v>5</v>
      </c>
      <c r="W6">
        <v>1.0001220703125</v>
      </c>
    </row>
    <row r="7" spans="1:27" s="15" customFormat="1" x14ac:dyDescent="0.25">
      <c r="A7" s="17" t="s">
        <v>40</v>
      </c>
      <c r="B7">
        <v>9.46044921875E-3</v>
      </c>
      <c r="C7">
        <v>-4.8828125E-4</v>
      </c>
      <c r="D7">
        <v>-4.94384765625E-2</v>
      </c>
      <c r="E7">
        <v>1.220703125E-3</v>
      </c>
      <c r="F7">
        <v>0.13189697265625</v>
      </c>
      <c r="G7">
        <v>-3.662109375E-4</v>
      </c>
      <c r="H7">
        <v>-0.23388671875</v>
      </c>
      <c r="I7">
        <v>-4.5166015625E-3</v>
      </c>
      <c r="J7">
        <v>0.2281494140625</v>
      </c>
      <c r="K7">
        <v>1.123046875E-2</v>
      </c>
      <c r="L7">
        <v>0.8197021484375</v>
      </c>
      <c r="M7">
        <v>9.1552734375E-4</v>
      </c>
      <c r="N7">
        <v>0.23358154296875</v>
      </c>
      <c r="O7">
        <v>-1.28173828125E-2</v>
      </c>
      <c r="P7">
        <v>-0.20819091796875</v>
      </c>
      <c r="Q7">
        <v>6.04248046875E-3</v>
      </c>
      <c r="R7">
        <v>9.33837890625E-2</v>
      </c>
      <c r="S7">
        <v>-1.15966796875E-3</v>
      </c>
      <c r="T7">
        <v>-2.447509765625E-2</v>
      </c>
      <c r="U7">
        <v>0</v>
      </c>
      <c r="V7">
        <v>5</v>
      </c>
      <c r="W7">
        <v>1.0001831073310541</v>
      </c>
    </row>
    <row r="8" spans="1:27" s="15" customFormat="1" x14ac:dyDescent="0.25">
      <c r="A8" s="17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6"/>
    </row>
    <row r="9" spans="1:27" x14ac:dyDescent="0.25">
      <c r="A9" s="17" t="s">
        <v>38</v>
      </c>
      <c r="B9" s="12">
        <v>-2.1361999999999999E-2</v>
      </c>
      <c r="C9" s="12">
        <v>1.83E-4</v>
      </c>
      <c r="D9" s="12">
        <v>8.3922999999999998E-2</v>
      </c>
      <c r="E9" s="12">
        <v>5.4900000000000001E-4</v>
      </c>
      <c r="F9" s="12">
        <v>-0.178345</v>
      </c>
      <c r="G9" s="12">
        <v>-4.8219999999999999E-3</v>
      </c>
      <c r="H9" s="12">
        <v>0.1875</v>
      </c>
      <c r="I9" s="12">
        <v>1.3611E-2</v>
      </c>
      <c r="J9" s="12">
        <v>0.82843</v>
      </c>
      <c r="K9" s="12">
        <v>0</v>
      </c>
      <c r="L9" s="12">
        <v>0.26678499999999999</v>
      </c>
      <c r="M9" s="12">
        <v>-1.2756E-2</v>
      </c>
      <c r="N9" s="12">
        <v>-0.27410899999999999</v>
      </c>
      <c r="O9" s="12">
        <v>2.441E-3</v>
      </c>
      <c r="P9" s="12">
        <v>0.15448000000000001</v>
      </c>
      <c r="Q9" s="12">
        <v>2.075E-3</v>
      </c>
      <c r="R9" s="12">
        <v>-5.5298E-2</v>
      </c>
      <c r="S9" s="12">
        <v>-2.0140000000000002E-3</v>
      </c>
      <c r="T9" s="12">
        <v>8.6060000000000008E-3</v>
      </c>
      <c r="U9" s="12">
        <v>6.7100000000000005E-4</v>
      </c>
      <c r="V9" s="12">
        <v>4</v>
      </c>
      <c r="W9" s="8">
        <f>SQRT((B9+D9+F9+H9+J9+L9+N9+P9+R9+T9)^2+(C9+E9+G9+I9+K9+M9+O9+Q9+S9+U9)^2)</f>
        <v>1.0006100019208282</v>
      </c>
    </row>
    <row r="10" spans="1:27" x14ac:dyDescent="0.25">
      <c r="A10" s="17" t="s">
        <v>37</v>
      </c>
      <c r="B10">
        <v>1.69677734375E-2</v>
      </c>
      <c r="C10">
        <v>-3.41796875E-3</v>
      </c>
      <c r="D10">
        <v>-6.854248046875E-2</v>
      </c>
      <c r="E10">
        <v>1.123046875E-2</v>
      </c>
      <c r="F10">
        <v>0.17388916015625</v>
      </c>
      <c r="G10">
        <v>-2.5390625E-2</v>
      </c>
      <c r="H10">
        <v>-0.291015625</v>
      </c>
      <c r="I10">
        <v>3.11279296875E-2</v>
      </c>
      <c r="J10">
        <v>0.2330322265625</v>
      </c>
      <c r="K10">
        <v>-1.1474609375E-2</v>
      </c>
      <c r="L10">
        <v>0.9002685546875</v>
      </c>
      <c r="M10">
        <v>2.325439453125E-2</v>
      </c>
      <c r="N10">
        <v>0.14105224609375</v>
      </c>
      <c r="O10">
        <v>-3.18603515625E-2</v>
      </c>
      <c r="P10">
        <v>-0.15924072265625</v>
      </c>
      <c r="Q10">
        <v>3.84521484375E-3</v>
      </c>
      <c r="R10">
        <v>6.4453125E-2</v>
      </c>
      <c r="S10">
        <v>2.44140625E-3</v>
      </c>
      <c r="T10">
        <v>-1.055908203125E-2</v>
      </c>
      <c r="U10">
        <v>2.44140625E-4</v>
      </c>
      <c r="V10">
        <v>5</v>
      </c>
      <c r="W10">
        <v>1.00030517578125</v>
      </c>
    </row>
    <row r="12" spans="1:27" x14ac:dyDescent="0.25">
      <c r="A12" s="1" t="s">
        <v>12</v>
      </c>
      <c r="B12">
        <v>14</v>
      </c>
    </row>
    <row r="14" spans="1:27" x14ac:dyDescent="0.25">
      <c r="A14" s="3" t="s">
        <v>14</v>
      </c>
    </row>
    <row r="15" spans="1:27" x14ac:dyDescent="0.25">
      <c r="A15" s="1" t="s">
        <v>0</v>
      </c>
      <c r="B15" s="13" t="s">
        <v>4</v>
      </c>
      <c r="C15" s="13"/>
      <c r="D15" s="13" t="s">
        <v>5</v>
      </c>
      <c r="E15" s="13"/>
      <c r="F15" s="13" t="s">
        <v>6</v>
      </c>
      <c r="G15" s="13"/>
      <c r="H15" s="13" t="s">
        <v>7</v>
      </c>
      <c r="I15" s="13"/>
      <c r="J15" s="13" t="s">
        <v>8</v>
      </c>
      <c r="K15" s="13"/>
      <c r="L15" s="13" t="s">
        <v>9</v>
      </c>
      <c r="M15" s="13"/>
      <c r="N15" s="13" t="s">
        <v>10</v>
      </c>
      <c r="O15" s="13"/>
      <c r="P15" s="13" t="s">
        <v>11</v>
      </c>
      <c r="Q15" s="13"/>
      <c r="R15" s="30" t="s">
        <v>32</v>
      </c>
      <c r="S15" s="30"/>
      <c r="T15" s="30" t="s">
        <v>33</v>
      </c>
      <c r="U15" s="30"/>
      <c r="V15" s="13"/>
      <c r="W15" s="13" t="s">
        <v>15</v>
      </c>
      <c r="X15" s="13"/>
      <c r="Y15" s="13"/>
      <c r="AA15" s="13"/>
    </row>
    <row r="16" spans="1:27" x14ac:dyDescent="0.25">
      <c r="A16" s="1"/>
      <c r="B16" s="13" t="s">
        <v>28</v>
      </c>
      <c r="C16" s="13" t="s">
        <v>29</v>
      </c>
      <c r="D16" s="13" t="s">
        <v>28</v>
      </c>
      <c r="E16" s="13" t="s">
        <v>29</v>
      </c>
      <c r="F16" s="13" t="s">
        <v>28</v>
      </c>
      <c r="G16" s="13" t="s">
        <v>29</v>
      </c>
      <c r="H16" s="13" t="s">
        <v>28</v>
      </c>
      <c r="I16" s="13" t="s">
        <v>29</v>
      </c>
      <c r="J16" s="13" t="s">
        <v>28</v>
      </c>
      <c r="K16" s="13" t="s">
        <v>29</v>
      </c>
      <c r="L16" s="13" t="s">
        <v>28</v>
      </c>
      <c r="M16" s="13" t="s">
        <v>29</v>
      </c>
      <c r="N16" s="13" t="s">
        <v>28</v>
      </c>
      <c r="O16" s="13" t="s">
        <v>29</v>
      </c>
      <c r="P16" s="13" t="s">
        <v>28</v>
      </c>
      <c r="Q16" s="13" t="s">
        <v>29</v>
      </c>
      <c r="R16" s="13" t="s">
        <v>28</v>
      </c>
      <c r="S16" s="13" t="s">
        <v>29</v>
      </c>
      <c r="T16" s="13" t="s">
        <v>28</v>
      </c>
      <c r="U16" s="13" t="s">
        <v>29</v>
      </c>
      <c r="V16" s="13"/>
      <c r="W16" s="13"/>
      <c r="X16" s="13"/>
      <c r="Y16" s="13"/>
      <c r="AA16" s="13"/>
    </row>
    <row r="17" spans="1:25" s="12" customFormat="1" x14ac:dyDescent="0.25">
      <c r="A17" s="17" t="s">
        <v>39</v>
      </c>
      <c r="B17" s="12">
        <f t="shared" ref="B17:U17" si="0">ROUND(B6*2^$B$12,0)</f>
        <v>135</v>
      </c>
      <c r="C17" s="12">
        <f t="shared" si="0"/>
        <v>-1</v>
      </c>
      <c r="D17" s="12">
        <f t="shared" si="0"/>
        <v>-696</v>
      </c>
      <c r="E17" s="12">
        <f t="shared" si="0"/>
        <v>2</v>
      </c>
      <c r="F17" s="12">
        <f t="shared" si="0"/>
        <v>1888</v>
      </c>
      <c r="G17" s="12">
        <f t="shared" si="0"/>
        <v>3</v>
      </c>
      <c r="H17" s="12">
        <f t="shared" si="0"/>
        <v>-3602</v>
      </c>
      <c r="I17" s="12">
        <f t="shared" si="0"/>
        <v>-20</v>
      </c>
      <c r="J17" s="12">
        <f t="shared" si="0"/>
        <v>3868</v>
      </c>
      <c r="K17" s="12">
        <f t="shared" si="0"/>
        <v>-7</v>
      </c>
      <c r="L17" s="12">
        <f t="shared" si="0"/>
        <v>13147</v>
      </c>
      <c r="M17" s="12">
        <f t="shared" si="0"/>
        <v>0</v>
      </c>
      <c r="N17" s="12">
        <f t="shared" si="0"/>
        <v>3863</v>
      </c>
      <c r="O17" s="12">
        <f t="shared" si="0"/>
        <v>5</v>
      </c>
      <c r="P17" s="12">
        <f t="shared" si="0"/>
        <v>-3290</v>
      </c>
      <c r="Q17" s="12">
        <f t="shared" si="0"/>
        <v>24</v>
      </c>
      <c r="R17" s="12">
        <f t="shared" si="0"/>
        <v>1457</v>
      </c>
      <c r="S17" s="12">
        <f t="shared" si="0"/>
        <v>-7</v>
      </c>
      <c r="T17" s="12">
        <f t="shared" si="0"/>
        <v>-384</v>
      </c>
      <c r="U17" s="12">
        <f t="shared" si="0"/>
        <v>1</v>
      </c>
      <c r="W17" s="18">
        <f>SQRT((B17+D17+F17+H17+J17+L17+N17+P17+R17+T17)^2+(C17+E17+G17+I17+K17+M17+O17+Q17+S17+U17)^2)</f>
        <v>16386</v>
      </c>
      <c r="X17" s="12">
        <f t="shared" ref="X17" si="1">W17/16384</f>
        <v>1.0001220703125</v>
      </c>
      <c r="Y17" s="12">
        <f t="shared" ref="Y17" si="2">10*LOG10(X17)</f>
        <v>5.3011227640216907E-4</v>
      </c>
    </row>
    <row r="18" spans="1:25" s="12" customFormat="1" x14ac:dyDescent="0.25">
      <c r="A18" s="17" t="s">
        <v>40</v>
      </c>
      <c r="B18" s="12">
        <f t="shared" ref="B18:U18" si="3">ROUND(B7*2^$B$12,0)</f>
        <v>155</v>
      </c>
      <c r="C18" s="12">
        <f t="shared" si="3"/>
        <v>-8</v>
      </c>
      <c r="D18" s="12">
        <f t="shared" si="3"/>
        <v>-810</v>
      </c>
      <c r="E18" s="12">
        <f t="shared" si="3"/>
        <v>20</v>
      </c>
      <c r="F18" s="12">
        <f t="shared" si="3"/>
        <v>2161</v>
      </c>
      <c r="G18" s="12">
        <f t="shared" si="3"/>
        <v>-6</v>
      </c>
      <c r="H18" s="12">
        <f t="shared" si="3"/>
        <v>-3832</v>
      </c>
      <c r="I18" s="12">
        <f t="shared" si="3"/>
        <v>-74</v>
      </c>
      <c r="J18" s="12">
        <f t="shared" si="3"/>
        <v>3738</v>
      </c>
      <c r="K18" s="12">
        <f t="shared" si="3"/>
        <v>184</v>
      </c>
      <c r="L18" s="12">
        <f t="shared" si="3"/>
        <v>13430</v>
      </c>
      <c r="M18" s="12">
        <f t="shared" si="3"/>
        <v>15</v>
      </c>
      <c r="N18" s="12">
        <f t="shared" si="3"/>
        <v>3827</v>
      </c>
      <c r="O18" s="12">
        <f t="shared" si="3"/>
        <v>-210</v>
      </c>
      <c r="P18" s="12">
        <f t="shared" si="3"/>
        <v>-3411</v>
      </c>
      <c r="Q18" s="12">
        <f t="shared" si="3"/>
        <v>99</v>
      </c>
      <c r="R18" s="12">
        <f t="shared" si="3"/>
        <v>1530</v>
      </c>
      <c r="S18" s="12">
        <f t="shared" si="3"/>
        <v>-19</v>
      </c>
      <c r="T18" s="12">
        <f t="shared" si="3"/>
        <v>-401</v>
      </c>
      <c r="U18" s="12">
        <f t="shared" si="3"/>
        <v>0</v>
      </c>
      <c r="W18" s="18">
        <f>SQRT((B18+D18+F18+H18+J18+L18+N18+P18+R18+T18)^2+(C18+E18+G18+I18+K18+M18+O18+Q18+S18+U18)^2)</f>
        <v>16387.00003051199</v>
      </c>
      <c r="X18" s="12">
        <f t="shared" ref="X18" si="4">W18/16384</f>
        <v>1.0001831073310541</v>
      </c>
      <c r="Y18" s="12">
        <f t="shared" ref="Y18" si="5">10*LOG10(X18)</f>
        <v>7.9515223784767128E-4</v>
      </c>
    </row>
    <row r="19" spans="1:25" s="12" customFormat="1" x14ac:dyDescent="0.25">
      <c r="A19" s="17"/>
      <c r="W19" s="18"/>
    </row>
    <row r="20" spans="1:25" s="12" customFormat="1" x14ac:dyDescent="0.25">
      <c r="A20" s="17" t="s">
        <v>38</v>
      </c>
      <c r="B20" s="12">
        <f t="shared" ref="B20:U20" si="6">ROUND(B9*2^$B$12,0)</f>
        <v>-350</v>
      </c>
      <c r="C20" s="12">
        <f t="shared" si="6"/>
        <v>3</v>
      </c>
      <c r="D20" s="12">
        <f t="shared" si="6"/>
        <v>1375</v>
      </c>
      <c r="E20" s="12">
        <f t="shared" si="6"/>
        <v>9</v>
      </c>
      <c r="F20" s="12">
        <f t="shared" si="6"/>
        <v>-2922</v>
      </c>
      <c r="G20" s="12">
        <f t="shared" si="6"/>
        <v>-79</v>
      </c>
      <c r="H20" s="12">
        <f t="shared" si="6"/>
        <v>3072</v>
      </c>
      <c r="I20" s="12">
        <f t="shared" si="6"/>
        <v>223</v>
      </c>
      <c r="J20" s="12">
        <f t="shared" si="6"/>
        <v>13573</v>
      </c>
      <c r="K20" s="12">
        <f t="shared" si="6"/>
        <v>0</v>
      </c>
      <c r="L20" s="12">
        <f t="shared" si="6"/>
        <v>4371</v>
      </c>
      <c r="M20" s="12">
        <f t="shared" si="6"/>
        <v>-209</v>
      </c>
      <c r="N20" s="12">
        <f t="shared" si="6"/>
        <v>-4491</v>
      </c>
      <c r="O20" s="12">
        <f t="shared" si="6"/>
        <v>40</v>
      </c>
      <c r="P20" s="12">
        <f t="shared" si="6"/>
        <v>2531</v>
      </c>
      <c r="Q20" s="12">
        <f t="shared" si="6"/>
        <v>34</v>
      </c>
      <c r="R20" s="12">
        <f t="shared" si="6"/>
        <v>-906</v>
      </c>
      <c r="S20" s="12">
        <f t="shared" si="6"/>
        <v>-33</v>
      </c>
      <c r="T20" s="12">
        <f t="shared" si="6"/>
        <v>141</v>
      </c>
      <c r="U20" s="12">
        <f t="shared" si="6"/>
        <v>11</v>
      </c>
      <c r="W20" s="18">
        <f>SQRT((B20+D20+F20+H20+J20+L20+N20+P20+R20+T20)^2+(C20+E20+G20+I20+K20+M20+O20+Q20+S20+U20)^2)</f>
        <v>16394.000030498963</v>
      </c>
      <c r="X20" s="12">
        <f t="shared" ref="X20" si="7">W20/16384</f>
        <v>1.0006103534240089</v>
      </c>
      <c r="Y20" s="12">
        <f t="shared" ref="Y20" si="8">10*LOG10(X20)</f>
        <v>2.6499226281435227E-3</v>
      </c>
    </row>
    <row r="21" spans="1:25" s="12" customFormat="1" x14ac:dyDescent="0.25">
      <c r="A21" s="17" t="s">
        <v>37</v>
      </c>
      <c r="B21" s="12">
        <f t="shared" ref="B21:U21" si="9">ROUND(B10*2^$B$12,0)</f>
        <v>278</v>
      </c>
      <c r="C21" s="12">
        <f t="shared" si="9"/>
        <v>-56</v>
      </c>
      <c r="D21" s="12">
        <f t="shared" si="9"/>
        <v>-1123</v>
      </c>
      <c r="E21" s="12">
        <f t="shared" si="9"/>
        <v>184</v>
      </c>
      <c r="F21" s="12">
        <f t="shared" si="9"/>
        <v>2849</v>
      </c>
      <c r="G21" s="12">
        <f t="shared" si="9"/>
        <v>-416</v>
      </c>
      <c r="H21" s="12">
        <f t="shared" si="9"/>
        <v>-4768</v>
      </c>
      <c r="I21" s="12">
        <f t="shared" si="9"/>
        <v>510</v>
      </c>
      <c r="J21" s="12">
        <f t="shared" si="9"/>
        <v>3818</v>
      </c>
      <c r="K21" s="12">
        <f t="shared" si="9"/>
        <v>-188</v>
      </c>
      <c r="L21" s="12">
        <f t="shared" si="9"/>
        <v>14750</v>
      </c>
      <c r="M21" s="12">
        <f t="shared" si="9"/>
        <v>381</v>
      </c>
      <c r="N21" s="12">
        <f t="shared" si="9"/>
        <v>2311</v>
      </c>
      <c r="O21" s="12">
        <f t="shared" si="9"/>
        <v>-522</v>
      </c>
      <c r="P21" s="12">
        <f t="shared" si="9"/>
        <v>-2609</v>
      </c>
      <c r="Q21" s="12">
        <f t="shared" si="9"/>
        <v>63</v>
      </c>
      <c r="R21" s="12">
        <f t="shared" si="9"/>
        <v>1056</v>
      </c>
      <c r="S21" s="12">
        <f t="shared" si="9"/>
        <v>40</v>
      </c>
      <c r="T21" s="12">
        <f t="shared" si="9"/>
        <v>-173</v>
      </c>
      <c r="U21" s="12">
        <f t="shared" si="9"/>
        <v>4</v>
      </c>
      <c r="W21" s="18">
        <f>SQRT((B21+D21+F21+H21+J21+L21+N21+P21+R21+T21)^2+(C21+E21+G21+I21+K21+M21+O21+Q21+S21+U21)^2)</f>
        <v>16389</v>
      </c>
      <c r="X21" s="12">
        <f t="shared" ref="X21" si="10">W21/16384</f>
        <v>1.00030517578125</v>
      </c>
      <c r="Y21" s="12">
        <f t="shared" ref="Y21" si="11">10*LOG10(X21)</f>
        <v>1.3251593850815984E-3</v>
      </c>
    </row>
    <row r="22" spans="1:25" s="12" customFormat="1" x14ac:dyDescent="0.25"/>
    <row r="23" spans="1:25" x14ac:dyDescent="0.25">
      <c r="A23" s="23" t="s">
        <v>45</v>
      </c>
    </row>
    <row r="24" spans="1:25" x14ac:dyDescent="0.25">
      <c r="A24" s="17" t="s">
        <v>39</v>
      </c>
      <c r="B24">
        <v>0</v>
      </c>
      <c r="C24">
        <f>V6</f>
        <v>5</v>
      </c>
      <c r="D24">
        <v>10</v>
      </c>
      <c r="E24" s="9">
        <f>IF(IF(C17&lt;0,2^16+C17,C17)*2^16+IF(B17&lt;0,2^16+B17,B17)&gt;=2^31,IF(C17&lt;0,2^16+C17,C17)*2^16+IF(B17&lt;0,2^16+B17,B17)-2^32, IF(C17&lt;0,2^16+C17,C17)*2^16+IF(B17&lt;0,2^16+B17,B17))</f>
        <v>-65401</v>
      </c>
      <c r="F24" s="9">
        <f>IF(IF(E17&lt;0,2^16+E17,E17)*2^16+IF(D17&lt;0,2^16+D17,D17)&gt;=2^31,IF(E17&lt;0,2^16+E17,E17)*2^16+IF(D17&lt;0,2^16+D17,D17)-2^32, IF(E17&lt;0,2^16+E17,E17)*2^16+IF(D17&lt;0,2^16+D17,D17))</f>
        <v>195912</v>
      </c>
      <c r="G24" s="9">
        <f>IF(IF(G17&lt;0,2^16+G17,G17)*2^16+IF(F17&lt;0,2^16+F17,F17)&gt;=2^31,IF(G17&lt;0,2^16+G17,G17)*2^16+IF(F17&lt;0,2^16+F17,F17)-2^32, IF(G17&lt;0,2^16+G17,G17)*2^16+IF(F17&lt;0,2^16+F17,F17))</f>
        <v>198496</v>
      </c>
      <c r="H24" s="9">
        <f>IF(IF(I17&lt;0,2^16+I17,I17)*2^16+IF(H17&lt;0,2^16+H17,H17)&gt;=2^31,IF(I17&lt;0,2^16+I17,I17)*2^16+IF(H17&lt;0,2^16+H17,H17)-2^32, IF(I17&lt;0,2^16+I17,I17)*2^16+IF(H17&lt;0,2^16+H17,H17))</f>
        <v>-1248786</v>
      </c>
      <c r="I24" s="9">
        <f>IF(IF(K17&lt;0,2^16+K17,K17)*2^16+IF(J17&lt;0,2^16+J17,J17)&gt;=2^31,IF(K17&lt;0,2^16+K17,K17)*2^16+IF(J17&lt;0,2^16+J17,J17)-2^32, IF(K17&lt;0,2^16+K17,K17)*2^16+IF(J17&lt;0,2^16+J17,J17))</f>
        <v>-454884</v>
      </c>
      <c r="J24" s="9">
        <f>IF(IF(M17&lt;0,2^16+M17,M17)*2^16+IF(L17&lt;0,2^16+L17,L17)&gt;=2^31,IF(M17&lt;0,2^16+M17,M17)*2^16+IF(L17&lt;0,2^16+L17,L17)-2^32, IF(M17&lt;0,2^16+M17,M17)*2^16+IF(L17&lt;0,2^16+L17,L17))</f>
        <v>13147</v>
      </c>
      <c r="K24" s="9">
        <f>IF(IF(O17&lt;0,2^16+O17,O17)*2^16+IF(N17&lt;0,2^16+N17,N17)&gt;=2^31,IF(O17&lt;0,2^16+O17,O17)*2^16+IF(N17&lt;0,2^16+N17,N17)-2^32, IF(O17&lt;0,2^16+O17,O17)*2^16+IF(N17&lt;0,2^16+N17,N17))</f>
        <v>331543</v>
      </c>
      <c r="L24" s="9">
        <f>IF(IF(Q17&lt;0,2^16+Q17,Q17)*2^16+IF(P17&lt;0,2^16+P17,P17)&gt;=2^31,IF(Q17&lt;0,2^16+Q17,Q17)*2^16+IF(P17&lt;0,2^16+P17,P17)-2^32, IF(Q17&lt;0,2^16+Q17,Q17)*2^16+IF(P17&lt;0,2^16+P17,P17))</f>
        <v>1635110</v>
      </c>
      <c r="M24" s="9">
        <f>IF(IF(S17&lt;0,2^16+S17,S17)*2^16+IF(R17&lt;0,2^16+R17,R17)&gt;=2^31,IF(S17&lt;0,2^16+S17,S17)*2^16+IF(R17&lt;0,2^16+R17,R17)-2^32, IF(S17&lt;0,2^16+S17,S17)*2^16+IF(R17&lt;0,2^16+R17,R17))</f>
        <v>-457295</v>
      </c>
      <c r="N24" s="9">
        <f>IF(IF(U17&lt;0,2^16+U17,U17)*2^16+IF(T17&lt;0,2^16+T17,T17)&gt;=2^31,IF(U17&lt;0,2^16+U17,U17)*2^16+IF(T17&lt;0,2^16+T17,T17)-2^32, IF(U17&lt;0,2^16+U17,U17)*2^16+IF(T17&lt;0,2^16+T17,T17))</f>
        <v>130688</v>
      </c>
    </row>
    <row r="25" spans="1:25" x14ac:dyDescent="0.25">
      <c r="A25" s="17" t="s">
        <v>40</v>
      </c>
      <c r="B25">
        <v>0</v>
      </c>
      <c r="C25">
        <f>V7</f>
        <v>5</v>
      </c>
      <c r="D25">
        <v>10</v>
      </c>
      <c r="E25" s="9">
        <f>IF(IF(C18&lt;0,2^16+C18,C18)*2^16+IF(B18&lt;0,2^16+B18,B18)&gt;=2^31,IF(C18&lt;0,2^16+C18,C18)*2^16+IF(B18&lt;0,2^16+B18,B18)-2^32, IF(C18&lt;0,2^16+C18,C18)*2^16+IF(B18&lt;0,2^16+B18,B18))</f>
        <v>-524133</v>
      </c>
      <c r="F25" s="9">
        <f>IF(IF(E18&lt;0,2^16+E18,E18)*2^16+IF(D18&lt;0,2^16+D18,D18)&gt;=2^31,IF(E18&lt;0,2^16+E18,E18)*2^16+IF(D18&lt;0,2^16+D18,D18)-2^32, IF(E18&lt;0,2^16+E18,E18)*2^16+IF(D18&lt;0,2^16+D18,D18))</f>
        <v>1375446</v>
      </c>
      <c r="G25" s="9">
        <f>IF(IF(G18&lt;0,2^16+G18,G18)*2^16+IF(F18&lt;0,2^16+F18,F18)&gt;=2^31,IF(G18&lt;0,2^16+G18,G18)*2^16+IF(F18&lt;0,2^16+F18,F18)-2^32, IF(G18&lt;0,2^16+G18,G18)*2^16+IF(F18&lt;0,2^16+F18,F18))</f>
        <v>-391055</v>
      </c>
      <c r="H25" s="9">
        <f>IF(IF(I18&lt;0,2^16+I18,I18)*2^16+IF(H18&lt;0,2^16+H18,H18)&gt;=2^31,IF(I18&lt;0,2^16+I18,I18)*2^16+IF(H18&lt;0,2^16+H18,H18)-2^32, IF(I18&lt;0,2^16+I18,I18)*2^16+IF(H18&lt;0,2^16+H18,H18))</f>
        <v>-4787960</v>
      </c>
      <c r="I25" s="9">
        <f>IF(IF(K18&lt;0,2^16+K18,K18)*2^16+IF(J18&lt;0,2^16+J18,J18)&gt;=2^31,IF(K18&lt;0,2^16+K18,K18)*2^16+IF(J18&lt;0,2^16+J18,J18)-2^32, IF(K18&lt;0,2^16+K18,K18)*2^16+IF(J18&lt;0,2^16+J18,J18))</f>
        <v>12062362</v>
      </c>
      <c r="J25" s="9">
        <f>IF(IF(M18&lt;0,2^16+M18,M18)*2^16+IF(L18&lt;0,2^16+L18,L18)&gt;=2^31,IF(M18&lt;0,2^16+M18,M18)*2^16+IF(L18&lt;0,2^16+L18,L18)-2^32, IF(M18&lt;0,2^16+M18,M18)*2^16+IF(L18&lt;0,2^16+L18,L18))</f>
        <v>996470</v>
      </c>
      <c r="K25" s="9">
        <f>IF(IF(O18&lt;0,2^16+O18,O18)*2^16+IF(N18&lt;0,2^16+N18,N18)&gt;=2^31,IF(O18&lt;0,2^16+O18,O18)*2^16+IF(N18&lt;0,2^16+N18,N18)-2^32, IF(O18&lt;0,2^16+O18,O18)*2^16+IF(N18&lt;0,2^16+N18,N18))</f>
        <v>-13758733</v>
      </c>
      <c r="L25" s="9">
        <f>IF(IF(Q18&lt;0,2^16+Q18,Q18)*2^16+IF(P18&lt;0,2^16+P18,P18)&gt;=2^31,IF(Q18&lt;0,2^16+Q18,Q18)*2^16+IF(P18&lt;0,2^16+P18,P18)-2^32, IF(Q18&lt;0,2^16+Q18,Q18)*2^16+IF(P18&lt;0,2^16+P18,P18))</f>
        <v>6550189</v>
      </c>
      <c r="M25" s="9">
        <f>IF(IF(S18&lt;0,2^16+S18,S18)*2^16+IF(R18&lt;0,2^16+R18,R18)&gt;=2^31,IF(S18&lt;0,2^16+S18,S18)*2^16+IF(R18&lt;0,2^16+R18,R18)-2^32, IF(S18&lt;0,2^16+S18,S18)*2^16+IF(R18&lt;0,2^16+R18,R18))</f>
        <v>-1243654</v>
      </c>
      <c r="N25" s="9">
        <f>IF(IF(U18&lt;0,2^16+U18,U18)*2^16+IF(T18&lt;0,2^16+T18,T18)&gt;=2^31,IF(U18&lt;0,2^16+U18,U18)*2^16+IF(T18&lt;0,2^16+T18,T18)-2^32, IF(U18&lt;0,2^16+U18,U18)*2^16+IF(T18&lt;0,2^16+T18,T18))</f>
        <v>65135</v>
      </c>
    </row>
    <row r="26" spans="1:25" x14ac:dyDescent="0.25">
      <c r="A26" s="17"/>
    </row>
    <row r="27" spans="1:25" x14ac:dyDescent="0.25">
      <c r="A27" s="17" t="s">
        <v>38</v>
      </c>
      <c r="B27">
        <v>0</v>
      </c>
      <c r="C27">
        <f>V9</f>
        <v>4</v>
      </c>
      <c r="D27">
        <v>10</v>
      </c>
      <c r="E27" s="9">
        <f>IF(IF(C20&lt;0,2^16+C20,C20)*2^16+IF(B20&lt;0,2^16+B20,B20)&gt;=2^31,IF(C20&lt;0,2^16+C20,C20)*2^16+IF(B20&lt;0,2^16+B20,B20)-2^32, IF(C20&lt;0,2^16+C20,C20)*2^16+IF(B20&lt;0,2^16+B20,B20))</f>
        <v>261794</v>
      </c>
      <c r="F27" s="9">
        <f>IF(IF(E20&lt;0,2^16+E20,E20)*2^16+IF(D20&lt;0,2^16+D20,D20)&gt;=2^31,IF(E20&lt;0,2^16+E20,E20)*2^16+IF(D20&lt;0,2^16+D20,D20)-2^32, IF(E20&lt;0,2^16+E20,E20)*2^16+IF(D20&lt;0,2^16+D20,D20))</f>
        <v>591199</v>
      </c>
      <c r="G27" s="9">
        <f>IF(IF(G20&lt;0,2^16+G20,G20)*2^16+IF(F20&lt;0,2^16+F20,F20)&gt;=2^31,IF(G20&lt;0,2^16+G20,G20)*2^16+IF(F20&lt;0,2^16+F20,F20)-2^32, IF(G20&lt;0,2^16+G20,G20)*2^16+IF(F20&lt;0,2^16+F20,F20))</f>
        <v>-5114730</v>
      </c>
      <c r="H27" s="9">
        <f>IF(IF(I20&lt;0,2^16+I20,I20)*2^16+IF(H20&lt;0,2^16+H20,H20)&gt;=2^31,IF(I20&lt;0,2^16+I20,I20)*2^16+IF(H20&lt;0,2^16+H20,H20)-2^32, IF(I20&lt;0,2^16+I20,I20)*2^16+IF(H20&lt;0,2^16+H20,H20))</f>
        <v>14617600</v>
      </c>
      <c r="I27" s="9">
        <f>IF(IF(K20&lt;0,2^16+K20,K20)*2^16+IF(J20&lt;0,2^16+J20,J20)&gt;=2^31,IF(K20&lt;0,2^16+K20,K20)*2^16+IF(J20&lt;0,2^16+J20,J20)-2^32, IF(K20&lt;0,2^16+K20,K20)*2^16+IF(J20&lt;0,2^16+J20,J20))</f>
        <v>13573</v>
      </c>
      <c r="J27" s="9">
        <f>IF(IF(M20&lt;0,2^16+M20,M20)*2^16+IF(L20&lt;0,2^16+L20,L20)&gt;=2^31,IF(M20&lt;0,2^16+M20,M20)*2^16+IF(L20&lt;0,2^16+L20,L20)-2^32, IF(M20&lt;0,2^16+M20,M20)*2^16+IF(L20&lt;0,2^16+L20,L20))</f>
        <v>-13692653</v>
      </c>
      <c r="K27" s="9">
        <f>IF(IF(O20&lt;0,2^16+O20,O20)*2^16+IF(N20&lt;0,2^16+N20,N20)&gt;=2^31,IF(O20&lt;0,2^16+O20,O20)*2^16+IF(N20&lt;0,2^16+N20,N20)-2^32, IF(O20&lt;0,2^16+O20,O20)*2^16+IF(N20&lt;0,2^16+N20,N20))</f>
        <v>2682485</v>
      </c>
      <c r="L27" s="9">
        <f>IF(IF(Q20&lt;0,2^16+Q20,Q20)*2^16+IF(P20&lt;0,2^16+P20,P20)&gt;=2^31,IF(Q20&lt;0,2^16+Q20,Q20)*2^16+IF(P20&lt;0,2^16+P20,P20)-2^32, IF(Q20&lt;0,2^16+Q20,Q20)*2^16+IF(P20&lt;0,2^16+P20,P20))</f>
        <v>2230755</v>
      </c>
      <c r="M27" s="9">
        <f>IF(IF(S20&lt;0,2^16+S20,S20)*2^16+IF(R20&lt;0,2^16+R20,R20)&gt;=2^31,IF(S20&lt;0,2^16+S20,S20)*2^16+IF(R20&lt;0,2^16+R20,R20)-2^32, IF(S20&lt;0,2^16+S20,S20)*2^16+IF(R20&lt;0,2^16+R20,R20))</f>
        <v>-2098058</v>
      </c>
      <c r="N27" s="9">
        <f>IF(IF(U20&lt;0,2^16+U20,U20)*2^16+IF(T20&lt;0,2^16+T20,T20)&gt;=2^31,IF(U20&lt;0,2^16+U20,U20)*2^16+IF(T20&lt;0,2^16+T20,T20)-2^32, IF(U20&lt;0,2^16+U20,U20)*2^16+IF(T20&lt;0,2^16+T20,T20))</f>
        <v>721037</v>
      </c>
    </row>
    <row r="28" spans="1:25" x14ac:dyDescent="0.25">
      <c r="A28" s="17" t="s">
        <v>37</v>
      </c>
      <c r="B28">
        <v>0</v>
      </c>
      <c r="C28">
        <f>V10</f>
        <v>5</v>
      </c>
      <c r="D28">
        <v>10</v>
      </c>
      <c r="E28" s="9">
        <f>IF(IF(C21&lt;0,2^16+C21,C21)*2^16+IF(B21&lt;0,2^16+B21,B21)&gt;=2^31,IF(C21&lt;0,2^16+C21,C21)*2^16+IF(B21&lt;0,2^16+B21,B21)-2^32, IF(C21&lt;0,2^16+C21,C21)*2^16+IF(B21&lt;0,2^16+B21,B21))</f>
        <v>-3669738</v>
      </c>
      <c r="F28" s="9">
        <f>IF(IF(E21&lt;0,2^16+E21,E21)*2^16+IF(D21&lt;0,2^16+D21,D21)&gt;=2^31,IF(E21&lt;0,2^16+E21,E21)*2^16+IF(D21&lt;0,2^16+D21,D21)-2^32, IF(E21&lt;0,2^16+E21,E21)*2^16+IF(D21&lt;0,2^16+D21,D21))</f>
        <v>12123037</v>
      </c>
      <c r="G28" s="9">
        <f>IF(IF(G21&lt;0,2^16+G21,G21)*2^16+IF(F21&lt;0,2^16+F21,F21)&gt;=2^31,IF(G21&lt;0,2^16+G21,G21)*2^16+IF(F21&lt;0,2^16+F21,F21)-2^32, IF(G21&lt;0,2^16+G21,G21)*2^16+IF(F21&lt;0,2^16+F21,F21))</f>
        <v>-27260127</v>
      </c>
      <c r="H28" s="9">
        <f>IF(IF(I21&lt;0,2^16+I21,I21)*2^16+IF(H21&lt;0,2^16+H21,H21)&gt;=2^31,IF(I21&lt;0,2^16+I21,I21)*2^16+IF(H21&lt;0,2^16+H21,H21)-2^32, IF(I21&lt;0,2^16+I21,I21)*2^16+IF(H21&lt;0,2^16+H21,H21))</f>
        <v>33484128</v>
      </c>
      <c r="I28" s="9">
        <f>IF(IF(K21&lt;0,2^16+K21,K21)*2^16+IF(J21&lt;0,2^16+J21,J21)&gt;=2^31,IF(K21&lt;0,2^16+K21,K21)*2^16+IF(J21&lt;0,2^16+J21,J21)-2^32, IF(K21&lt;0,2^16+K21,K21)*2^16+IF(J21&lt;0,2^16+J21,J21))</f>
        <v>-12316950</v>
      </c>
      <c r="J28" s="9">
        <f>IF(IF(M21&lt;0,2^16+M21,M21)*2^16+IF(L21&lt;0,2^16+L21,L21)&gt;=2^31,IF(M21&lt;0,2^16+M21,M21)*2^16+IF(L21&lt;0,2^16+L21,L21)-2^32, IF(M21&lt;0,2^16+M21,M21)*2^16+IF(L21&lt;0,2^16+L21,L21))</f>
        <v>24983966</v>
      </c>
      <c r="K28" s="9">
        <f>IF(IF(O21&lt;0,2^16+O21,O21)*2^16+IF(N21&lt;0,2^16+N21,N21)&gt;=2^31,IF(O21&lt;0,2^16+O21,O21)*2^16+IF(N21&lt;0,2^16+N21,N21)-2^32, IF(O21&lt;0,2^16+O21,O21)*2^16+IF(N21&lt;0,2^16+N21,N21))</f>
        <v>-34207481</v>
      </c>
      <c r="L28" s="9">
        <f>IF(IF(Q21&lt;0,2^16+Q21,Q21)*2^16+IF(P21&lt;0,2^16+P21,P21)&gt;=2^31,IF(Q21&lt;0,2^16+Q21,Q21)*2^16+IF(P21&lt;0,2^16+P21,P21)-2^32, IF(Q21&lt;0,2^16+Q21,Q21)*2^16+IF(P21&lt;0,2^16+P21,P21))</f>
        <v>4191695</v>
      </c>
      <c r="M28" s="9">
        <f>IF(IF(S21&lt;0,2^16+S21,S21)*2^16+IF(R21&lt;0,2^16+R21,R21)&gt;=2^31,IF(S21&lt;0,2^16+S21,S21)*2^16+IF(R21&lt;0,2^16+R21,R21)-2^32, IF(S21&lt;0,2^16+S21,S21)*2^16+IF(R21&lt;0,2^16+R21,R21))</f>
        <v>2622496</v>
      </c>
      <c r="N28" s="9">
        <f>IF(IF(U21&lt;0,2^16+U21,U21)*2^16+IF(T21&lt;0,2^16+T21,T21)&gt;=2^31,IF(U21&lt;0,2^16+U21,U21)*2^16+IF(T21&lt;0,2^16+T21,T21)-2^32, IF(U21&lt;0,2^16+U21,U21)*2^16+IF(T21&lt;0,2^16+T21,T21))</f>
        <v>327507</v>
      </c>
    </row>
    <row r="29" spans="1:25" s="12" customFormat="1" x14ac:dyDescent="0.25">
      <c r="W29" s="18"/>
    </row>
    <row r="30" spans="1:25" s="12" customFormat="1" x14ac:dyDescent="0.25"/>
    <row r="31" spans="1:25" s="12" customFormat="1" x14ac:dyDescent="0.25"/>
    <row r="33" spans="2:23" x14ac:dyDescent="0.25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13"/>
      <c r="S33" s="13"/>
      <c r="T33" s="13"/>
      <c r="U33" s="13"/>
    </row>
    <row r="34" spans="2:23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41" spans="2:23" x14ac:dyDescent="0.25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2:23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2:23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5" spans="2:23" x14ac:dyDescent="0.25">
      <c r="W45" s="6"/>
    </row>
    <row r="47" spans="2:23" x14ac:dyDescent="0.25">
      <c r="W47" s="6"/>
    </row>
  </sheetData>
  <mergeCells count="21">
    <mergeCell ref="R15:S15"/>
    <mergeCell ref="T15:U15"/>
    <mergeCell ref="A1:H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N33:O33"/>
    <mergeCell ref="P33:Q33"/>
    <mergeCell ref="B33:C33"/>
    <mergeCell ref="D33:E33"/>
    <mergeCell ref="F33:G33"/>
    <mergeCell ref="H33:I33"/>
    <mergeCell ref="J33:K33"/>
    <mergeCell ref="L33:M3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B6" sqref="B6:W6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3.42578125" bestFit="1" customWidth="1"/>
    <col min="4" max="4" width="9.7109375" bestFit="1" customWidth="1"/>
    <col min="5" max="5" width="11" bestFit="1" customWidth="1"/>
    <col min="6" max="6" width="9.7109375" bestFit="1" customWidth="1"/>
    <col min="7" max="7" width="9.7109375" customWidth="1"/>
    <col min="8" max="8" width="9.7109375" bestFit="1" customWidth="1"/>
    <col min="9" max="9" width="10.7109375" bestFit="1" customWidth="1"/>
    <col min="10" max="10" width="9.7109375" bestFit="1" customWidth="1"/>
    <col min="11" max="11" width="9.7109375" customWidth="1"/>
    <col min="12" max="12" width="9.7109375" bestFit="1" customWidth="1"/>
    <col min="13" max="13" width="10.7109375" bestFit="1" customWidth="1"/>
    <col min="14" max="14" width="9.7109375" bestFit="1" customWidth="1"/>
    <col min="15" max="15" width="9.7109375" customWidth="1"/>
    <col min="16" max="16" width="9.7109375" bestFit="1" customWidth="1"/>
    <col min="17" max="21" width="9.7109375" customWidth="1"/>
    <col min="22" max="22" width="12" bestFit="1" customWidth="1"/>
    <col min="23" max="23" width="11.5703125" bestFit="1" customWidth="1"/>
  </cols>
  <sheetData>
    <row r="1" spans="1:27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7" x14ac:dyDescent="0.25">
      <c r="A3" s="3" t="s">
        <v>13</v>
      </c>
    </row>
    <row r="4" spans="1:27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V4" s="13" t="s">
        <v>16</v>
      </c>
      <c r="W4" s="13" t="s">
        <v>15</v>
      </c>
      <c r="AA4" s="13"/>
    </row>
    <row r="5" spans="1:27" x14ac:dyDescent="0.25">
      <c r="A5" s="1"/>
      <c r="B5" s="13" t="s">
        <v>28</v>
      </c>
      <c r="C5" s="13" t="s">
        <v>29</v>
      </c>
      <c r="D5" s="13" t="s">
        <v>28</v>
      </c>
      <c r="E5" s="13" t="s">
        <v>29</v>
      </c>
      <c r="F5" s="13" t="s">
        <v>28</v>
      </c>
      <c r="G5" s="13" t="s">
        <v>29</v>
      </c>
      <c r="H5" s="13" t="s">
        <v>28</v>
      </c>
      <c r="I5" s="13" t="s">
        <v>29</v>
      </c>
      <c r="J5" s="13" t="s">
        <v>28</v>
      </c>
      <c r="K5" s="13" t="s">
        <v>29</v>
      </c>
      <c r="L5" s="13" t="s">
        <v>28</v>
      </c>
      <c r="M5" s="13" t="s">
        <v>29</v>
      </c>
      <c r="N5" s="13" t="s">
        <v>28</v>
      </c>
      <c r="O5" s="13" t="s">
        <v>29</v>
      </c>
      <c r="P5" s="13" t="s">
        <v>28</v>
      </c>
      <c r="Q5" s="13" t="s">
        <v>29</v>
      </c>
      <c r="R5" s="13" t="s">
        <v>28</v>
      </c>
      <c r="S5" s="13" t="s">
        <v>29</v>
      </c>
      <c r="T5" s="13" t="s">
        <v>28</v>
      </c>
      <c r="U5" s="13" t="s">
        <v>29</v>
      </c>
      <c r="V5" s="13"/>
      <c r="W5" s="13"/>
      <c r="AA5" s="13"/>
    </row>
    <row r="6" spans="1:27" s="15" customFormat="1" x14ac:dyDescent="0.25">
      <c r="A6" s="17" t="s">
        <v>39</v>
      </c>
      <c r="B6">
        <v>8.85009765625E-3</v>
      </c>
      <c r="C6">
        <v>6.103515625E-5</v>
      </c>
      <c r="D6">
        <v>-4.55322265625E-2</v>
      </c>
      <c r="E6">
        <v>-6.103515625E-5</v>
      </c>
      <c r="F6">
        <v>0.1212158203125</v>
      </c>
      <c r="G6">
        <v>-4.8828125E-4</v>
      </c>
      <c r="H6">
        <v>-0.22125244140625</v>
      </c>
      <c r="I6">
        <v>1.77001953125E-3</v>
      </c>
      <c r="J6">
        <v>0.2344970703125</v>
      </c>
      <c r="K6">
        <v>2.44140625E-3</v>
      </c>
      <c r="L6">
        <v>0.8023681640625</v>
      </c>
      <c r="M6">
        <v>6.103515625E-5</v>
      </c>
      <c r="N6">
        <v>0.2313232421875</v>
      </c>
      <c r="O6">
        <v>-2.44140625E-3</v>
      </c>
      <c r="P6">
        <v>-0.19818115234375</v>
      </c>
      <c r="Q6">
        <v>-1.89208984375E-3</v>
      </c>
      <c r="R6">
        <v>9.14306640625E-2</v>
      </c>
      <c r="S6">
        <v>6.7138671875E-4</v>
      </c>
      <c r="T6">
        <v>-2.45361328125E-2</v>
      </c>
      <c r="U6">
        <v>-6.103515625E-5</v>
      </c>
      <c r="V6">
        <v>5</v>
      </c>
      <c r="W6">
        <v>1.0001831073310541</v>
      </c>
    </row>
    <row r="7" spans="1:27" s="15" customFormat="1" x14ac:dyDescent="0.25">
      <c r="A7" s="17" t="s">
        <v>40</v>
      </c>
      <c r="B7">
        <v>9.27734375E-3</v>
      </c>
      <c r="C7">
        <v>-7.32421875E-4</v>
      </c>
      <c r="D7">
        <v>-4.833984375E-2</v>
      </c>
      <c r="E7">
        <v>1.77001953125E-3</v>
      </c>
      <c r="F7">
        <v>0.12890625</v>
      </c>
      <c r="G7">
        <v>-3.662109375E-4</v>
      </c>
      <c r="H7">
        <v>-0.22955322265625</v>
      </c>
      <c r="I7">
        <v>-7.26318359375E-3</v>
      </c>
      <c r="J7">
        <v>0.22882080078125</v>
      </c>
      <c r="K7">
        <v>1.59912109375E-2</v>
      </c>
      <c r="L7">
        <v>0.8135986328125</v>
      </c>
      <c r="M7">
        <v>1.3427734375E-3</v>
      </c>
      <c r="N7">
        <v>0.2347412109375</v>
      </c>
      <c r="O7">
        <v>-1.837158203125E-2</v>
      </c>
      <c r="P7">
        <v>-0.20477294921875</v>
      </c>
      <c r="Q7">
        <v>9.521484375E-3</v>
      </c>
      <c r="R7">
        <v>9.149169921875E-2</v>
      </c>
      <c r="S7">
        <v>-1.89208984375E-3</v>
      </c>
      <c r="T7">
        <v>-2.40478515625E-2</v>
      </c>
      <c r="U7">
        <v>0</v>
      </c>
      <c r="V7">
        <v>5</v>
      </c>
      <c r="W7">
        <v>1.0001220703125</v>
      </c>
    </row>
    <row r="8" spans="1:27" s="15" customFormat="1" x14ac:dyDescent="0.25">
      <c r="A8" s="17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6"/>
    </row>
    <row r="9" spans="1:27" x14ac:dyDescent="0.25">
      <c r="A9" s="17" t="s">
        <v>38</v>
      </c>
      <c r="B9" s="12">
        <v>-2.1361999999999999E-2</v>
      </c>
      <c r="C9" s="12">
        <v>1.83E-4</v>
      </c>
      <c r="D9" s="12">
        <v>8.3922999999999998E-2</v>
      </c>
      <c r="E9" s="12">
        <v>5.4900000000000001E-4</v>
      </c>
      <c r="F9" s="12">
        <v>-0.178345</v>
      </c>
      <c r="G9" s="12">
        <v>-4.8219999999999999E-3</v>
      </c>
      <c r="H9" s="12">
        <v>0.1875</v>
      </c>
      <c r="I9" s="12">
        <v>1.3611E-2</v>
      </c>
      <c r="J9" s="12">
        <v>0.82843</v>
      </c>
      <c r="K9" s="12">
        <v>0</v>
      </c>
      <c r="L9" s="12">
        <v>0.26678499999999999</v>
      </c>
      <c r="M9" s="12">
        <v>-1.2756E-2</v>
      </c>
      <c r="N9" s="12">
        <v>-0.27410899999999999</v>
      </c>
      <c r="O9" s="12">
        <v>2.441E-3</v>
      </c>
      <c r="P9" s="12">
        <v>0.15448000000000001</v>
      </c>
      <c r="Q9" s="12">
        <v>2.075E-3</v>
      </c>
      <c r="R9" s="12">
        <v>-5.5298E-2</v>
      </c>
      <c r="S9" s="12">
        <v>-2.0140000000000002E-3</v>
      </c>
      <c r="T9" s="12">
        <v>8.6060000000000008E-3</v>
      </c>
      <c r="U9" s="12">
        <v>6.7100000000000005E-4</v>
      </c>
      <c r="V9" s="12">
        <v>4</v>
      </c>
      <c r="W9" s="8">
        <f>SQRT((B9+D9+F9+H9+J9+L9+N9+P9+R9+T9)^2+(C9+E9+G9+I9+K9+M9+O9+Q9+S9+U9)^2)</f>
        <v>1.0006100019208282</v>
      </c>
    </row>
    <row r="10" spans="1:27" x14ac:dyDescent="0.25">
      <c r="A10" s="17" t="s">
        <v>37</v>
      </c>
      <c r="B10">
        <v>-1.123046875E-2</v>
      </c>
      <c r="C10">
        <v>-1.708984375E-3</v>
      </c>
      <c r="D10">
        <v>6.097412109375E-2</v>
      </c>
      <c r="E10">
        <v>7.62939453125E-3</v>
      </c>
      <c r="F10">
        <v>-0.14007568359375</v>
      </c>
      <c r="G10">
        <v>-2.252197265625E-2</v>
      </c>
      <c r="H10">
        <v>0.100341796875</v>
      </c>
      <c r="I10">
        <v>4.937744140625E-2</v>
      </c>
      <c r="J10">
        <v>0.96435546875</v>
      </c>
      <c r="K10">
        <v>-4.8095703125E-2</v>
      </c>
      <c r="L10">
        <v>0.15789794921875</v>
      </c>
      <c r="M10">
        <v>3.717041015625E-2</v>
      </c>
      <c r="N10">
        <v>-0.2222900390625</v>
      </c>
      <c r="O10">
        <v>-4.0283203125E-2</v>
      </c>
      <c r="P10">
        <v>0.12908935546875</v>
      </c>
      <c r="Q10">
        <v>2.783203125E-2</v>
      </c>
      <c r="R10">
        <v>-4.7119140625E-2</v>
      </c>
      <c r="S10">
        <v>-1.287841796875E-2</v>
      </c>
      <c r="T10">
        <v>1.03759765625E-2</v>
      </c>
      <c r="U10">
        <v>3.47900390625E-3</v>
      </c>
      <c r="V10">
        <v>4</v>
      </c>
      <c r="W10">
        <v>1.0023193359375</v>
      </c>
    </row>
    <row r="12" spans="1:27" x14ac:dyDescent="0.25">
      <c r="A12" s="1" t="s">
        <v>12</v>
      </c>
      <c r="B12">
        <v>14</v>
      </c>
    </row>
    <row r="14" spans="1:27" x14ac:dyDescent="0.25">
      <c r="A14" s="3" t="s">
        <v>14</v>
      </c>
    </row>
    <row r="15" spans="1:27" x14ac:dyDescent="0.25">
      <c r="A15" s="1" t="s">
        <v>0</v>
      </c>
      <c r="B15" s="13" t="s">
        <v>4</v>
      </c>
      <c r="C15" s="13"/>
      <c r="D15" s="13" t="s">
        <v>5</v>
      </c>
      <c r="E15" s="13"/>
      <c r="F15" s="13" t="s">
        <v>6</v>
      </c>
      <c r="G15" s="13"/>
      <c r="H15" s="13" t="s">
        <v>7</v>
      </c>
      <c r="I15" s="13"/>
      <c r="J15" s="13" t="s">
        <v>8</v>
      </c>
      <c r="K15" s="13"/>
      <c r="L15" s="13" t="s">
        <v>9</v>
      </c>
      <c r="M15" s="13"/>
      <c r="N15" s="13" t="s">
        <v>10</v>
      </c>
      <c r="O15" s="13"/>
      <c r="P15" s="13" t="s">
        <v>11</v>
      </c>
      <c r="Q15" s="13"/>
      <c r="R15" s="30" t="s">
        <v>32</v>
      </c>
      <c r="S15" s="30"/>
      <c r="T15" s="30" t="s">
        <v>33</v>
      </c>
      <c r="U15" s="30"/>
      <c r="V15" s="13"/>
      <c r="W15" s="13" t="s">
        <v>15</v>
      </c>
      <c r="X15" s="13"/>
      <c r="Y15" s="13"/>
      <c r="AA15" s="13"/>
    </row>
    <row r="16" spans="1:27" x14ac:dyDescent="0.25">
      <c r="A16" s="1"/>
      <c r="B16" s="13" t="s">
        <v>28</v>
      </c>
      <c r="C16" s="13" t="s">
        <v>29</v>
      </c>
      <c r="D16" s="13" t="s">
        <v>28</v>
      </c>
      <c r="E16" s="13" t="s">
        <v>29</v>
      </c>
      <c r="F16" s="13" t="s">
        <v>28</v>
      </c>
      <c r="G16" s="13" t="s">
        <v>29</v>
      </c>
      <c r="H16" s="13" t="s">
        <v>28</v>
      </c>
      <c r="I16" s="13" t="s">
        <v>29</v>
      </c>
      <c r="J16" s="13" t="s">
        <v>28</v>
      </c>
      <c r="K16" s="13" t="s">
        <v>29</v>
      </c>
      <c r="L16" s="13" t="s">
        <v>28</v>
      </c>
      <c r="M16" s="13" t="s">
        <v>29</v>
      </c>
      <c r="N16" s="13" t="s">
        <v>28</v>
      </c>
      <c r="O16" s="13" t="s">
        <v>29</v>
      </c>
      <c r="P16" s="13" t="s">
        <v>28</v>
      </c>
      <c r="Q16" s="13" t="s">
        <v>29</v>
      </c>
      <c r="R16" s="13" t="s">
        <v>28</v>
      </c>
      <c r="S16" s="13" t="s">
        <v>29</v>
      </c>
      <c r="T16" s="13" t="s">
        <v>28</v>
      </c>
      <c r="U16" s="13" t="s">
        <v>29</v>
      </c>
      <c r="V16" s="13"/>
      <c r="W16" s="13"/>
      <c r="X16" s="13"/>
      <c r="Y16" s="13"/>
      <c r="AA16" s="13"/>
    </row>
    <row r="17" spans="1:25" s="12" customFormat="1" x14ac:dyDescent="0.25">
      <c r="A17" s="17" t="s">
        <v>39</v>
      </c>
      <c r="B17" s="12">
        <f t="shared" ref="B17:U17" si="0">ROUND(B6*2^$B$12,0)</f>
        <v>145</v>
      </c>
      <c r="C17" s="12">
        <f t="shared" si="0"/>
        <v>1</v>
      </c>
      <c r="D17" s="12">
        <f t="shared" si="0"/>
        <v>-746</v>
      </c>
      <c r="E17" s="12">
        <f t="shared" si="0"/>
        <v>-1</v>
      </c>
      <c r="F17" s="12">
        <f t="shared" si="0"/>
        <v>1986</v>
      </c>
      <c r="G17" s="12">
        <f t="shared" si="0"/>
        <v>-8</v>
      </c>
      <c r="H17" s="12">
        <f t="shared" si="0"/>
        <v>-3625</v>
      </c>
      <c r="I17" s="12">
        <f t="shared" si="0"/>
        <v>29</v>
      </c>
      <c r="J17" s="12">
        <f t="shared" si="0"/>
        <v>3842</v>
      </c>
      <c r="K17" s="12">
        <f t="shared" si="0"/>
        <v>40</v>
      </c>
      <c r="L17" s="12">
        <f t="shared" si="0"/>
        <v>13146</v>
      </c>
      <c r="M17" s="12">
        <f t="shared" si="0"/>
        <v>1</v>
      </c>
      <c r="N17" s="12">
        <f t="shared" si="0"/>
        <v>3790</v>
      </c>
      <c r="O17" s="12">
        <f t="shared" si="0"/>
        <v>-40</v>
      </c>
      <c r="P17" s="12">
        <f t="shared" si="0"/>
        <v>-3247</v>
      </c>
      <c r="Q17" s="12">
        <f t="shared" si="0"/>
        <v>-31</v>
      </c>
      <c r="R17" s="12">
        <f t="shared" si="0"/>
        <v>1498</v>
      </c>
      <c r="S17" s="12">
        <f t="shared" si="0"/>
        <v>11</v>
      </c>
      <c r="T17" s="12">
        <f t="shared" si="0"/>
        <v>-402</v>
      </c>
      <c r="U17" s="12">
        <f t="shared" si="0"/>
        <v>-1</v>
      </c>
      <c r="W17" s="18">
        <f>SQRT((B17+D17+F17+H17+J17+L17+N17+P17+R17+T17)^2+(C17+E17+G17+I17+K17+M17+O17+Q17+S17+U17)^2)</f>
        <v>16387.00003051199</v>
      </c>
      <c r="X17" s="12">
        <f t="shared" ref="X17" si="1">W17/16384</f>
        <v>1.0001831073310541</v>
      </c>
      <c r="Y17" s="12">
        <f t="shared" ref="Y17" si="2">10*LOG10(X17)</f>
        <v>7.9515223784767128E-4</v>
      </c>
    </row>
    <row r="18" spans="1:25" s="12" customFormat="1" x14ac:dyDescent="0.25">
      <c r="A18" s="17" t="s">
        <v>40</v>
      </c>
      <c r="B18" s="12">
        <f t="shared" ref="B18:U18" si="3">ROUND(B7*2^$B$12,0)</f>
        <v>152</v>
      </c>
      <c r="C18" s="12">
        <f t="shared" si="3"/>
        <v>-12</v>
      </c>
      <c r="D18" s="12">
        <f t="shared" si="3"/>
        <v>-792</v>
      </c>
      <c r="E18" s="12">
        <f t="shared" si="3"/>
        <v>29</v>
      </c>
      <c r="F18" s="12">
        <f t="shared" si="3"/>
        <v>2112</v>
      </c>
      <c r="G18" s="12">
        <f t="shared" si="3"/>
        <v>-6</v>
      </c>
      <c r="H18" s="12">
        <f t="shared" si="3"/>
        <v>-3761</v>
      </c>
      <c r="I18" s="12">
        <f t="shared" si="3"/>
        <v>-119</v>
      </c>
      <c r="J18" s="12">
        <f t="shared" si="3"/>
        <v>3749</v>
      </c>
      <c r="K18" s="12">
        <f t="shared" si="3"/>
        <v>262</v>
      </c>
      <c r="L18" s="12">
        <f t="shared" si="3"/>
        <v>13330</v>
      </c>
      <c r="M18" s="12">
        <f t="shared" si="3"/>
        <v>22</v>
      </c>
      <c r="N18" s="12">
        <f t="shared" si="3"/>
        <v>3846</v>
      </c>
      <c r="O18" s="12">
        <f t="shared" si="3"/>
        <v>-301</v>
      </c>
      <c r="P18" s="12">
        <f t="shared" si="3"/>
        <v>-3355</v>
      </c>
      <c r="Q18" s="12">
        <f t="shared" si="3"/>
        <v>156</v>
      </c>
      <c r="R18" s="12">
        <f t="shared" si="3"/>
        <v>1499</v>
      </c>
      <c r="S18" s="12">
        <f t="shared" si="3"/>
        <v>-31</v>
      </c>
      <c r="T18" s="12">
        <f t="shared" si="3"/>
        <v>-394</v>
      </c>
      <c r="U18" s="12">
        <f t="shared" si="3"/>
        <v>0</v>
      </c>
      <c r="W18" s="18">
        <f>SQRT((B18+D18+F18+H18+J18+L18+N18+P18+R18+T18)^2+(C18+E18+G18+I18+K18+M18+O18+Q18+S18+U18)^2)</f>
        <v>16386</v>
      </c>
      <c r="X18" s="12">
        <f t="shared" ref="X18" si="4">W18/16384</f>
        <v>1.0001220703125</v>
      </c>
      <c r="Y18" s="12">
        <f t="shared" ref="Y18" si="5">10*LOG10(X18)</f>
        <v>5.3011227640216907E-4</v>
      </c>
    </row>
    <row r="19" spans="1:25" s="12" customFormat="1" x14ac:dyDescent="0.25">
      <c r="A19" s="17"/>
      <c r="W19" s="18"/>
    </row>
    <row r="20" spans="1:25" s="12" customFormat="1" x14ac:dyDescent="0.25">
      <c r="A20" s="17" t="s">
        <v>38</v>
      </c>
      <c r="B20" s="12">
        <f t="shared" ref="B20:U20" si="6">ROUND(B9*2^$B$12,0)</f>
        <v>-350</v>
      </c>
      <c r="C20" s="12">
        <f t="shared" si="6"/>
        <v>3</v>
      </c>
      <c r="D20" s="12">
        <f t="shared" si="6"/>
        <v>1375</v>
      </c>
      <c r="E20" s="12">
        <f t="shared" si="6"/>
        <v>9</v>
      </c>
      <c r="F20" s="12">
        <f t="shared" si="6"/>
        <v>-2922</v>
      </c>
      <c r="G20" s="12">
        <f t="shared" si="6"/>
        <v>-79</v>
      </c>
      <c r="H20" s="12">
        <f t="shared" si="6"/>
        <v>3072</v>
      </c>
      <c r="I20" s="12">
        <f t="shared" si="6"/>
        <v>223</v>
      </c>
      <c r="J20" s="12">
        <f t="shared" si="6"/>
        <v>13573</v>
      </c>
      <c r="K20" s="12">
        <f t="shared" si="6"/>
        <v>0</v>
      </c>
      <c r="L20" s="12">
        <f t="shared" si="6"/>
        <v>4371</v>
      </c>
      <c r="M20" s="12">
        <f t="shared" si="6"/>
        <v>-209</v>
      </c>
      <c r="N20" s="12">
        <f t="shared" si="6"/>
        <v>-4491</v>
      </c>
      <c r="O20" s="12">
        <f t="shared" si="6"/>
        <v>40</v>
      </c>
      <c r="P20" s="12">
        <f t="shared" si="6"/>
        <v>2531</v>
      </c>
      <c r="Q20" s="12">
        <f t="shared" si="6"/>
        <v>34</v>
      </c>
      <c r="R20" s="12">
        <f t="shared" si="6"/>
        <v>-906</v>
      </c>
      <c r="S20" s="12">
        <f t="shared" si="6"/>
        <v>-33</v>
      </c>
      <c r="T20" s="12">
        <f t="shared" si="6"/>
        <v>141</v>
      </c>
      <c r="U20" s="12">
        <f t="shared" si="6"/>
        <v>11</v>
      </c>
      <c r="W20" s="18">
        <f>SQRT((B20+D20+F20+H20+J20+L20+N20+P20+R20+T20)^2+(C20+E20+G20+I20+K20+M20+O20+Q20+S20+U20)^2)</f>
        <v>16394.000030498963</v>
      </c>
      <c r="X20" s="12">
        <f t="shared" ref="X20" si="7">W20/16384</f>
        <v>1.0006103534240089</v>
      </c>
      <c r="Y20" s="12">
        <f t="shared" ref="Y20" si="8">10*LOG10(X20)</f>
        <v>2.6499226281435227E-3</v>
      </c>
    </row>
    <row r="21" spans="1:25" s="12" customFormat="1" x14ac:dyDescent="0.25">
      <c r="A21" s="17" t="s">
        <v>37</v>
      </c>
      <c r="B21" s="12">
        <f t="shared" ref="B21:U21" si="9">ROUND(B10*2^$B$12,0)</f>
        <v>-184</v>
      </c>
      <c r="C21" s="12">
        <f t="shared" si="9"/>
        <v>-28</v>
      </c>
      <c r="D21" s="12">
        <f t="shared" si="9"/>
        <v>999</v>
      </c>
      <c r="E21" s="12">
        <f t="shared" si="9"/>
        <v>125</v>
      </c>
      <c r="F21" s="12">
        <f t="shared" si="9"/>
        <v>-2295</v>
      </c>
      <c r="G21" s="12">
        <f t="shared" si="9"/>
        <v>-369</v>
      </c>
      <c r="H21" s="12">
        <f t="shared" si="9"/>
        <v>1644</v>
      </c>
      <c r="I21" s="12">
        <f t="shared" si="9"/>
        <v>809</v>
      </c>
      <c r="J21" s="12">
        <f t="shared" si="9"/>
        <v>15800</v>
      </c>
      <c r="K21" s="12">
        <f t="shared" si="9"/>
        <v>-788</v>
      </c>
      <c r="L21" s="12">
        <f t="shared" si="9"/>
        <v>2587</v>
      </c>
      <c r="M21" s="12">
        <f t="shared" si="9"/>
        <v>609</v>
      </c>
      <c r="N21" s="12">
        <f t="shared" si="9"/>
        <v>-3642</v>
      </c>
      <c r="O21" s="12">
        <f t="shared" si="9"/>
        <v>-660</v>
      </c>
      <c r="P21" s="12">
        <f t="shared" si="9"/>
        <v>2115</v>
      </c>
      <c r="Q21" s="12">
        <f t="shared" si="9"/>
        <v>456</v>
      </c>
      <c r="R21" s="12">
        <f t="shared" si="9"/>
        <v>-772</v>
      </c>
      <c r="S21" s="12">
        <f t="shared" si="9"/>
        <v>-211</v>
      </c>
      <c r="T21" s="12">
        <f t="shared" si="9"/>
        <v>170</v>
      </c>
      <c r="U21" s="12">
        <f t="shared" si="9"/>
        <v>57</v>
      </c>
      <c r="W21" s="18">
        <f>SQRT((B21+D21+F21+H21+J21+L21+N21+P21+R21+T21)^2+(C21+E21+G21+I21+K21+M21+O21+Q21+S21+U21)^2)</f>
        <v>16422</v>
      </c>
      <c r="X21" s="12">
        <f t="shared" ref="X21" si="10">W21/16384</f>
        <v>1.0023193359375</v>
      </c>
      <c r="Y21" s="12">
        <f t="shared" ref="Y21" si="11">10*LOG10(X21)</f>
        <v>1.0061084980305376E-2</v>
      </c>
    </row>
    <row r="22" spans="1:25" s="12" customFormat="1" x14ac:dyDescent="0.25"/>
    <row r="23" spans="1:25" x14ac:dyDescent="0.25">
      <c r="A23" s="23" t="s">
        <v>45</v>
      </c>
    </row>
    <row r="24" spans="1:25" x14ac:dyDescent="0.25">
      <c r="A24" s="17" t="s">
        <v>39</v>
      </c>
      <c r="B24">
        <v>0</v>
      </c>
      <c r="C24">
        <f>V6</f>
        <v>5</v>
      </c>
      <c r="D24">
        <v>10</v>
      </c>
      <c r="E24" s="9">
        <f>IF(IF(C17&lt;0,2^16+C17,C17)*2^16+IF(B17&lt;0,2^16+B17,B17)&gt;=2^31,IF(C17&lt;0,2^16+C17,C17)*2^16+IF(B17&lt;0,2^16+B17,B17)-2^32, IF(C17&lt;0,2^16+C17,C17)*2^16+IF(B17&lt;0,2^16+B17,B17))</f>
        <v>65681</v>
      </c>
      <c r="F24" s="9">
        <f>IF(IF(E17&lt;0,2^16+E17,E17)*2^16+IF(D17&lt;0,2^16+D17,D17)&gt;=2^31,IF(E17&lt;0,2^16+E17,E17)*2^16+IF(D17&lt;0,2^16+D17,D17)-2^32, IF(E17&lt;0,2^16+E17,E17)*2^16+IF(D17&lt;0,2^16+D17,D17))</f>
        <v>-746</v>
      </c>
      <c r="G24" s="9">
        <f>IF(IF(G17&lt;0,2^16+G17,G17)*2^16+IF(F17&lt;0,2^16+F17,F17)&gt;=2^31,IF(G17&lt;0,2^16+G17,G17)*2^16+IF(F17&lt;0,2^16+F17,F17)-2^32, IF(G17&lt;0,2^16+G17,G17)*2^16+IF(F17&lt;0,2^16+F17,F17))</f>
        <v>-522302</v>
      </c>
      <c r="H24" s="9">
        <f>IF(IF(I17&lt;0,2^16+I17,I17)*2^16+IF(H17&lt;0,2^16+H17,H17)&gt;=2^31,IF(I17&lt;0,2^16+I17,I17)*2^16+IF(H17&lt;0,2^16+H17,H17)-2^32, IF(I17&lt;0,2^16+I17,I17)*2^16+IF(H17&lt;0,2^16+H17,H17))</f>
        <v>1962455</v>
      </c>
      <c r="I24" s="9">
        <f>IF(IF(K17&lt;0,2^16+K17,K17)*2^16+IF(J17&lt;0,2^16+J17,J17)&gt;=2^31,IF(K17&lt;0,2^16+K17,K17)*2^16+IF(J17&lt;0,2^16+J17,J17)-2^32, IF(K17&lt;0,2^16+K17,K17)*2^16+IF(J17&lt;0,2^16+J17,J17))</f>
        <v>2625282</v>
      </c>
      <c r="J24" s="9">
        <f>IF(IF(M17&lt;0,2^16+M17,M17)*2^16+IF(L17&lt;0,2^16+L17,L17)&gt;=2^31,IF(M17&lt;0,2^16+M17,M17)*2^16+IF(L17&lt;0,2^16+L17,L17)-2^32, IF(M17&lt;0,2^16+M17,M17)*2^16+IF(L17&lt;0,2^16+L17,L17))</f>
        <v>78682</v>
      </c>
      <c r="K24" s="9">
        <f>IF(IF(O17&lt;0,2^16+O17,O17)*2^16+IF(N17&lt;0,2^16+N17,N17)&gt;=2^31,IF(O17&lt;0,2^16+O17,O17)*2^16+IF(N17&lt;0,2^16+N17,N17)-2^32, IF(O17&lt;0,2^16+O17,O17)*2^16+IF(N17&lt;0,2^16+N17,N17))</f>
        <v>-2617650</v>
      </c>
      <c r="L24" s="9">
        <f>IF(IF(Q17&lt;0,2^16+Q17,Q17)*2^16+IF(P17&lt;0,2^16+P17,P17)&gt;=2^31,IF(Q17&lt;0,2^16+Q17,Q17)*2^16+IF(P17&lt;0,2^16+P17,P17)-2^32, IF(Q17&lt;0,2^16+Q17,Q17)*2^16+IF(P17&lt;0,2^16+P17,P17))</f>
        <v>-1969327</v>
      </c>
      <c r="M24" s="9">
        <f>IF(IF(S17&lt;0,2^16+S17,S17)*2^16+IF(R17&lt;0,2^16+R17,R17)&gt;=2^31,IF(S17&lt;0,2^16+S17,S17)*2^16+IF(R17&lt;0,2^16+R17,R17)-2^32, IF(S17&lt;0,2^16+S17,S17)*2^16+IF(R17&lt;0,2^16+R17,R17))</f>
        <v>722394</v>
      </c>
      <c r="N24" s="9">
        <f>IF(IF(U17&lt;0,2^16+U17,U17)*2^16+IF(T17&lt;0,2^16+T17,T17)&gt;=2^31,IF(U17&lt;0,2^16+U17,U17)*2^16+IF(T17&lt;0,2^16+T17,T17)-2^32, IF(U17&lt;0,2^16+U17,U17)*2^16+IF(T17&lt;0,2^16+T17,T17))</f>
        <v>-402</v>
      </c>
    </row>
    <row r="25" spans="1:25" x14ac:dyDescent="0.25">
      <c r="A25" s="17" t="s">
        <v>40</v>
      </c>
      <c r="B25">
        <v>0</v>
      </c>
      <c r="C25">
        <f>V7</f>
        <v>5</v>
      </c>
      <c r="D25">
        <v>10</v>
      </c>
      <c r="E25" s="9">
        <f>IF(IF(C18&lt;0,2^16+C18,C18)*2^16+IF(B18&lt;0,2^16+B18,B18)&gt;=2^31,IF(C18&lt;0,2^16+C18,C18)*2^16+IF(B18&lt;0,2^16+B18,B18)-2^32, IF(C18&lt;0,2^16+C18,C18)*2^16+IF(B18&lt;0,2^16+B18,B18))</f>
        <v>-786280</v>
      </c>
      <c r="F25" s="9">
        <f>IF(IF(E18&lt;0,2^16+E18,E18)*2^16+IF(D18&lt;0,2^16+D18,D18)&gt;=2^31,IF(E18&lt;0,2^16+E18,E18)*2^16+IF(D18&lt;0,2^16+D18,D18)-2^32, IF(E18&lt;0,2^16+E18,E18)*2^16+IF(D18&lt;0,2^16+D18,D18))</f>
        <v>1965288</v>
      </c>
      <c r="G25" s="9">
        <f>IF(IF(G18&lt;0,2^16+G18,G18)*2^16+IF(F18&lt;0,2^16+F18,F18)&gt;=2^31,IF(G18&lt;0,2^16+G18,G18)*2^16+IF(F18&lt;0,2^16+F18,F18)-2^32, IF(G18&lt;0,2^16+G18,G18)*2^16+IF(F18&lt;0,2^16+F18,F18))</f>
        <v>-391104</v>
      </c>
      <c r="H25" s="9">
        <f>IF(IF(I18&lt;0,2^16+I18,I18)*2^16+IF(H18&lt;0,2^16+H18,H18)&gt;=2^31,IF(I18&lt;0,2^16+I18,I18)*2^16+IF(H18&lt;0,2^16+H18,H18)-2^32, IF(I18&lt;0,2^16+I18,I18)*2^16+IF(H18&lt;0,2^16+H18,H18))</f>
        <v>-7737009</v>
      </c>
      <c r="I25" s="9">
        <f>IF(IF(K18&lt;0,2^16+K18,K18)*2^16+IF(J18&lt;0,2^16+J18,J18)&gt;=2^31,IF(K18&lt;0,2^16+K18,K18)*2^16+IF(J18&lt;0,2^16+J18,J18)-2^32, IF(K18&lt;0,2^16+K18,K18)*2^16+IF(J18&lt;0,2^16+J18,J18))</f>
        <v>17174181</v>
      </c>
      <c r="J25" s="9">
        <f>IF(IF(M18&lt;0,2^16+M18,M18)*2^16+IF(L18&lt;0,2^16+L18,L18)&gt;=2^31,IF(M18&lt;0,2^16+M18,M18)*2^16+IF(L18&lt;0,2^16+L18,L18)-2^32, IF(M18&lt;0,2^16+M18,M18)*2^16+IF(L18&lt;0,2^16+L18,L18))</f>
        <v>1455122</v>
      </c>
      <c r="K25" s="9">
        <f>IF(IF(O18&lt;0,2^16+O18,O18)*2^16+IF(N18&lt;0,2^16+N18,N18)&gt;=2^31,IF(O18&lt;0,2^16+O18,O18)*2^16+IF(N18&lt;0,2^16+N18,N18)-2^32, IF(O18&lt;0,2^16+O18,O18)*2^16+IF(N18&lt;0,2^16+N18,N18))</f>
        <v>-19722490</v>
      </c>
      <c r="L25" s="9">
        <f>IF(IF(Q18&lt;0,2^16+Q18,Q18)*2^16+IF(P18&lt;0,2^16+P18,P18)&gt;=2^31,IF(Q18&lt;0,2^16+Q18,Q18)*2^16+IF(P18&lt;0,2^16+P18,P18)-2^32, IF(Q18&lt;0,2^16+Q18,Q18)*2^16+IF(P18&lt;0,2^16+P18,P18))</f>
        <v>10285797</v>
      </c>
      <c r="M25" s="9">
        <f>IF(IF(S18&lt;0,2^16+S18,S18)*2^16+IF(R18&lt;0,2^16+R18,R18)&gt;=2^31,IF(S18&lt;0,2^16+S18,S18)*2^16+IF(R18&lt;0,2^16+R18,R18)-2^32, IF(S18&lt;0,2^16+S18,S18)*2^16+IF(R18&lt;0,2^16+R18,R18))</f>
        <v>-2030117</v>
      </c>
      <c r="N25" s="9">
        <f>IF(IF(U18&lt;0,2^16+U18,U18)*2^16+IF(T18&lt;0,2^16+T18,T18)&gt;=2^31,IF(U18&lt;0,2^16+U18,U18)*2^16+IF(T18&lt;0,2^16+T18,T18)-2^32, IF(U18&lt;0,2^16+U18,U18)*2^16+IF(T18&lt;0,2^16+T18,T18))</f>
        <v>65142</v>
      </c>
    </row>
    <row r="26" spans="1:25" x14ac:dyDescent="0.25">
      <c r="A26" s="17"/>
    </row>
    <row r="27" spans="1:25" x14ac:dyDescent="0.25">
      <c r="A27" s="17" t="s">
        <v>38</v>
      </c>
      <c r="B27">
        <v>0</v>
      </c>
      <c r="C27">
        <f>V9</f>
        <v>4</v>
      </c>
      <c r="D27">
        <v>10</v>
      </c>
      <c r="E27" s="9">
        <f>IF(IF(C20&lt;0,2^16+C20,C20)*2^16+IF(B20&lt;0,2^16+B20,B20)&gt;=2^31,IF(C20&lt;0,2^16+C20,C20)*2^16+IF(B20&lt;0,2^16+B20,B20)-2^32, IF(C20&lt;0,2^16+C20,C20)*2^16+IF(B20&lt;0,2^16+B20,B20))</f>
        <v>261794</v>
      </c>
      <c r="F27" s="9">
        <f>IF(IF(E20&lt;0,2^16+E20,E20)*2^16+IF(D20&lt;0,2^16+D20,D20)&gt;=2^31,IF(E20&lt;0,2^16+E20,E20)*2^16+IF(D20&lt;0,2^16+D20,D20)-2^32, IF(E20&lt;0,2^16+E20,E20)*2^16+IF(D20&lt;0,2^16+D20,D20))</f>
        <v>591199</v>
      </c>
      <c r="G27" s="9">
        <f>IF(IF(G20&lt;0,2^16+G20,G20)*2^16+IF(F20&lt;0,2^16+F20,F20)&gt;=2^31,IF(G20&lt;0,2^16+G20,G20)*2^16+IF(F20&lt;0,2^16+F20,F20)-2^32, IF(G20&lt;0,2^16+G20,G20)*2^16+IF(F20&lt;0,2^16+F20,F20))</f>
        <v>-5114730</v>
      </c>
      <c r="H27" s="9">
        <f>IF(IF(I20&lt;0,2^16+I20,I20)*2^16+IF(H20&lt;0,2^16+H20,H20)&gt;=2^31,IF(I20&lt;0,2^16+I20,I20)*2^16+IF(H20&lt;0,2^16+H20,H20)-2^32, IF(I20&lt;0,2^16+I20,I20)*2^16+IF(H20&lt;0,2^16+H20,H20))</f>
        <v>14617600</v>
      </c>
      <c r="I27" s="9">
        <f>IF(IF(K20&lt;0,2^16+K20,K20)*2^16+IF(J20&lt;0,2^16+J20,J20)&gt;=2^31,IF(K20&lt;0,2^16+K20,K20)*2^16+IF(J20&lt;0,2^16+J20,J20)-2^32, IF(K20&lt;0,2^16+K20,K20)*2^16+IF(J20&lt;0,2^16+J20,J20))</f>
        <v>13573</v>
      </c>
      <c r="J27" s="9">
        <f>IF(IF(M20&lt;0,2^16+M20,M20)*2^16+IF(L20&lt;0,2^16+L20,L20)&gt;=2^31,IF(M20&lt;0,2^16+M20,M20)*2^16+IF(L20&lt;0,2^16+L20,L20)-2^32, IF(M20&lt;0,2^16+M20,M20)*2^16+IF(L20&lt;0,2^16+L20,L20))</f>
        <v>-13692653</v>
      </c>
      <c r="K27" s="9">
        <f>IF(IF(O20&lt;0,2^16+O20,O20)*2^16+IF(N20&lt;0,2^16+N20,N20)&gt;=2^31,IF(O20&lt;0,2^16+O20,O20)*2^16+IF(N20&lt;0,2^16+N20,N20)-2^32, IF(O20&lt;0,2^16+O20,O20)*2^16+IF(N20&lt;0,2^16+N20,N20))</f>
        <v>2682485</v>
      </c>
      <c r="L27" s="9">
        <f>IF(IF(Q20&lt;0,2^16+Q20,Q20)*2^16+IF(P20&lt;0,2^16+P20,P20)&gt;=2^31,IF(Q20&lt;0,2^16+Q20,Q20)*2^16+IF(P20&lt;0,2^16+P20,P20)-2^32, IF(Q20&lt;0,2^16+Q20,Q20)*2^16+IF(P20&lt;0,2^16+P20,P20))</f>
        <v>2230755</v>
      </c>
      <c r="M27" s="9">
        <f>IF(IF(S20&lt;0,2^16+S20,S20)*2^16+IF(R20&lt;0,2^16+R20,R20)&gt;=2^31,IF(S20&lt;0,2^16+S20,S20)*2^16+IF(R20&lt;0,2^16+R20,R20)-2^32, IF(S20&lt;0,2^16+S20,S20)*2^16+IF(R20&lt;0,2^16+R20,R20))</f>
        <v>-2098058</v>
      </c>
      <c r="N27" s="9">
        <f>IF(IF(U20&lt;0,2^16+U20,U20)*2^16+IF(T20&lt;0,2^16+T20,T20)&gt;=2^31,IF(U20&lt;0,2^16+U20,U20)*2^16+IF(T20&lt;0,2^16+T20,T20)-2^32, IF(U20&lt;0,2^16+U20,U20)*2^16+IF(T20&lt;0,2^16+T20,T20))</f>
        <v>721037</v>
      </c>
    </row>
    <row r="28" spans="1:25" x14ac:dyDescent="0.25">
      <c r="A28" s="17" t="s">
        <v>37</v>
      </c>
      <c r="B28">
        <v>0</v>
      </c>
      <c r="C28">
        <f>V10</f>
        <v>4</v>
      </c>
      <c r="D28">
        <v>10</v>
      </c>
      <c r="E28" s="9">
        <f>IF(IF(C21&lt;0,2^16+C21,C21)*2^16+IF(B21&lt;0,2^16+B21,B21)&gt;=2^31,IF(C21&lt;0,2^16+C21,C21)*2^16+IF(B21&lt;0,2^16+B21,B21)-2^32, IF(C21&lt;0,2^16+C21,C21)*2^16+IF(B21&lt;0,2^16+B21,B21))</f>
        <v>-1769656</v>
      </c>
      <c r="F28" s="9">
        <f>IF(IF(E21&lt;0,2^16+E21,E21)*2^16+IF(D21&lt;0,2^16+D21,D21)&gt;=2^31,IF(E21&lt;0,2^16+E21,E21)*2^16+IF(D21&lt;0,2^16+D21,D21)-2^32, IF(E21&lt;0,2^16+E21,E21)*2^16+IF(D21&lt;0,2^16+D21,D21))</f>
        <v>8192999</v>
      </c>
      <c r="G28" s="9">
        <f>IF(IF(G21&lt;0,2^16+G21,G21)*2^16+IF(F21&lt;0,2^16+F21,F21)&gt;=2^31,IF(G21&lt;0,2^16+G21,G21)*2^16+IF(F21&lt;0,2^16+F21,F21)-2^32, IF(G21&lt;0,2^16+G21,G21)*2^16+IF(F21&lt;0,2^16+F21,F21))</f>
        <v>-24119543</v>
      </c>
      <c r="H28" s="9">
        <f>IF(IF(I21&lt;0,2^16+I21,I21)*2^16+IF(H21&lt;0,2^16+H21,H21)&gt;=2^31,IF(I21&lt;0,2^16+I21,I21)*2^16+IF(H21&lt;0,2^16+H21,H21)-2^32, IF(I21&lt;0,2^16+I21,I21)*2^16+IF(H21&lt;0,2^16+H21,H21))</f>
        <v>53020268</v>
      </c>
      <c r="I28" s="9">
        <f>IF(IF(K21&lt;0,2^16+K21,K21)*2^16+IF(J21&lt;0,2^16+J21,J21)&gt;=2^31,IF(K21&lt;0,2^16+K21,K21)*2^16+IF(J21&lt;0,2^16+J21,J21)-2^32, IF(K21&lt;0,2^16+K21,K21)*2^16+IF(J21&lt;0,2^16+J21,J21))</f>
        <v>-51626568</v>
      </c>
      <c r="J28" s="9">
        <f>IF(IF(M21&lt;0,2^16+M21,M21)*2^16+IF(L21&lt;0,2^16+L21,L21)&gt;=2^31,IF(M21&lt;0,2^16+M21,M21)*2^16+IF(L21&lt;0,2^16+L21,L21)-2^32, IF(M21&lt;0,2^16+M21,M21)*2^16+IF(L21&lt;0,2^16+L21,L21))</f>
        <v>39914011</v>
      </c>
      <c r="K28" s="9">
        <f>IF(IF(O21&lt;0,2^16+O21,O21)*2^16+IF(N21&lt;0,2^16+N21,N21)&gt;=2^31,IF(O21&lt;0,2^16+O21,O21)*2^16+IF(N21&lt;0,2^16+N21,N21)-2^32, IF(O21&lt;0,2^16+O21,O21)*2^16+IF(N21&lt;0,2^16+N21,N21))</f>
        <v>-43191866</v>
      </c>
      <c r="L28" s="9">
        <f>IF(IF(Q21&lt;0,2^16+Q21,Q21)*2^16+IF(P21&lt;0,2^16+P21,P21)&gt;=2^31,IF(Q21&lt;0,2^16+Q21,Q21)*2^16+IF(P21&lt;0,2^16+P21,P21)-2^32, IF(Q21&lt;0,2^16+Q21,Q21)*2^16+IF(P21&lt;0,2^16+P21,P21))</f>
        <v>29886531</v>
      </c>
      <c r="M28" s="9">
        <f>IF(IF(S21&lt;0,2^16+S21,S21)*2^16+IF(R21&lt;0,2^16+R21,R21)&gt;=2^31,IF(S21&lt;0,2^16+S21,S21)*2^16+IF(R21&lt;0,2^16+R21,R21)-2^32, IF(S21&lt;0,2^16+S21,S21)*2^16+IF(R21&lt;0,2^16+R21,R21))</f>
        <v>-13763332</v>
      </c>
      <c r="N28" s="9">
        <f>IF(IF(U21&lt;0,2^16+U21,U21)*2^16+IF(T21&lt;0,2^16+T21,T21)&gt;=2^31,IF(U21&lt;0,2^16+U21,U21)*2^16+IF(T21&lt;0,2^16+T21,T21)-2^32, IF(U21&lt;0,2^16+U21,U21)*2^16+IF(T21&lt;0,2^16+T21,T21))</f>
        <v>3735722</v>
      </c>
    </row>
    <row r="29" spans="1:25" s="12" customFormat="1" x14ac:dyDescent="0.25">
      <c r="W29" s="18"/>
    </row>
    <row r="30" spans="1:25" s="12" customFormat="1" x14ac:dyDescent="0.25"/>
    <row r="31" spans="1:25" s="12" customFormat="1" x14ac:dyDescent="0.25"/>
    <row r="33" spans="2:23" x14ac:dyDescent="0.25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13"/>
      <c r="S33" s="13"/>
      <c r="T33" s="13"/>
      <c r="U33" s="13"/>
    </row>
    <row r="34" spans="2:23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41" spans="2:23" x14ac:dyDescent="0.25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2:23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2:23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5" spans="2:23" x14ac:dyDescent="0.25">
      <c r="W45" s="6"/>
    </row>
    <row r="47" spans="2:23" x14ac:dyDescent="0.25">
      <c r="W47" s="6"/>
    </row>
  </sheetData>
  <mergeCells count="21">
    <mergeCell ref="R15:S15"/>
    <mergeCell ref="T15:U15"/>
    <mergeCell ref="A1:H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N33:O33"/>
    <mergeCell ref="P33:Q33"/>
    <mergeCell ref="B33:C33"/>
    <mergeCell ref="D33:E33"/>
    <mergeCell ref="F33:G33"/>
    <mergeCell ref="H33:I33"/>
    <mergeCell ref="J33:K33"/>
    <mergeCell ref="L33:M3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B6" sqref="B6:W6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3.42578125" bestFit="1" customWidth="1"/>
    <col min="4" max="4" width="9.7109375" bestFit="1" customWidth="1"/>
    <col min="5" max="5" width="11" bestFit="1" customWidth="1"/>
    <col min="6" max="6" width="9.7109375" bestFit="1" customWidth="1"/>
    <col min="7" max="7" width="9.7109375" customWidth="1"/>
    <col min="8" max="8" width="9.7109375" bestFit="1" customWidth="1"/>
    <col min="9" max="9" width="10.7109375" bestFit="1" customWidth="1"/>
    <col min="10" max="10" width="9.7109375" bestFit="1" customWidth="1"/>
    <col min="11" max="11" width="9.7109375" customWidth="1"/>
    <col min="12" max="12" width="9.7109375" bestFit="1" customWidth="1"/>
    <col min="13" max="13" width="10.7109375" bestFit="1" customWidth="1"/>
    <col min="14" max="14" width="9.7109375" bestFit="1" customWidth="1"/>
    <col min="15" max="15" width="9.7109375" customWidth="1"/>
    <col min="16" max="16" width="9.7109375" bestFit="1" customWidth="1"/>
    <col min="17" max="21" width="9.7109375" customWidth="1"/>
    <col min="22" max="22" width="12" bestFit="1" customWidth="1"/>
    <col min="23" max="23" width="11.5703125" bestFit="1" customWidth="1"/>
  </cols>
  <sheetData>
    <row r="1" spans="1:27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7" x14ac:dyDescent="0.25">
      <c r="A3" s="3" t="s">
        <v>13</v>
      </c>
    </row>
    <row r="4" spans="1:27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V4" s="13" t="s">
        <v>16</v>
      </c>
      <c r="W4" s="13" t="s">
        <v>15</v>
      </c>
      <c r="AA4" s="13"/>
    </row>
    <row r="5" spans="1:27" x14ac:dyDescent="0.25">
      <c r="A5" s="1"/>
      <c r="B5" s="13" t="s">
        <v>28</v>
      </c>
      <c r="C5" s="13" t="s">
        <v>29</v>
      </c>
      <c r="D5" s="13" t="s">
        <v>28</v>
      </c>
      <c r="E5" s="13" t="s">
        <v>29</v>
      </c>
      <c r="F5" s="13" t="s">
        <v>28</v>
      </c>
      <c r="G5" s="13" t="s">
        <v>29</v>
      </c>
      <c r="H5" s="13" t="s">
        <v>28</v>
      </c>
      <c r="I5" s="13" t="s">
        <v>29</v>
      </c>
      <c r="J5" s="13" t="s">
        <v>28</v>
      </c>
      <c r="K5" s="13" t="s">
        <v>29</v>
      </c>
      <c r="L5" s="13" t="s">
        <v>28</v>
      </c>
      <c r="M5" s="13" t="s">
        <v>29</v>
      </c>
      <c r="N5" s="13" t="s">
        <v>28</v>
      </c>
      <c r="O5" s="13" t="s">
        <v>29</v>
      </c>
      <c r="P5" s="13" t="s">
        <v>28</v>
      </c>
      <c r="Q5" s="13" t="s">
        <v>29</v>
      </c>
      <c r="R5" s="13" t="s">
        <v>28</v>
      </c>
      <c r="S5" s="13" t="s">
        <v>29</v>
      </c>
      <c r="T5" s="13" t="s">
        <v>28</v>
      </c>
      <c r="U5" s="13" t="s">
        <v>29</v>
      </c>
      <c r="V5" s="13"/>
    </row>
    <row r="6" spans="1:27" x14ac:dyDescent="0.25">
      <c r="A6" s="17" t="s">
        <v>39</v>
      </c>
      <c r="B6">
        <v>9.09423828125E-3</v>
      </c>
      <c r="C6">
        <v>-5.4931640625E-4</v>
      </c>
      <c r="D6">
        <v>-4.656982421875E-2</v>
      </c>
      <c r="E6">
        <v>1.46484375E-3</v>
      </c>
      <c r="F6">
        <v>0.12353515625</v>
      </c>
      <c r="G6">
        <v>-1.3427734375E-3</v>
      </c>
      <c r="H6">
        <v>-0.22320556640625</v>
      </c>
      <c r="I6">
        <v>-2.62451171875E-3</v>
      </c>
      <c r="J6">
        <v>0.234130859375</v>
      </c>
      <c r="K6">
        <v>1.37939453125E-2</v>
      </c>
      <c r="L6">
        <v>0.8050537109375</v>
      </c>
      <c r="M6">
        <v>7.32421875E-4</v>
      </c>
      <c r="N6">
        <v>0.23016357421875</v>
      </c>
      <c r="O6">
        <v>-1.52587890625E-2</v>
      </c>
      <c r="P6">
        <v>-0.198974609375</v>
      </c>
      <c r="Q6">
        <v>4.2724609375E-3</v>
      </c>
      <c r="R6">
        <v>9.271240234375E-2</v>
      </c>
      <c r="S6">
        <v>-4.2724609375E-4</v>
      </c>
      <c r="T6">
        <v>-2.490234375E-2</v>
      </c>
      <c r="U6">
        <v>-1.220703125E-4</v>
      </c>
      <c r="V6">
        <v>5</v>
      </c>
      <c r="W6">
        <v>1.0010375995169645</v>
      </c>
    </row>
    <row r="7" spans="1:27" x14ac:dyDescent="0.25">
      <c r="A7" s="17" t="s">
        <v>40</v>
      </c>
      <c r="B7">
        <v>1.007080078125E-2</v>
      </c>
      <c r="C7">
        <v>-4.2724609375E-4</v>
      </c>
      <c r="D7">
        <v>-5.218505859375E-2</v>
      </c>
      <c r="E7">
        <v>1.3427734375E-3</v>
      </c>
      <c r="F7">
        <v>0.13714599609375</v>
      </c>
      <c r="G7">
        <v>-2.01416015625E-3</v>
      </c>
      <c r="H7">
        <v>-0.23626708984375</v>
      </c>
      <c r="I7">
        <v>-1.8310546875E-4</v>
      </c>
      <c r="J7">
        <v>0.22747802734375</v>
      </c>
      <c r="K7">
        <v>1.861572265625E-2</v>
      </c>
      <c r="L7">
        <v>0.82281494140625</v>
      </c>
      <c r="M7">
        <v>1.15966796875E-3</v>
      </c>
      <c r="N7">
        <v>0.23046875</v>
      </c>
      <c r="O7">
        <v>-2.020263671875E-2</v>
      </c>
      <c r="P7">
        <v>-0.2069091796875</v>
      </c>
      <c r="Q7">
        <v>1.220703125E-3</v>
      </c>
      <c r="R7">
        <v>9.5458984375E-2</v>
      </c>
      <c r="S7">
        <v>7.9345703125E-4</v>
      </c>
      <c r="T7">
        <v>-2.5390625E-2</v>
      </c>
      <c r="U7">
        <v>-3.0517578125E-4</v>
      </c>
      <c r="V7">
        <v>5</v>
      </c>
      <c r="W7">
        <v>1.002685546875</v>
      </c>
    </row>
    <row r="8" spans="1:27" x14ac:dyDescent="0.25">
      <c r="A8" s="17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7" x14ac:dyDescent="0.25">
      <c r="A9" s="17" t="s">
        <v>38</v>
      </c>
      <c r="B9" s="12">
        <v>-2.1361999999999999E-2</v>
      </c>
      <c r="C9" s="12">
        <v>1.83E-4</v>
      </c>
      <c r="D9" s="12">
        <v>8.3922999999999998E-2</v>
      </c>
      <c r="E9" s="12">
        <v>5.4900000000000001E-4</v>
      </c>
      <c r="F9" s="12">
        <v>-0.178345</v>
      </c>
      <c r="G9" s="12">
        <v>-4.8219999999999999E-3</v>
      </c>
      <c r="H9" s="12">
        <v>0.1875</v>
      </c>
      <c r="I9" s="12">
        <v>1.3611E-2</v>
      </c>
      <c r="J9" s="12">
        <v>0.82843</v>
      </c>
      <c r="K9" s="12">
        <v>0</v>
      </c>
      <c r="L9" s="12">
        <v>0.26678499999999999</v>
      </c>
      <c r="M9" s="12">
        <v>-1.2756E-2</v>
      </c>
      <c r="N9" s="12">
        <v>-0.27410899999999999</v>
      </c>
      <c r="O9" s="12">
        <v>2.441E-3</v>
      </c>
      <c r="P9" s="12">
        <v>0.15448000000000001</v>
      </c>
      <c r="Q9" s="12">
        <v>2.075E-3</v>
      </c>
      <c r="R9" s="12">
        <v>-5.5298E-2</v>
      </c>
      <c r="S9" s="12">
        <v>-2.0140000000000002E-3</v>
      </c>
      <c r="T9" s="12">
        <v>8.6060000000000008E-3</v>
      </c>
      <c r="U9" s="12">
        <v>6.7100000000000005E-4</v>
      </c>
      <c r="V9" s="12">
        <v>4</v>
      </c>
      <c r="W9">
        <f>SQRT((B9+D9+F9+H9+J9+L9+N9+P9+R9+T9)^2+(C9+E9+G9+I9+K9+M9+O9+Q9+S9+U9)^2)</f>
        <v>1.0006100019208282</v>
      </c>
    </row>
    <row r="10" spans="1:27" x14ac:dyDescent="0.25">
      <c r="A10" s="17" t="s">
        <v>37</v>
      </c>
      <c r="B10">
        <v>-1.7822265625E-2</v>
      </c>
      <c r="C10">
        <v>1.77001953125E-3</v>
      </c>
      <c r="D10">
        <v>9.112548828125E-2</v>
      </c>
      <c r="E10">
        <v>-2.44140625E-3</v>
      </c>
      <c r="F10">
        <v>-0.20465087890625</v>
      </c>
      <c r="G10">
        <v>-2.44140625E-3</v>
      </c>
      <c r="H10">
        <v>0.1932373046875</v>
      </c>
      <c r="I10">
        <v>5.79833984375E-3</v>
      </c>
      <c r="J10">
        <v>0.86419677734375</v>
      </c>
      <c r="K10">
        <v>1.0986328125E-3</v>
      </c>
      <c r="L10">
        <v>0.24859619140625</v>
      </c>
      <c r="M10">
        <v>-8.30078125E-3</v>
      </c>
      <c r="N10">
        <v>-0.284423828125</v>
      </c>
      <c r="O10">
        <v>5.43212890625E-3</v>
      </c>
      <c r="P10">
        <v>0.158203125</v>
      </c>
      <c r="Q10">
        <v>-3.662109375E-4</v>
      </c>
      <c r="R10">
        <v>-5.40771484375E-2</v>
      </c>
      <c r="S10">
        <v>6.103515625E-5</v>
      </c>
      <c r="T10">
        <v>1.11083984375E-2</v>
      </c>
      <c r="U10">
        <v>-6.7138671875E-4</v>
      </c>
      <c r="V10">
        <v>4</v>
      </c>
      <c r="W10">
        <v>1.0054931659149693</v>
      </c>
    </row>
    <row r="12" spans="1:27" x14ac:dyDescent="0.25">
      <c r="A12" s="1" t="s">
        <v>12</v>
      </c>
      <c r="B12">
        <v>14</v>
      </c>
    </row>
    <row r="14" spans="1:27" x14ac:dyDescent="0.25">
      <c r="A14" s="3" t="s">
        <v>14</v>
      </c>
    </row>
    <row r="15" spans="1:27" x14ac:dyDescent="0.25">
      <c r="A15" s="1" t="s">
        <v>0</v>
      </c>
      <c r="B15" s="13" t="s">
        <v>4</v>
      </c>
      <c r="C15" s="13"/>
      <c r="D15" s="13" t="s">
        <v>5</v>
      </c>
      <c r="E15" s="13"/>
      <c r="F15" s="13" t="s">
        <v>6</v>
      </c>
      <c r="G15" s="13"/>
      <c r="H15" s="13" t="s">
        <v>7</v>
      </c>
      <c r="I15" s="13"/>
      <c r="J15" s="13" t="s">
        <v>8</v>
      </c>
      <c r="K15" s="13"/>
      <c r="L15" s="13" t="s">
        <v>9</v>
      </c>
      <c r="M15" s="13"/>
      <c r="N15" s="13" t="s">
        <v>10</v>
      </c>
      <c r="O15" s="13"/>
      <c r="P15" s="13" t="s">
        <v>11</v>
      </c>
      <c r="Q15" s="13"/>
      <c r="R15" s="30" t="s">
        <v>32</v>
      </c>
      <c r="S15" s="30"/>
      <c r="T15" s="30" t="s">
        <v>33</v>
      </c>
      <c r="U15" s="30"/>
      <c r="V15" s="13"/>
      <c r="W15" s="13" t="s">
        <v>15</v>
      </c>
      <c r="X15" s="13"/>
      <c r="Y15" s="13"/>
      <c r="AA15" s="13"/>
    </row>
    <row r="16" spans="1:27" x14ac:dyDescent="0.25">
      <c r="A16" s="1"/>
      <c r="B16" s="13" t="s">
        <v>28</v>
      </c>
      <c r="C16" s="13" t="s">
        <v>29</v>
      </c>
      <c r="D16" s="13" t="s">
        <v>28</v>
      </c>
      <c r="E16" s="13" t="s">
        <v>29</v>
      </c>
      <c r="F16" s="13" t="s">
        <v>28</v>
      </c>
      <c r="G16" s="13" t="s">
        <v>29</v>
      </c>
      <c r="H16" s="13" t="s">
        <v>28</v>
      </c>
      <c r="I16" s="13" t="s">
        <v>29</v>
      </c>
      <c r="J16" s="13" t="s">
        <v>28</v>
      </c>
      <c r="K16" s="13" t="s">
        <v>29</v>
      </c>
      <c r="L16" s="13" t="s">
        <v>28</v>
      </c>
      <c r="M16" s="13" t="s">
        <v>29</v>
      </c>
      <c r="N16" s="13" t="s">
        <v>28</v>
      </c>
      <c r="O16" s="13" t="s">
        <v>29</v>
      </c>
      <c r="P16" s="13" t="s">
        <v>28</v>
      </c>
      <c r="Q16" s="13" t="s">
        <v>29</v>
      </c>
      <c r="R16" s="13" t="s">
        <v>28</v>
      </c>
      <c r="S16" s="13" t="s">
        <v>29</v>
      </c>
      <c r="T16" s="13" t="s">
        <v>28</v>
      </c>
      <c r="U16" s="13" t="s">
        <v>29</v>
      </c>
      <c r="V16" s="13"/>
      <c r="W16" s="13"/>
      <c r="X16" s="13"/>
      <c r="Y16" s="13"/>
      <c r="AA16" s="13"/>
    </row>
    <row r="17" spans="1:25" s="12" customFormat="1" x14ac:dyDescent="0.25">
      <c r="A17" s="17" t="s">
        <v>39</v>
      </c>
      <c r="B17" s="12">
        <f t="shared" ref="B17:U17" si="0">ROUND(B6*2^$B$12,0)</f>
        <v>149</v>
      </c>
      <c r="C17" s="12">
        <f t="shared" si="0"/>
        <v>-9</v>
      </c>
      <c r="D17" s="12">
        <f t="shared" si="0"/>
        <v>-763</v>
      </c>
      <c r="E17" s="12">
        <f t="shared" si="0"/>
        <v>24</v>
      </c>
      <c r="F17" s="12">
        <f t="shared" si="0"/>
        <v>2024</v>
      </c>
      <c r="G17" s="12">
        <f t="shared" si="0"/>
        <v>-22</v>
      </c>
      <c r="H17" s="12">
        <f t="shared" si="0"/>
        <v>-3657</v>
      </c>
      <c r="I17" s="12">
        <f t="shared" si="0"/>
        <v>-43</v>
      </c>
      <c r="J17" s="12">
        <f t="shared" si="0"/>
        <v>3836</v>
      </c>
      <c r="K17" s="12">
        <f t="shared" si="0"/>
        <v>226</v>
      </c>
      <c r="L17" s="12">
        <f t="shared" si="0"/>
        <v>13190</v>
      </c>
      <c r="M17" s="12">
        <f t="shared" si="0"/>
        <v>12</v>
      </c>
      <c r="N17" s="12">
        <f t="shared" si="0"/>
        <v>3771</v>
      </c>
      <c r="O17" s="12">
        <f t="shared" si="0"/>
        <v>-250</v>
      </c>
      <c r="P17" s="12">
        <f t="shared" si="0"/>
        <v>-3260</v>
      </c>
      <c r="Q17" s="12">
        <f t="shared" si="0"/>
        <v>70</v>
      </c>
      <c r="R17" s="12">
        <f t="shared" si="0"/>
        <v>1519</v>
      </c>
      <c r="S17" s="12">
        <f t="shared" si="0"/>
        <v>-7</v>
      </c>
      <c r="T17" s="12">
        <f t="shared" si="0"/>
        <v>-408</v>
      </c>
      <c r="U17" s="12">
        <f t="shared" si="0"/>
        <v>-2</v>
      </c>
      <c r="W17" s="18">
        <f>SQRT((B17+D17+F17+H17+J17+L17+N17+P17+R17+T17)^2+(C17+E17+G17+I17+K17+M17+O17+Q17+S17+U17)^2)</f>
        <v>16401.000030485946</v>
      </c>
      <c r="X17" s="12">
        <f t="shared" ref="X17" si="1">W17/16384</f>
        <v>1.0010375995169645</v>
      </c>
      <c r="Y17" s="12">
        <f t="shared" ref="Y17" si="2">10*LOG10(X17)</f>
        <v>4.5039012274327691E-3</v>
      </c>
    </row>
    <row r="18" spans="1:25" s="12" customFormat="1" x14ac:dyDescent="0.25">
      <c r="A18" s="17" t="s">
        <v>40</v>
      </c>
      <c r="B18" s="12">
        <f t="shared" ref="B18:U18" si="3">ROUND(B7*2^$B$12,0)</f>
        <v>165</v>
      </c>
      <c r="C18" s="12">
        <f t="shared" si="3"/>
        <v>-7</v>
      </c>
      <c r="D18" s="12">
        <f t="shared" si="3"/>
        <v>-855</v>
      </c>
      <c r="E18" s="12">
        <f t="shared" si="3"/>
        <v>22</v>
      </c>
      <c r="F18" s="12">
        <f t="shared" si="3"/>
        <v>2247</v>
      </c>
      <c r="G18" s="12">
        <f t="shared" si="3"/>
        <v>-33</v>
      </c>
      <c r="H18" s="12">
        <f t="shared" si="3"/>
        <v>-3871</v>
      </c>
      <c r="I18" s="12">
        <f t="shared" si="3"/>
        <v>-3</v>
      </c>
      <c r="J18" s="12">
        <f t="shared" si="3"/>
        <v>3727</v>
      </c>
      <c r="K18" s="12">
        <f t="shared" si="3"/>
        <v>305</v>
      </c>
      <c r="L18" s="12">
        <f t="shared" si="3"/>
        <v>13481</v>
      </c>
      <c r="M18" s="12">
        <f t="shared" si="3"/>
        <v>19</v>
      </c>
      <c r="N18" s="12">
        <f t="shared" si="3"/>
        <v>3776</v>
      </c>
      <c r="O18" s="12">
        <f t="shared" si="3"/>
        <v>-331</v>
      </c>
      <c r="P18" s="12">
        <f t="shared" si="3"/>
        <v>-3390</v>
      </c>
      <c r="Q18" s="12">
        <f t="shared" si="3"/>
        <v>20</v>
      </c>
      <c r="R18" s="12">
        <f t="shared" si="3"/>
        <v>1564</v>
      </c>
      <c r="S18" s="12">
        <f t="shared" si="3"/>
        <v>13</v>
      </c>
      <c r="T18" s="12">
        <f t="shared" si="3"/>
        <v>-416</v>
      </c>
      <c r="U18" s="12">
        <f t="shared" si="3"/>
        <v>-5</v>
      </c>
      <c r="W18" s="18">
        <f>SQRT((B18+D18+F18+H18+J18+L18+N18+P18+R18+T18)^2+(C18+E18+G18+I18+K18+M18+O18+Q18+S18+U18)^2)</f>
        <v>16428</v>
      </c>
      <c r="X18" s="12">
        <f t="shared" ref="X18" si="4">W18/16384</f>
        <v>1.002685546875</v>
      </c>
      <c r="Y18" s="12">
        <f t="shared" ref="Y18" si="5">10*LOG10(X18)</f>
        <v>1.1647548858780884E-2</v>
      </c>
    </row>
    <row r="19" spans="1:25" s="12" customFormat="1" x14ac:dyDescent="0.25">
      <c r="A19" s="17"/>
      <c r="W19" s="18"/>
    </row>
    <row r="20" spans="1:25" s="12" customFormat="1" x14ac:dyDescent="0.25">
      <c r="A20" s="17" t="s">
        <v>38</v>
      </c>
      <c r="B20" s="12">
        <f t="shared" ref="B20:U20" si="6">ROUND(B9*2^$B$12,0)</f>
        <v>-350</v>
      </c>
      <c r="C20" s="12">
        <f t="shared" si="6"/>
        <v>3</v>
      </c>
      <c r="D20" s="12">
        <f t="shared" si="6"/>
        <v>1375</v>
      </c>
      <c r="E20" s="12">
        <f t="shared" si="6"/>
        <v>9</v>
      </c>
      <c r="F20" s="12">
        <f t="shared" si="6"/>
        <v>-2922</v>
      </c>
      <c r="G20" s="12">
        <f t="shared" si="6"/>
        <v>-79</v>
      </c>
      <c r="H20" s="12">
        <f t="shared" si="6"/>
        <v>3072</v>
      </c>
      <c r="I20" s="12">
        <f t="shared" si="6"/>
        <v>223</v>
      </c>
      <c r="J20" s="12">
        <f t="shared" si="6"/>
        <v>13573</v>
      </c>
      <c r="K20" s="12">
        <f t="shared" si="6"/>
        <v>0</v>
      </c>
      <c r="L20" s="12">
        <f t="shared" si="6"/>
        <v>4371</v>
      </c>
      <c r="M20" s="12">
        <f t="shared" si="6"/>
        <v>-209</v>
      </c>
      <c r="N20" s="12">
        <f t="shared" si="6"/>
        <v>-4491</v>
      </c>
      <c r="O20" s="12">
        <f t="shared" si="6"/>
        <v>40</v>
      </c>
      <c r="P20" s="12">
        <f t="shared" si="6"/>
        <v>2531</v>
      </c>
      <c r="Q20" s="12">
        <f t="shared" si="6"/>
        <v>34</v>
      </c>
      <c r="R20" s="12">
        <f t="shared" si="6"/>
        <v>-906</v>
      </c>
      <c r="S20" s="12">
        <f t="shared" si="6"/>
        <v>-33</v>
      </c>
      <c r="T20" s="12">
        <f t="shared" si="6"/>
        <v>141</v>
      </c>
      <c r="U20" s="12">
        <f t="shared" si="6"/>
        <v>11</v>
      </c>
      <c r="W20" s="18">
        <f>SQRT((B20+D20+F20+H20+J20+L20+N20+P20+R20+T20)^2+(C20+E20+G20+I20+K20+M20+O20+Q20+S20+U20)^2)</f>
        <v>16394.000030498963</v>
      </c>
      <c r="X20" s="12">
        <f t="shared" ref="X20" si="7">W20/16384</f>
        <v>1.0006103534240089</v>
      </c>
      <c r="Y20" s="12">
        <f t="shared" ref="Y20" si="8">10*LOG10(X20)</f>
        <v>2.6499226281435227E-3</v>
      </c>
    </row>
    <row r="21" spans="1:25" s="12" customFormat="1" x14ac:dyDescent="0.25">
      <c r="A21" s="17" t="s">
        <v>37</v>
      </c>
      <c r="B21" s="12">
        <f t="shared" ref="B21:U21" si="9">ROUND(B10*2^$B$12,0)</f>
        <v>-292</v>
      </c>
      <c r="C21" s="12">
        <f t="shared" si="9"/>
        <v>29</v>
      </c>
      <c r="D21" s="12">
        <f t="shared" si="9"/>
        <v>1493</v>
      </c>
      <c r="E21" s="12">
        <f t="shared" si="9"/>
        <v>-40</v>
      </c>
      <c r="F21" s="12">
        <f t="shared" si="9"/>
        <v>-3353</v>
      </c>
      <c r="G21" s="12">
        <f t="shared" si="9"/>
        <v>-40</v>
      </c>
      <c r="H21" s="12">
        <f t="shared" si="9"/>
        <v>3166</v>
      </c>
      <c r="I21" s="12">
        <f t="shared" si="9"/>
        <v>95</v>
      </c>
      <c r="J21" s="12">
        <f t="shared" si="9"/>
        <v>14159</v>
      </c>
      <c r="K21" s="12">
        <f t="shared" si="9"/>
        <v>18</v>
      </c>
      <c r="L21" s="12">
        <f t="shared" si="9"/>
        <v>4073</v>
      </c>
      <c r="M21" s="12">
        <f t="shared" si="9"/>
        <v>-136</v>
      </c>
      <c r="N21" s="12">
        <f t="shared" si="9"/>
        <v>-4660</v>
      </c>
      <c r="O21" s="12">
        <f t="shared" si="9"/>
        <v>89</v>
      </c>
      <c r="P21" s="12">
        <f t="shared" si="9"/>
        <v>2592</v>
      </c>
      <c r="Q21" s="12">
        <f t="shared" si="9"/>
        <v>-6</v>
      </c>
      <c r="R21" s="12">
        <f t="shared" si="9"/>
        <v>-886</v>
      </c>
      <c r="S21" s="12">
        <f t="shared" si="9"/>
        <v>1</v>
      </c>
      <c r="T21" s="12">
        <f t="shared" si="9"/>
        <v>182</v>
      </c>
      <c r="U21" s="12">
        <f t="shared" si="9"/>
        <v>-11</v>
      </c>
      <c r="W21" s="18">
        <f>SQRT((B21+D21+F21+H21+J21+L21+N21+P21+R21+T21)^2+(C21+E21+G21+I21+K21+M21+O21+Q21+S21+U21)^2)</f>
        <v>16474.000030350857</v>
      </c>
      <c r="X21" s="12">
        <f t="shared" ref="X21" si="10">W21/16384</f>
        <v>1.0054931659149693</v>
      </c>
      <c r="Y21" s="12">
        <f t="shared" ref="Y21" si="11">10*LOG10(X21)</f>
        <v>2.3791231520505839E-2</v>
      </c>
    </row>
    <row r="22" spans="1:25" s="12" customFormat="1" x14ac:dyDescent="0.25"/>
    <row r="23" spans="1:25" x14ac:dyDescent="0.25">
      <c r="A23" s="23" t="s">
        <v>45</v>
      </c>
    </row>
    <row r="24" spans="1:25" x14ac:dyDescent="0.25">
      <c r="A24" s="17" t="s">
        <v>39</v>
      </c>
      <c r="B24">
        <v>0</v>
      </c>
      <c r="C24">
        <f>V6</f>
        <v>5</v>
      </c>
      <c r="D24">
        <v>10</v>
      </c>
      <c r="E24" s="9">
        <f>IF(IF(C17&lt;0,2^16+C17,C17)*2^16+IF(B17&lt;0,2^16+B17,B17)&gt;=2^31,IF(C17&lt;0,2^16+C17,C17)*2^16+IF(B17&lt;0,2^16+B17,B17)-2^32, IF(C17&lt;0,2^16+C17,C17)*2^16+IF(B17&lt;0,2^16+B17,B17))</f>
        <v>-589675</v>
      </c>
      <c r="F24" s="9">
        <f>IF(IF(E17&lt;0,2^16+E17,E17)*2^16+IF(D17&lt;0,2^16+D17,D17)&gt;=2^31,IF(E17&lt;0,2^16+E17,E17)*2^16+IF(D17&lt;0,2^16+D17,D17)-2^32, IF(E17&lt;0,2^16+E17,E17)*2^16+IF(D17&lt;0,2^16+D17,D17))</f>
        <v>1637637</v>
      </c>
      <c r="G24" s="9">
        <f>IF(IF(G17&lt;0,2^16+G17,G17)*2^16+IF(F17&lt;0,2^16+F17,F17)&gt;=2^31,IF(G17&lt;0,2^16+G17,G17)*2^16+IF(F17&lt;0,2^16+F17,F17)-2^32, IF(G17&lt;0,2^16+G17,G17)*2^16+IF(F17&lt;0,2^16+F17,F17))</f>
        <v>-1439768</v>
      </c>
      <c r="H24" s="9">
        <f>IF(IF(I17&lt;0,2^16+I17,I17)*2^16+IF(H17&lt;0,2^16+H17,H17)&gt;=2^31,IF(I17&lt;0,2^16+I17,I17)*2^16+IF(H17&lt;0,2^16+H17,H17)-2^32, IF(I17&lt;0,2^16+I17,I17)*2^16+IF(H17&lt;0,2^16+H17,H17))</f>
        <v>-2756169</v>
      </c>
      <c r="I24" s="9">
        <f>IF(IF(K17&lt;0,2^16+K17,K17)*2^16+IF(J17&lt;0,2^16+J17,J17)&gt;=2^31,IF(K17&lt;0,2^16+K17,K17)*2^16+IF(J17&lt;0,2^16+J17,J17)-2^32, IF(K17&lt;0,2^16+K17,K17)*2^16+IF(J17&lt;0,2^16+J17,J17))</f>
        <v>14814972</v>
      </c>
      <c r="J24" s="9">
        <f>IF(IF(M17&lt;0,2^16+M17,M17)*2^16+IF(L17&lt;0,2^16+L17,L17)&gt;=2^31,IF(M17&lt;0,2^16+M17,M17)*2^16+IF(L17&lt;0,2^16+L17,L17)-2^32, IF(M17&lt;0,2^16+M17,M17)*2^16+IF(L17&lt;0,2^16+L17,L17))</f>
        <v>799622</v>
      </c>
      <c r="K24" s="9">
        <f>IF(IF(O17&lt;0,2^16+O17,O17)*2^16+IF(N17&lt;0,2^16+N17,N17)&gt;=2^31,IF(O17&lt;0,2^16+O17,O17)*2^16+IF(N17&lt;0,2^16+N17,N17)-2^32, IF(O17&lt;0,2^16+O17,O17)*2^16+IF(N17&lt;0,2^16+N17,N17))</f>
        <v>-16380229</v>
      </c>
      <c r="L24" s="9">
        <f>IF(IF(Q17&lt;0,2^16+Q17,Q17)*2^16+IF(P17&lt;0,2^16+P17,P17)&gt;=2^31,IF(Q17&lt;0,2^16+Q17,Q17)*2^16+IF(P17&lt;0,2^16+P17,P17)-2^32, IF(Q17&lt;0,2^16+Q17,Q17)*2^16+IF(P17&lt;0,2^16+P17,P17))</f>
        <v>4649796</v>
      </c>
      <c r="M24" s="9">
        <f>IF(IF(S17&lt;0,2^16+S17,S17)*2^16+IF(R17&lt;0,2^16+R17,R17)&gt;=2^31,IF(S17&lt;0,2^16+S17,S17)*2^16+IF(R17&lt;0,2^16+R17,R17)-2^32, IF(S17&lt;0,2^16+S17,S17)*2^16+IF(R17&lt;0,2^16+R17,R17))</f>
        <v>-457233</v>
      </c>
      <c r="N24" s="9">
        <f>IF(IF(U17&lt;0,2^16+U17,U17)*2^16+IF(T17&lt;0,2^16+T17,T17)&gt;=2^31,IF(U17&lt;0,2^16+U17,U17)*2^16+IF(T17&lt;0,2^16+T17,T17)-2^32, IF(U17&lt;0,2^16+U17,U17)*2^16+IF(T17&lt;0,2^16+T17,T17))</f>
        <v>-65944</v>
      </c>
    </row>
    <row r="25" spans="1:25" x14ac:dyDescent="0.25">
      <c r="A25" s="17" t="s">
        <v>40</v>
      </c>
      <c r="B25">
        <v>0</v>
      </c>
      <c r="C25">
        <f>V7</f>
        <v>5</v>
      </c>
      <c r="D25">
        <v>10</v>
      </c>
      <c r="E25" s="9">
        <f>IF(IF(C18&lt;0,2^16+C18,C18)*2^16+IF(B18&lt;0,2^16+B18,B18)&gt;=2^31,IF(C18&lt;0,2^16+C18,C18)*2^16+IF(B18&lt;0,2^16+B18,B18)-2^32, IF(C18&lt;0,2^16+C18,C18)*2^16+IF(B18&lt;0,2^16+B18,B18))</f>
        <v>-458587</v>
      </c>
      <c r="F25" s="9">
        <f>IF(IF(E18&lt;0,2^16+E18,E18)*2^16+IF(D18&lt;0,2^16+D18,D18)&gt;=2^31,IF(E18&lt;0,2^16+E18,E18)*2^16+IF(D18&lt;0,2^16+D18,D18)-2^32, IF(E18&lt;0,2^16+E18,E18)*2^16+IF(D18&lt;0,2^16+D18,D18))</f>
        <v>1506473</v>
      </c>
      <c r="G25" s="9">
        <f>IF(IF(G18&lt;0,2^16+G18,G18)*2^16+IF(F18&lt;0,2^16+F18,F18)&gt;=2^31,IF(G18&lt;0,2^16+G18,G18)*2^16+IF(F18&lt;0,2^16+F18,F18)-2^32, IF(G18&lt;0,2^16+G18,G18)*2^16+IF(F18&lt;0,2^16+F18,F18))</f>
        <v>-2160441</v>
      </c>
      <c r="H25" s="9">
        <f>IF(IF(I18&lt;0,2^16+I18,I18)*2^16+IF(H18&lt;0,2^16+H18,H18)&gt;=2^31,IF(I18&lt;0,2^16+I18,I18)*2^16+IF(H18&lt;0,2^16+H18,H18)-2^32, IF(I18&lt;0,2^16+I18,I18)*2^16+IF(H18&lt;0,2^16+H18,H18))</f>
        <v>-134943</v>
      </c>
      <c r="I25" s="9">
        <f>IF(IF(K18&lt;0,2^16+K18,K18)*2^16+IF(J18&lt;0,2^16+J18,J18)&gt;=2^31,IF(K18&lt;0,2^16+K18,K18)*2^16+IF(J18&lt;0,2^16+J18,J18)-2^32, IF(K18&lt;0,2^16+K18,K18)*2^16+IF(J18&lt;0,2^16+J18,J18))</f>
        <v>19992207</v>
      </c>
      <c r="J25" s="9">
        <f>IF(IF(M18&lt;0,2^16+M18,M18)*2^16+IF(L18&lt;0,2^16+L18,L18)&gt;=2^31,IF(M18&lt;0,2^16+M18,M18)*2^16+IF(L18&lt;0,2^16+L18,L18)-2^32, IF(M18&lt;0,2^16+M18,M18)*2^16+IF(L18&lt;0,2^16+L18,L18))</f>
        <v>1258665</v>
      </c>
      <c r="K25" s="9">
        <f>IF(IF(O18&lt;0,2^16+O18,O18)*2^16+IF(N18&lt;0,2^16+N18,N18)&gt;=2^31,IF(O18&lt;0,2^16+O18,O18)*2^16+IF(N18&lt;0,2^16+N18,N18)-2^32, IF(O18&lt;0,2^16+O18,O18)*2^16+IF(N18&lt;0,2^16+N18,N18))</f>
        <v>-21688640</v>
      </c>
      <c r="L25" s="9">
        <f>IF(IF(Q18&lt;0,2^16+Q18,Q18)*2^16+IF(P18&lt;0,2^16+P18,P18)&gt;=2^31,IF(Q18&lt;0,2^16+Q18,Q18)*2^16+IF(P18&lt;0,2^16+P18,P18)-2^32, IF(Q18&lt;0,2^16+Q18,Q18)*2^16+IF(P18&lt;0,2^16+P18,P18))</f>
        <v>1372866</v>
      </c>
      <c r="M25" s="9">
        <f>IF(IF(S18&lt;0,2^16+S18,S18)*2^16+IF(R18&lt;0,2^16+R18,R18)&gt;=2^31,IF(S18&lt;0,2^16+S18,S18)*2^16+IF(R18&lt;0,2^16+R18,R18)-2^32, IF(S18&lt;0,2^16+S18,S18)*2^16+IF(R18&lt;0,2^16+R18,R18))</f>
        <v>853532</v>
      </c>
      <c r="N25" s="9">
        <f>IF(IF(U18&lt;0,2^16+U18,U18)*2^16+IF(T18&lt;0,2^16+T18,T18)&gt;=2^31,IF(U18&lt;0,2^16+U18,U18)*2^16+IF(T18&lt;0,2^16+T18,T18)-2^32, IF(U18&lt;0,2^16+U18,U18)*2^16+IF(T18&lt;0,2^16+T18,T18))</f>
        <v>-262560</v>
      </c>
    </row>
    <row r="26" spans="1:25" x14ac:dyDescent="0.25">
      <c r="A26" s="17"/>
    </row>
    <row r="27" spans="1:25" x14ac:dyDescent="0.25">
      <c r="A27" s="17" t="s">
        <v>38</v>
      </c>
      <c r="B27">
        <v>0</v>
      </c>
      <c r="C27">
        <f>V9</f>
        <v>4</v>
      </c>
      <c r="D27">
        <v>10</v>
      </c>
      <c r="E27" s="9">
        <f>IF(IF(C20&lt;0,2^16+C20,C20)*2^16+IF(B20&lt;0,2^16+B20,B20)&gt;=2^31,IF(C20&lt;0,2^16+C20,C20)*2^16+IF(B20&lt;0,2^16+B20,B20)-2^32, IF(C20&lt;0,2^16+C20,C20)*2^16+IF(B20&lt;0,2^16+B20,B20))</f>
        <v>261794</v>
      </c>
      <c r="F27" s="9">
        <f>IF(IF(E20&lt;0,2^16+E20,E20)*2^16+IF(D20&lt;0,2^16+D20,D20)&gt;=2^31,IF(E20&lt;0,2^16+E20,E20)*2^16+IF(D20&lt;0,2^16+D20,D20)-2^32, IF(E20&lt;0,2^16+E20,E20)*2^16+IF(D20&lt;0,2^16+D20,D20))</f>
        <v>591199</v>
      </c>
      <c r="G27" s="9">
        <f>IF(IF(G20&lt;0,2^16+G20,G20)*2^16+IF(F20&lt;0,2^16+F20,F20)&gt;=2^31,IF(G20&lt;0,2^16+G20,G20)*2^16+IF(F20&lt;0,2^16+F20,F20)-2^32, IF(G20&lt;0,2^16+G20,G20)*2^16+IF(F20&lt;0,2^16+F20,F20))</f>
        <v>-5114730</v>
      </c>
      <c r="H27" s="9">
        <f>IF(IF(I20&lt;0,2^16+I20,I20)*2^16+IF(H20&lt;0,2^16+H20,H20)&gt;=2^31,IF(I20&lt;0,2^16+I20,I20)*2^16+IF(H20&lt;0,2^16+H20,H20)-2^32, IF(I20&lt;0,2^16+I20,I20)*2^16+IF(H20&lt;0,2^16+H20,H20))</f>
        <v>14617600</v>
      </c>
      <c r="I27" s="9">
        <f>IF(IF(K20&lt;0,2^16+K20,K20)*2^16+IF(J20&lt;0,2^16+J20,J20)&gt;=2^31,IF(K20&lt;0,2^16+K20,K20)*2^16+IF(J20&lt;0,2^16+J20,J20)-2^32, IF(K20&lt;0,2^16+K20,K20)*2^16+IF(J20&lt;0,2^16+J20,J20))</f>
        <v>13573</v>
      </c>
      <c r="J27" s="9">
        <f>IF(IF(M20&lt;0,2^16+M20,M20)*2^16+IF(L20&lt;0,2^16+L20,L20)&gt;=2^31,IF(M20&lt;0,2^16+M20,M20)*2^16+IF(L20&lt;0,2^16+L20,L20)-2^32, IF(M20&lt;0,2^16+M20,M20)*2^16+IF(L20&lt;0,2^16+L20,L20))</f>
        <v>-13692653</v>
      </c>
      <c r="K27" s="9">
        <f>IF(IF(O20&lt;0,2^16+O20,O20)*2^16+IF(N20&lt;0,2^16+N20,N20)&gt;=2^31,IF(O20&lt;0,2^16+O20,O20)*2^16+IF(N20&lt;0,2^16+N20,N20)-2^32, IF(O20&lt;0,2^16+O20,O20)*2^16+IF(N20&lt;0,2^16+N20,N20))</f>
        <v>2682485</v>
      </c>
      <c r="L27" s="9">
        <f>IF(IF(Q20&lt;0,2^16+Q20,Q20)*2^16+IF(P20&lt;0,2^16+P20,P20)&gt;=2^31,IF(Q20&lt;0,2^16+Q20,Q20)*2^16+IF(P20&lt;0,2^16+P20,P20)-2^32, IF(Q20&lt;0,2^16+Q20,Q20)*2^16+IF(P20&lt;0,2^16+P20,P20))</f>
        <v>2230755</v>
      </c>
      <c r="M27" s="9">
        <f>IF(IF(S20&lt;0,2^16+S20,S20)*2^16+IF(R20&lt;0,2^16+R20,R20)&gt;=2^31,IF(S20&lt;0,2^16+S20,S20)*2^16+IF(R20&lt;0,2^16+R20,R20)-2^32, IF(S20&lt;0,2^16+S20,S20)*2^16+IF(R20&lt;0,2^16+R20,R20))</f>
        <v>-2098058</v>
      </c>
      <c r="N27" s="9">
        <f>IF(IF(U20&lt;0,2^16+U20,U20)*2^16+IF(T20&lt;0,2^16+T20,T20)&gt;=2^31,IF(U20&lt;0,2^16+U20,U20)*2^16+IF(T20&lt;0,2^16+T20,T20)-2^32, IF(U20&lt;0,2^16+U20,U20)*2^16+IF(T20&lt;0,2^16+T20,T20))</f>
        <v>721037</v>
      </c>
    </row>
    <row r="28" spans="1:25" x14ac:dyDescent="0.25">
      <c r="A28" s="17" t="s">
        <v>37</v>
      </c>
      <c r="B28">
        <v>0</v>
      </c>
      <c r="C28">
        <f>V10</f>
        <v>4</v>
      </c>
      <c r="D28">
        <v>10</v>
      </c>
      <c r="E28" s="9">
        <f>IF(IF(C21&lt;0,2^16+C21,C21)*2^16+IF(B21&lt;0,2^16+B21,B21)&gt;=2^31,IF(C21&lt;0,2^16+C21,C21)*2^16+IF(B21&lt;0,2^16+B21,B21)-2^32, IF(C21&lt;0,2^16+C21,C21)*2^16+IF(B21&lt;0,2^16+B21,B21))</f>
        <v>1965788</v>
      </c>
      <c r="F28" s="9">
        <f>IF(IF(E21&lt;0,2^16+E21,E21)*2^16+IF(D21&lt;0,2^16+D21,D21)&gt;=2^31,IF(E21&lt;0,2^16+E21,E21)*2^16+IF(D21&lt;0,2^16+D21,D21)-2^32, IF(E21&lt;0,2^16+E21,E21)*2^16+IF(D21&lt;0,2^16+D21,D21))</f>
        <v>-2619947</v>
      </c>
      <c r="G28" s="9">
        <f>IF(IF(G21&lt;0,2^16+G21,G21)*2^16+IF(F21&lt;0,2^16+F21,F21)&gt;=2^31,IF(G21&lt;0,2^16+G21,G21)*2^16+IF(F21&lt;0,2^16+F21,F21)-2^32, IF(G21&lt;0,2^16+G21,G21)*2^16+IF(F21&lt;0,2^16+F21,F21))</f>
        <v>-2559257</v>
      </c>
      <c r="H28" s="9">
        <f>IF(IF(I21&lt;0,2^16+I21,I21)*2^16+IF(H21&lt;0,2^16+H21,H21)&gt;=2^31,IF(I21&lt;0,2^16+I21,I21)*2^16+IF(H21&lt;0,2^16+H21,H21)-2^32, IF(I21&lt;0,2^16+I21,I21)*2^16+IF(H21&lt;0,2^16+H21,H21))</f>
        <v>6229086</v>
      </c>
      <c r="I28" s="9">
        <f>IF(IF(K21&lt;0,2^16+K21,K21)*2^16+IF(J21&lt;0,2^16+J21,J21)&gt;=2^31,IF(K21&lt;0,2^16+K21,K21)*2^16+IF(J21&lt;0,2^16+J21,J21)-2^32, IF(K21&lt;0,2^16+K21,K21)*2^16+IF(J21&lt;0,2^16+J21,J21))</f>
        <v>1193807</v>
      </c>
      <c r="J28" s="9">
        <f>IF(IF(M21&lt;0,2^16+M21,M21)*2^16+IF(L21&lt;0,2^16+L21,L21)&gt;=2^31,IF(M21&lt;0,2^16+M21,M21)*2^16+IF(L21&lt;0,2^16+L21,L21)-2^32, IF(M21&lt;0,2^16+M21,M21)*2^16+IF(L21&lt;0,2^16+L21,L21))</f>
        <v>-8908823</v>
      </c>
      <c r="K28" s="9">
        <f>IF(IF(O21&lt;0,2^16+O21,O21)*2^16+IF(N21&lt;0,2^16+N21,N21)&gt;=2^31,IF(O21&lt;0,2^16+O21,O21)*2^16+IF(N21&lt;0,2^16+N21,N21)-2^32, IF(O21&lt;0,2^16+O21,O21)*2^16+IF(N21&lt;0,2^16+N21,N21))</f>
        <v>5893580</v>
      </c>
      <c r="L28" s="9">
        <f>IF(IF(Q21&lt;0,2^16+Q21,Q21)*2^16+IF(P21&lt;0,2^16+P21,P21)&gt;=2^31,IF(Q21&lt;0,2^16+Q21,Q21)*2^16+IF(P21&lt;0,2^16+P21,P21)-2^32, IF(Q21&lt;0,2^16+Q21,Q21)*2^16+IF(P21&lt;0,2^16+P21,P21))</f>
        <v>-390624</v>
      </c>
      <c r="M28" s="9">
        <f>IF(IF(S21&lt;0,2^16+S21,S21)*2^16+IF(R21&lt;0,2^16+R21,R21)&gt;=2^31,IF(S21&lt;0,2^16+S21,S21)*2^16+IF(R21&lt;0,2^16+R21,R21)-2^32, IF(S21&lt;0,2^16+S21,S21)*2^16+IF(R21&lt;0,2^16+R21,R21))</f>
        <v>130186</v>
      </c>
      <c r="N28" s="9">
        <f>IF(IF(U21&lt;0,2^16+U21,U21)*2^16+IF(T21&lt;0,2^16+T21,T21)&gt;=2^31,IF(U21&lt;0,2^16+U21,U21)*2^16+IF(T21&lt;0,2^16+T21,T21)-2^32, IF(U21&lt;0,2^16+U21,U21)*2^16+IF(T21&lt;0,2^16+T21,T21))</f>
        <v>-720714</v>
      </c>
    </row>
    <row r="29" spans="1:25" s="12" customFormat="1" x14ac:dyDescent="0.25">
      <c r="W29" s="18"/>
    </row>
    <row r="30" spans="1:25" s="12" customFormat="1" x14ac:dyDescent="0.25"/>
    <row r="31" spans="1:25" s="12" customFormat="1" x14ac:dyDescent="0.25"/>
    <row r="33" spans="2:23" x14ac:dyDescent="0.25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13"/>
      <c r="S33" s="13"/>
      <c r="T33" s="13"/>
      <c r="U33" s="13"/>
    </row>
    <row r="34" spans="2:23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41" spans="2:23" x14ac:dyDescent="0.25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2:23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2:23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5" spans="2:23" x14ac:dyDescent="0.25">
      <c r="W45" s="6"/>
    </row>
    <row r="47" spans="2:23" x14ac:dyDescent="0.25">
      <c r="W47" s="6"/>
    </row>
  </sheetData>
  <mergeCells count="21">
    <mergeCell ref="R15:S15"/>
    <mergeCell ref="T15:U15"/>
    <mergeCell ref="A1:H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N33:O33"/>
    <mergeCell ref="P33:Q33"/>
    <mergeCell ref="B33:C33"/>
    <mergeCell ref="D33:E33"/>
    <mergeCell ref="F33:G33"/>
    <mergeCell ref="H33:I33"/>
    <mergeCell ref="J33:K33"/>
    <mergeCell ref="L33:M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workbookViewId="0">
      <selection activeCell="F32" sqref="F32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3.42578125" bestFit="1" customWidth="1"/>
    <col min="4" max="4" width="9.7109375" bestFit="1" customWidth="1"/>
    <col min="5" max="5" width="13.7109375" bestFit="1" customWidth="1"/>
    <col min="6" max="6" width="10.5703125" bestFit="1" customWidth="1"/>
    <col min="7" max="7" width="9.7109375" customWidth="1"/>
    <col min="8" max="8" width="13.7109375" bestFit="1" customWidth="1"/>
    <col min="9" max="9" width="11.5703125" bestFit="1" customWidth="1"/>
    <col min="10" max="10" width="13.7109375" bestFit="1" customWidth="1"/>
    <col min="11" max="11" width="11" bestFit="1" customWidth="1"/>
    <col min="12" max="14" width="13.7109375" bestFit="1" customWidth="1"/>
    <col min="15" max="15" width="9.7109375" customWidth="1"/>
    <col min="16" max="16" width="9.7109375" bestFit="1" customWidth="1"/>
    <col min="17" max="21" width="9.7109375" customWidth="1"/>
    <col min="23" max="23" width="12" bestFit="1" customWidth="1"/>
    <col min="25" max="25" width="11.5703125" bestFit="1" customWidth="1"/>
  </cols>
  <sheetData>
    <row r="1" spans="1:29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9" x14ac:dyDescent="0.25">
      <c r="A3" s="3" t="s">
        <v>13</v>
      </c>
    </row>
    <row r="4" spans="1:29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W4" s="2" t="s">
        <v>16</v>
      </c>
      <c r="Y4" s="2" t="s">
        <v>15</v>
      </c>
      <c r="AC4" s="2"/>
    </row>
    <row r="5" spans="1:29" x14ac:dyDescent="0.25">
      <c r="A5" s="1"/>
      <c r="B5" s="2" t="s">
        <v>28</v>
      </c>
      <c r="C5" s="2" t="s">
        <v>29</v>
      </c>
      <c r="D5" s="2" t="s">
        <v>28</v>
      </c>
      <c r="E5" s="2" t="s">
        <v>29</v>
      </c>
      <c r="F5" s="2" t="s">
        <v>28</v>
      </c>
      <c r="G5" s="2" t="s">
        <v>29</v>
      </c>
      <c r="H5" s="2" t="s">
        <v>28</v>
      </c>
      <c r="I5" s="2" t="s">
        <v>29</v>
      </c>
      <c r="J5" s="2" t="s">
        <v>28</v>
      </c>
      <c r="K5" s="2" t="s">
        <v>29</v>
      </c>
      <c r="L5" s="2" t="s">
        <v>28</v>
      </c>
      <c r="M5" s="2" t="s">
        <v>29</v>
      </c>
      <c r="N5" s="2" t="s">
        <v>28</v>
      </c>
      <c r="O5" s="2" t="s">
        <v>29</v>
      </c>
      <c r="P5" s="2" t="s">
        <v>28</v>
      </c>
      <c r="Q5" s="2" t="s">
        <v>29</v>
      </c>
      <c r="R5" s="11" t="s">
        <v>28</v>
      </c>
      <c r="S5" s="11" t="s">
        <v>29</v>
      </c>
      <c r="T5" s="11" t="s">
        <v>28</v>
      </c>
      <c r="U5" s="11" t="s">
        <v>29</v>
      </c>
      <c r="W5" s="2"/>
      <c r="Y5" s="2"/>
      <c r="AC5" s="2"/>
    </row>
    <row r="6" spans="1:29" x14ac:dyDescent="0.25">
      <c r="A6" s="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W6" s="13"/>
      <c r="Y6" s="13"/>
      <c r="AC6" s="13"/>
    </row>
    <row r="7" spans="1:29" x14ac:dyDescent="0.25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v>4</v>
      </c>
      <c r="Y7" s="5">
        <f t="shared" ref="Y7:Y12" si="0">SQRT((B7+D7+F7+H7+J7+L7+N7+P7+R7+T7)^2+(C7+E7+G7+I7+K7+M7+O7+Q7+S7+U7)^2)</f>
        <v>1</v>
      </c>
    </row>
    <row r="8" spans="1:29" x14ac:dyDescent="0.25">
      <c r="A8" s="1" t="s">
        <v>43</v>
      </c>
      <c r="B8" s="12">
        <v>-1.6541E-2</v>
      </c>
      <c r="C8" s="12">
        <v>-4.2700000000000002E-4</v>
      </c>
      <c r="D8" s="12">
        <v>6.7199999999999996E-2</v>
      </c>
      <c r="E8" s="12">
        <v>6.7100000000000005E-4</v>
      </c>
      <c r="F8" s="12">
        <v>-0.158691</v>
      </c>
      <c r="G8" s="12">
        <v>4.8799999999999999E-4</v>
      </c>
      <c r="H8" s="12">
        <v>0.17474400000000001</v>
      </c>
      <c r="I8" s="12">
        <v>4.15E-3</v>
      </c>
      <c r="J8" s="12">
        <v>0.83178700000000005</v>
      </c>
      <c r="K8" s="12">
        <v>1.83E-4</v>
      </c>
      <c r="L8" s="12">
        <v>0.27441399999999999</v>
      </c>
      <c r="M8" s="12">
        <v>-4.5170000000000002E-3</v>
      </c>
      <c r="N8" s="12">
        <v>-0.28405799999999998</v>
      </c>
      <c r="O8" s="12">
        <v>-1.22E-4</v>
      </c>
      <c r="P8" s="12">
        <v>0.163025</v>
      </c>
      <c r="Q8" s="12">
        <v>-9.77E-4</v>
      </c>
      <c r="R8" s="12">
        <v>-6.4514000000000002E-2</v>
      </c>
      <c r="S8" s="12">
        <v>6.7100000000000005E-4</v>
      </c>
      <c r="T8" s="12">
        <v>1.3062000000000001E-2</v>
      </c>
      <c r="U8" s="12">
        <v>-6.0999999999999999E-5</v>
      </c>
      <c r="V8" s="12"/>
      <c r="W8" s="12">
        <v>4</v>
      </c>
      <c r="Y8" s="5">
        <f t="shared" si="0"/>
        <v>1.0004280017397553</v>
      </c>
    </row>
    <row r="9" spans="1:29" x14ac:dyDescent="0.25">
      <c r="A9" s="1" t="s">
        <v>1</v>
      </c>
      <c r="B9" s="12">
        <v>-1.6541E-2</v>
      </c>
      <c r="C9" s="12">
        <v>-4.2700000000000002E-4</v>
      </c>
      <c r="D9" s="12">
        <v>6.7199999999999996E-2</v>
      </c>
      <c r="E9" s="12">
        <v>6.7100000000000005E-4</v>
      </c>
      <c r="F9" s="12">
        <v>-0.158691</v>
      </c>
      <c r="G9" s="12">
        <v>4.8799999999999999E-4</v>
      </c>
      <c r="H9" s="12">
        <v>0.17474400000000001</v>
      </c>
      <c r="I9" s="12">
        <v>4.15E-3</v>
      </c>
      <c r="J9" s="12">
        <v>0.83178700000000005</v>
      </c>
      <c r="K9" s="12">
        <v>1.83E-4</v>
      </c>
      <c r="L9" s="12">
        <v>0.27441399999999999</v>
      </c>
      <c r="M9" s="12">
        <v>-4.5170000000000002E-3</v>
      </c>
      <c r="N9" s="12">
        <v>-0.28405799999999998</v>
      </c>
      <c r="O9" s="12">
        <v>-1.22E-4</v>
      </c>
      <c r="P9" s="12">
        <v>0.163025</v>
      </c>
      <c r="Q9" s="12">
        <v>-9.77E-4</v>
      </c>
      <c r="R9" s="12">
        <v>-6.4514000000000002E-2</v>
      </c>
      <c r="S9" s="12">
        <v>6.7100000000000005E-4</v>
      </c>
      <c r="T9" s="12">
        <v>1.3062000000000001E-2</v>
      </c>
      <c r="U9" s="12">
        <v>-6.0999999999999999E-5</v>
      </c>
      <c r="V9" s="12"/>
      <c r="W9" s="12">
        <v>4</v>
      </c>
      <c r="Y9" s="5">
        <f t="shared" si="0"/>
        <v>1.0004280017397553</v>
      </c>
    </row>
    <row r="10" spans="1:29" x14ac:dyDescent="0.25">
      <c r="A10" s="1" t="s">
        <v>2</v>
      </c>
      <c r="B10" s="12">
        <v>-1.6541E-2</v>
      </c>
      <c r="C10" s="12">
        <v>-4.2700000000000002E-4</v>
      </c>
      <c r="D10" s="12">
        <v>6.7199999999999996E-2</v>
      </c>
      <c r="E10" s="12">
        <v>6.7100000000000005E-4</v>
      </c>
      <c r="F10" s="12">
        <v>-0.158691</v>
      </c>
      <c r="G10" s="12">
        <v>4.8799999999999999E-4</v>
      </c>
      <c r="H10" s="12">
        <v>0.17474400000000001</v>
      </c>
      <c r="I10" s="12">
        <v>4.15E-3</v>
      </c>
      <c r="J10" s="12">
        <v>0.83178700000000005</v>
      </c>
      <c r="K10" s="12">
        <v>1.83E-4</v>
      </c>
      <c r="L10" s="12">
        <v>0.27441399999999999</v>
      </c>
      <c r="M10" s="12">
        <v>-4.5170000000000002E-3</v>
      </c>
      <c r="N10" s="12">
        <v>-0.28405799999999998</v>
      </c>
      <c r="O10" s="12">
        <v>-1.22E-4</v>
      </c>
      <c r="P10" s="12">
        <v>0.163025</v>
      </c>
      <c r="Q10" s="12">
        <v>-9.77E-4</v>
      </c>
      <c r="R10" s="12">
        <v>-6.4514000000000002E-2</v>
      </c>
      <c r="S10" s="12">
        <v>6.7100000000000005E-4</v>
      </c>
      <c r="T10" s="12">
        <v>1.3062000000000001E-2</v>
      </c>
      <c r="U10" s="12">
        <v>-6.0999999999999999E-5</v>
      </c>
      <c r="V10" s="12"/>
      <c r="W10" s="12">
        <v>4</v>
      </c>
      <c r="Y10" s="5">
        <f t="shared" si="0"/>
        <v>1.0004280017397553</v>
      </c>
    </row>
    <row r="11" spans="1:29" x14ac:dyDescent="0.25">
      <c r="A11" s="17" t="s">
        <v>3</v>
      </c>
      <c r="B11" s="12">
        <v>1.355E-2</v>
      </c>
      <c r="C11" s="12">
        <v>-1.0989999999999999E-3</v>
      </c>
      <c r="D11" s="12">
        <v>-6.7444000000000004E-2</v>
      </c>
      <c r="E11" s="12">
        <v>2.5019999999999999E-3</v>
      </c>
      <c r="F11" s="12">
        <v>0.17199700000000001</v>
      </c>
      <c r="G11" s="12">
        <v>1.83E-4</v>
      </c>
      <c r="H11" s="12">
        <v>-0.27972399999999997</v>
      </c>
      <c r="I11" s="12">
        <v>-1.2207000000000001E-2</v>
      </c>
      <c r="J11" s="12">
        <v>0.219421</v>
      </c>
      <c r="K11" s="12">
        <v>2.5208000000000001E-2</v>
      </c>
      <c r="L11" s="12">
        <v>0.88092000000000004</v>
      </c>
      <c r="M11" s="12">
        <v>2.441E-3</v>
      </c>
      <c r="N11" s="12">
        <v>0.21051</v>
      </c>
      <c r="O11" s="12">
        <v>-2.9419000000000001E-2</v>
      </c>
      <c r="P11" s="12">
        <v>-0.23089599999999999</v>
      </c>
      <c r="Q11" s="12">
        <v>1.593E-2</v>
      </c>
      <c r="R11" s="12">
        <v>0.111816</v>
      </c>
      <c r="S11" s="12">
        <v>-3.7230000000000002E-3</v>
      </c>
      <c r="T11" s="12">
        <v>-2.9784999999999999E-2</v>
      </c>
      <c r="U11" s="12">
        <v>1.83E-4</v>
      </c>
      <c r="V11" s="12"/>
      <c r="W11" s="12">
        <v>5</v>
      </c>
      <c r="Y11" s="5">
        <f t="shared" si="0"/>
        <v>1.0003650000005</v>
      </c>
    </row>
    <row r="12" spans="1:29" x14ac:dyDescent="0.25">
      <c r="A12" s="17" t="s">
        <v>44</v>
      </c>
      <c r="B12" s="12">
        <v>1.355E-2</v>
      </c>
      <c r="C12" s="12">
        <v>-1.0989999999999999E-3</v>
      </c>
      <c r="D12" s="12">
        <v>-6.7444000000000004E-2</v>
      </c>
      <c r="E12" s="12">
        <v>2.5019999999999999E-3</v>
      </c>
      <c r="F12" s="12">
        <v>0.17199700000000001</v>
      </c>
      <c r="G12" s="12">
        <v>1.83E-4</v>
      </c>
      <c r="H12" s="12">
        <v>-0.27972399999999997</v>
      </c>
      <c r="I12" s="12">
        <v>-1.2207000000000001E-2</v>
      </c>
      <c r="J12" s="12">
        <v>0.219421</v>
      </c>
      <c r="K12" s="12">
        <v>2.5208000000000001E-2</v>
      </c>
      <c r="L12" s="12">
        <v>0.88092000000000004</v>
      </c>
      <c r="M12" s="12">
        <v>2.441E-3</v>
      </c>
      <c r="N12" s="12">
        <v>0.21051</v>
      </c>
      <c r="O12" s="12">
        <v>-2.9419000000000001E-2</v>
      </c>
      <c r="P12" s="12">
        <v>-0.23089599999999999</v>
      </c>
      <c r="Q12" s="12">
        <v>1.593E-2</v>
      </c>
      <c r="R12" s="12">
        <v>0.111816</v>
      </c>
      <c r="S12" s="12">
        <v>-3.7230000000000002E-3</v>
      </c>
      <c r="T12" s="12">
        <v>-2.9784999999999999E-2</v>
      </c>
      <c r="U12" s="12">
        <v>1.83E-4</v>
      </c>
      <c r="V12" s="12"/>
      <c r="W12" s="12">
        <v>5</v>
      </c>
      <c r="Y12" s="5">
        <f t="shared" si="0"/>
        <v>1.0003650000005</v>
      </c>
    </row>
    <row r="14" spans="1:29" x14ac:dyDescent="0.25">
      <c r="A14" s="1" t="s">
        <v>12</v>
      </c>
      <c r="B14">
        <v>14</v>
      </c>
    </row>
    <row r="16" spans="1:29" x14ac:dyDescent="0.25">
      <c r="A16" s="3" t="s">
        <v>14</v>
      </c>
    </row>
    <row r="17" spans="1:29" x14ac:dyDescent="0.25">
      <c r="A17" s="1" t="s">
        <v>0</v>
      </c>
      <c r="B17" s="2" t="s">
        <v>4</v>
      </c>
      <c r="C17" s="2"/>
      <c r="D17" s="2" t="s">
        <v>5</v>
      </c>
      <c r="E17" s="2"/>
      <c r="F17" s="2" t="s">
        <v>6</v>
      </c>
      <c r="G17" s="2"/>
      <c r="H17" s="2" t="s">
        <v>7</v>
      </c>
      <c r="I17" s="2"/>
      <c r="J17" s="2" t="s">
        <v>8</v>
      </c>
      <c r="K17" s="2"/>
      <c r="L17" s="2" t="s">
        <v>9</v>
      </c>
      <c r="M17" s="2"/>
      <c r="N17" s="2" t="s">
        <v>10</v>
      </c>
      <c r="O17" s="2"/>
      <c r="P17" s="2" t="s">
        <v>11</v>
      </c>
      <c r="Q17" s="2"/>
      <c r="R17" s="30" t="s">
        <v>32</v>
      </c>
      <c r="S17" s="30"/>
      <c r="T17" s="30" t="s">
        <v>33</v>
      </c>
      <c r="U17" s="30"/>
      <c r="V17" s="2"/>
      <c r="W17" s="2"/>
      <c r="X17" s="7"/>
      <c r="Y17" s="2" t="s">
        <v>15</v>
      </c>
      <c r="Z17" s="2"/>
      <c r="AA17" s="2"/>
      <c r="AC17" s="2"/>
    </row>
    <row r="18" spans="1:29" x14ac:dyDescent="0.25">
      <c r="A18" s="1"/>
      <c r="B18" s="10" t="s">
        <v>28</v>
      </c>
      <c r="C18" s="10" t="s">
        <v>29</v>
      </c>
      <c r="D18" s="10" t="s">
        <v>28</v>
      </c>
      <c r="E18" s="10" t="s">
        <v>29</v>
      </c>
      <c r="F18" s="10" t="s">
        <v>28</v>
      </c>
      <c r="G18" s="10" t="s">
        <v>29</v>
      </c>
      <c r="H18" s="10" t="s">
        <v>28</v>
      </c>
      <c r="I18" s="10" t="s">
        <v>29</v>
      </c>
      <c r="J18" s="10" t="s">
        <v>28</v>
      </c>
      <c r="K18" s="10" t="s">
        <v>29</v>
      </c>
      <c r="L18" s="10" t="s">
        <v>28</v>
      </c>
      <c r="M18" s="10" t="s">
        <v>29</v>
      </c>
      <c r="N18" s="10" t="s">
        <v>28</v>
      </c>
      <c r="O18" s="10" t="s">
        <v>29</v>
      </c>
      <c r="P18" s="10" t="s">
        <v>28</v>
      </c>
      <c r="Q18" s="10" t="s">
        <v>29</v>
      </c>
      <c r="R18" s="11" t="s">
        <v>28</v>
      </c>
      <c r="S18" s="11" t="s">
        <v>29</v>
      </c>
      <c r="T18" s="11" t="s">
        <v>28</v>
      </c>
      <c r="U18" s="11" t="s">
        <v>29</v>
      </c>
      <c r="V18" s="10"/>
      <c r="W18" s="10"/>
      <c r="X18" s="7"/>
      <c r="Y18" s="10"/>
      <c r="Z18" s="10"/>
      <c r="AA18" s="10"/>
      <c r="AC18" s="10"/>
    </row>
    <row r="19" spans="1:29" x14ac:dyDescent="0.25">
      <c r="A19" s="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7"/>
      <c r="Y19" s="13"/>
      <c r="Z19" s="13"/>
      <c r="AA19" s="13"/>
      <c r="AC19" s="13"/>
    </row>
    <row r="20" spans="1:29" x14ac:dyDescent="0.25">
      <c r="A20" s="1" t="s">
        <v>42</v>
      </c>
      <c r="B20">
        <f>ROUND(B7*2^$B$14,0)</f>
        <v>0</v>
      </c>
      <c r="C20">
        <f t="shared" ref="C20:Q20" si="1">ROUND(C7*2^$B$14,0)</f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16384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Y20" s="5">
        <f t="shared" ref="Y20:Y25" si="2">SQRT((B20+D20+F20+H20+J20+L20+N20+P20+R20+T20)^2+(C20+E20+G20+I20+K20+M20+O20+Q20+S20+U20)^2)</f>
        <v>16384</v>
      </c>
      <c r="Z20">
        <f>Y20/16384</f>
        <v>1</v>
      </c>
      <c r="AA20">
        <f>10*LOG10(Z20)</f>
        <v>0</v>
      </c>
    </row>
    <row r="21" spans="1:29" x14ac:dyDescent="0.25">
      <c r="A21" s="1" t="s">
        <v>43</v>
      </c>
      <c r="B21">
        <f>ROUND(B8*2^$B$14,0)</f>
        <v>-271</v>
      </c>
      <c r="C21">
        <f t="shared" ref="C21:U21" si="3">ROUND(C8*2^$B$14,0)</f>
        <v>-7</v>
      </c>
      <c r="D21">
        <f t="shared" si="3"/>
        <v>1101</v>
      </c>
      <c r="E21">
        <f t="shared" si="3"/>
        <v>11</v>
      </c>
      <c r="F21">
        <f t="shared" si="3"/>
        <v>-2600</v>
      </c>
      <c r="G21">
        <f t="shared" si="3"/>
        <v>8</v>
      </c>
      <c r="H21">
        <f t="shared" si="3"/>
        <v>2863</v>
      </c>
      <c r="I21">
        <f t="shared" si="3"/>
        <v>68</v>
      </c>
      <c r="J21">
        <f t="shared" si="3"/>
        <v>13628</v>
      </c>
      <c r="K21">
        <f t="shared" si="3"/>
        <v>3</v>
      </c>
      <c r="L21">
        <f t="shared" si="3"/>
        <v>4496</v>
      </c>
      <c r="M21">
        <f t="shared" si="3"/>
        <v>-74</v>
      </c>
      <c r="N21">
        <f t="shared" si="3"/>
        <v>-4654</v>
      </c>
      <c r="O21">
        <f t="shared" si="3"/>
        <v>-2</v>
      </c>
      <c r="P21">
        <f t="shared" si="3"/>
        <v>2671</v>
      </c>
      <c r="Q21">
        <f t="shared" si="3"/>
        <v>-16</v>
      </c>
      <c r="R21">
        <f t="shared" si="3"/>
        <v>-1057</v>
      </c>
      <c r="S21">
        <f t="shared" si="3"/>
        <v>11</v>
      </c>
      <c r="T21">
        <f t="shared" si="3"/>
        <v>214</v>
      </c>
      <c r="U21">
        <f t="shared" si="3"/>
        <v>-1</v>
      </c>
      <c r="X21" s="6"/>
      <c r="Y21" s="5">
        <f t="shared" si="2"/>
        <v>16391.000030504547</v>
      </c>
      <c r="Z21">
        <f t="shared" ref="Z21:Z25" si="4">Y21/16384</f>
        <v>1.0004272479555998</v>
      </c>
      <c r="AA21">
        <f t="shared" ref="AA21:AA25" si="5">10*LOG10(Z21)</f>
        <v>1.8551180257359141E-3</v>
      </c>
    </row>
    <row r="22" spans="1:29" x14ac:dyDescent="0.25">
      <c r="A22" s="1" t="s">
        <v>1</v>
      </c>
      <c r="B22">
        <f t="shared" ref="B22:U22" si="6">ROUND(B9*2^$B$14,0)</f>
        <v>-271</v>
      </c>
      <c r="C22">
        <f t="shared" si="6"/>
        <v>-7</v>
      </c>
      <c r="D22">
        <f t="shared" si="6"/>
        <v>1101</v>
      </c>
      <c r="E22">
        <f t="shared" si="6"/>
        <v>11</v>
      </c>
      <c r="F22">
        <f t="shared" si="6"/>
        <v>-2600</v>
      </c>
      <c r="G22">
        <f t="shared" si="6"/>
        <v>8</v>
      </c>
      <c r="H22">
        <f t="shared" si="6"/>
        <v>2863</v>
      </c>
      <c r="I22">
        <f t="shared" si="6"/>
        <v>68</v>
      </c>
      <c r="J22">
        <f t="shared" si="6"/>
        <v>13628</v>
      </c>
      <c r="K22">
        <f t="shared" si="6"/>
        <v>3</v>
      </c>
      <c r="L22">
        <f t="shared" si="6"/>
        <v>4496</v>
      </c>
      <c r="M22">
        <f t="shared" si="6"/>
        <v>-74</v>
      </c>
      <c r="N22">
        <f t="shared" si="6"/>
        <v>-4654</v>
      </c>
      <c r="O22">
        <f t="shared" si="6"/>
        <v>-2</v>
      </c>
      <c r="P22">
        <f t="shared" si="6"/>
        <v>2671</v>
      </c>
      <c r="Q22">
        <f t="shared" si="6"/>
        <v>-16</v>
      </c>
      <c r="R22">
        <f t="shared" si="6"/>
        <v>-1057</v>
      </c>
      <c r="S22">
        <f t="shared" si="6"/>
        <v>11</v>
      </c>
      <c r="T22">
        <f t="shared" si="6"/>
        <v>214</v>
      </c>
      <c r="U22">
        <f t="shared" si="6"/>
        <v>-1</v>
      </c>
      <c r="Y22" s="5">
        <f t="shared" si="2"/>
        <v>16391.000030504547</v>
      </c>
      <c r="Z22">
        <f t="shared" si="4"/>
        <v>1.0004272479555998</v>
      </c>
      <c r="AA22">
        <f t="shared" si="5"/>
        <v>1.8551180257359141E-3</v>
      </c>
    </row>
    <row r="23" spans="1:29" x14ac:dyDescent="0.25">
      <c r="A23" s="1" t="s">
        <v>2</v>
      </c>
      <c r="B23">
        <f t="shared" ref="B23:U23" si="7">ROUND(B10*2^$B$14,0)</f>
        <v>-271</v>
      </c>
      <c r="C23">
        <f t="shared" si="7"/>
        <v>-7</v>
      </c>
      <c r="D23">
        <f t="shared" si="7"/>
        <v>1101</v>
      </c>
      <c r="E23">
        <f t="shared" si="7"/>
        <v>11</v>
      </c>
      <c r="F23">
        <f t="shared" si="7"/>
        <v>-2600</v>
      </c>
      <c r="G23">
        <f t="shared" si="7"/>
        <v>8</v>
      </c>
      <c r="H23">
        <f t="shared" si="7"/>
        <v>2863</v>
      </c>
      <c r="I23">
        <f t="shared" si="7"/>
        <v>68</v>
      </c>
      <c r="J23">
        <f t="shared" si="7"/>
        <v>13628</v>
      </c>
      <c r="K23">
        <f t="shared" si="7"/>
        <v>3</v>
      </c>
      <c r="L23">
        <f t="shared" si="7"/>
        <v>4496</v>
      </c>
      <c r="M23">
        <f t="shared" si="7"/>
        <v>-74</v>
      </c>
      <c r="N23">
        <f t="shared" si="7"/>
        <v>-4654</v>
      </c>
      <c r="O23">
        <f t="shared" si="7"/>
        <v>-2</v>
      </c>
      <c r="P23">
        <f t="shared" si="7"/>
        <v>2671</v>
      </c>
      <c r="Q23">
        <f t="shared" si="7"/>
        <v>-16</v>
      </c>
      <c r="R23">
        <f t="shared" si="7"/>
        <v>-1057</v>
      </c>
      <c r="S23">
        <f t="shared" si="7"/>
        <v>11</v>
      </c>
      <c r="T23">
        <f t="shared" si="7"/>
        <v>214</v>
      </c>
      <c r="U23">
        <f t="shared" si="7"/>
        <v>-1</v>
      </c>
      <c r="Y23" s="5">
        <f t="shared" si="2"/>
        <v>16391.000030504547</v>
      </c>
      <c r="Z23">
        <f t="shared" si="4"/>
        <v>1.0004272479555998</v>
      </c>
      <c r="AA23">
        <f t="shared" si="5"/>
        <v>1.8551180257359141E-3</v>
      </c>
    </row>
    <row r="24" spans="1:29" x14ac:dyDescent="0.25">
      <c r="A24" s="17" t="s">
        <v>3</v>
      </c>
      <c r="B24">
        <f t="shared" ref="B24:U24" si="8">ROUND(B11*2^$B$14,0)</f>
        <v>222</v>
      </c>
      <c r="C24">
        <f t="shared" si="8"/>
        <v>-18</v>
      </c>
      <c r="D24">
        <f t="shared" si="8"/>
        <v>-1105</v>
      </c>
      <c r="E24">
        <f t="shared" si="8"/>
        <v>41</v>
      </c>
      <c r="F24">
        <f t="shared" si="8"/>
        <v>2818</v>
      </c>
      <c r="G24">
        <f t="shared" si="8"/>
        <v>3</v>
      </c>
      <c r="H24">
        <f t="shared" si="8"/>
        <v>-4583</v>
      </c>
      <c r="I24">
        <f t="shared" si="8"/>
        <v>-200</v>
      </c>
      <c r="J24">
        <f t="shared" si="8"/>
        <v>3595</v>
      </c>
      <c r="K24">
        <f t="shared" si="8"/>
        <v>413</v>
      </c>
      <c r="L24">
        <f t="shared" si="8"/>
        <v>14433</v>
      </c>
      <c r="M24">
        <f t="shared" si="8"/>
        <v>40</v>
      </c>
      <c r="N24">
        <f t="shared" si="8"/>
        <v>3449</v>
      </c>
      <c r="O24">
        <f t="shared" si="8"/>
        <v>-482</v>
      </c>
      <c r="P24">
        <f t="shared" si="8"/>
        <v>-3783</v>
      </c>
      <c r="Q24">
        <f t="shared" si="8"/>
        <v>261</v>
      </c>
      <c r="R24">
        <f t="shared" si="8"/>
        <v>1832</v>
      </c>
      <c r="S24">
        <f t="shared" si="8"/>
        <v>-61</v>
      </c>
      <c r="T24">
        <f t="shared" si="8"/>
        <v>-488</v>
      </c>
      <c r="U24">
        <f t="shared" si="8"/>
        <v>3</v>
      </c>
      <c r="Y24" s="5">
        <f t="shared" si="2"/>
        <v>16390</v>
      </c>
      <c r="Z24">
        <f t="shared" si="4"/>
        <v>1.0003662109375</v>
      </c>
      <c r="AA24">
        <f t="shared" si="5"/>
        <v>1.59014274762346E-3</v>
      </c>
    </row>
    <row r="25" spans="1:29" x14ac:dyDescent="0.25">
      <c r="A25" s="17" t="s">
        <v>44</v>
      </c>
      <c r="B25">
        <f t="shared" ref="B25:U25" si="9">ROUND(B12*2^$B$14,0)</f>
        <v>222</v>
      </c>
      <c r="C25">
        <f t="shared" si="9"/>
        <v>-18</v>
      </c>
      <c r="D25">
        <f t="shared" si="9"/>
        <v>-1105</v>
      </c>
      <c r="E25">
        <f t="shared" si="9"/>
        <v>41</v>
      </c>
      <c r="F25">
        <f t="shared" si="9"/>
        <v>2818</v>
      </c>
      <c r="G25">
        <f t="shared" si="9"/>
        <v>3</v>
      </c>
      <c r="H25">
        <f t="shared" si="9"/>
        <v>-4583</v>
      </c>
      <c r="I25">
        <f t="shared" si="9"/>
        <v>-200</v>
      </c>
      <c r="J25">
        <f t="shared" si="9"/>
        <v>3595</v>
      </c>
      <c r="K25">
        <f t="shared" si="9"/>
        <v>413</v>
      </c>
      <c r="L25">
        <f t="shared" si="9"/>
        <v>14433</v>
      </c>
      <c r="M25">
        <f t="shared" si="9"/>
        <v>40</v>
      </c>
      <c r="N25">
        <f t="shared" si="9"/>
        <v>3449</v>
      </c>
      <c r="O25">
        <f t="shared" si="9"/>
        <v>-482</v>
      </c>
      <c r="P25">
        <f t="shared" si="9"/>
        <v>-3783</v>
      </c>
      <c r="Q25">
        <f t="shared" si="9"/>
        <v>261</v>
      </c>
      <c r="R25">
        <f t="shared" si="9"/>
        <v>1832</v>
      </c>
      <c r="S25">
        <f t="shared" si="9"/>
        <v>-61</v>
      </c>
      <c r="T25">
        <f t="shared" si="9"/>
        <v>-488</v>
      </c>
      <c r="U25">
        <f t="shared" si="9"/>
        <v>3</v>
      </c>
      <c r="Y25" s="5">
        <f t="shared" si="2"/>
        <v>16390</v>
      </c>
      <c r="Z25">
        <f t="shared" si="4"/>
        <v>1.0003662109375</v>
      </c>
      <c r="AA25">
        <f t="shared" si="5"/>
        <v>1.59014274762346E-3</v>
      </c>
    </row>
    <row r="27" spans="1:29" x14ac:dyDescent="0.25">
      <c r="A27" s="23" t="s">
        <v>45</v>
      </c>
      <c r="Y27" s="5"/>
    </row>
    <row r="28" spans="1:29" x14ac:dyDescent="0.25">
      <c r="A28" s="1" t="s">
        <v>42</v>
      </c>
      <c r="B28">
        <v>0</v>
      </c>
      <c r="C28">
        <f>W7</f>
        <v>4</v>
      </c>
      <c r="D28">
        <v>10</v>
      </c>
      <c r="E28" s="9">
        <f>IF(IF(C20&lt;0,2^16+C20,C20)*2^16+IF(B20&lt;0,2^16+B20,B20)&gt;=2^31,IF(C20&lt;0,2^16+C20,C20)*2^16+IF(B20&lt;0,2^16+B20,B20)-2^32, IF(C20&lt;0,2^16+C20,C20)*2^16+IF(B20&lt;0,2^16+B20,B20))</f>
        <v>0</v>
      </c>
      <c r="F28" s="9">
        <f>IF(IF(E20&lt;0,2^16+E20,E20)*2^16+IF(D20&lt;0,2^16+D20,D20)&gt;=2^31,IF(E20&lt;0,2^16+E20,E20)*2^16+IF(D20&lt;0,2^16+D20,D20)-2^32, IF(E20&lt;0,2^16+E20,E20)*2^16+IF(D20&lt;0,2^16+D20,D20))</f>
        <v>0</v>
      </c>
      <c r="G28" s="9">
        <f>IF(IF(G20&lt;0,2^16+G20,G20)*2^16+IF(F20&lt;0,2^16+F20,F20)&gt;=2^31,IF(G20&lt;0,2^16+G20,G20)*2^16+IF(F20&lt;0,2^16+F20,F20)-2^32, IF(G20&lt;0,2^16+G20,G20)*2^16+IF(F20&lt;0,2^16+F20,F20))</f>
        <v>0</v>
      </c>
      <c r="H28" s="9">
        <f>IF(IF(I20&lt;0,2^16+I20,I20)*2^16+IF(H20&lt;0,2^16+H20,H20)&gt;=2^31,IF(I20&lt;0,2^16+I20,I20)*2^16+IF(H20&lt;0,2^16+H20,H20)-2^32, IF(I20&lt;0,2^16+I20,I20)*2^16+IF(H20&lt;0,2^16+H20,H20))</f>
        <v>0</v>
      </c>
      <c r="I28" s="9">
        <f>IF(IF(K20&lt;0,2^16+K20,K20)*2^16+IF(J20&lt;0,2^16+J20,J20)&gt;=2^31,IF(K20&lt;0,2^16+K20,K20)*2^16+IF(J20&lt;0,2^16+J20,J20)-2^32, IF(K20&lt;0,2^16+K20,K20)*2^16+IF(J20&lt;0,2^16+J20,J20))</f>
        <v>16384</v>
      </c>
      <c r="J28" s="9">
        <f>IF(IF(M20&lt;0,2^16+M20,M20)*2^16+IF(L20&lt;0,2^16+L20,L20)&gt;=2^31,IF(M20&lt;0,2^16+M20,M20)*2^16+IF(L20&lt;0,2^16+L20,L20)-2^32, IF(M20&lt;0,2^16+M20,M20)*2^16+IF(L20&lt;0,2^16+L20,L20))</f>
        <v>0</v>
      </c>
      <c r="K28" s="9">
        <f>IF(IF(O20&lt;0,2^16+O20,O20)*2^16+IF(N20&lt;0,2^16+N20,N20)&gt;=2^31,IF(O20&lt;0,2^16+O20,O20)*2^16+IF(N20&lt;0,2^16+N20,N20)-2^32, IF(O20&lt;0,2^16+O20,O20)*2^16+IF(N20&lt;0,2^16+N20,N20))</f>
        <v>0</v>
      </c>
      <c r="L28" s="9">
        <f>IF(IF(Q20&lt;0,2^16+Q20,Q20)*2^16+IF(P20&lt;0,2^16+P20,P20)&gt;=2^31,IF(Q20&lt;0,2^16+Q20,Q20)*2^16+IF(P20&lt;0,2^16+P20,P20)-2^32, IF(Q20&lt;0,2^16+Q20,Q20)*2^16+IF(P20&lt;0,2^16+P20,P20))</f>
        <v>0</v>
      </c>
      <c r="M28" s="9">
        <f>IF(IF(S20&lt;0,2^16+S20,S20)*2^16+IF(R20&lt;0,2^16+R20,R20)&gt;=2^31,IF(S20&lt;0,2^16+S20,S20)*2^16+IF(R20&lt;0,2^16+R20,R20)-2^32, IF(S20&lt;0,2^16+S20,S20)*2^16+IF(R20&lt;0,2^16+R20,R20))</f>
        <v>0</v>
      </c>
      <c r="N28" s="9">
        <f>IF(IF(U20&lt;0,2^16+U20,U20)*2^16+IF(T20&lt;0,2^16+T20,T20)&gt;=2^31,IF(U20&lt;0,2^16+U20,U20)*2^16+IF(T20&lt;0,2^16+T20,T20)-2^32, IF(U20&lt;0,2^16+U20,U20)*2^16+IF(T20&lt;0,2^16+T20,T20))</f>
        <v>0</v>
      </c>
    </row>
    <row r="29" spans="1:29" x14ac:dyDescent="0.25">
      <c r="A29" s="1" t="s">
        <v>43</v>
      </c>
      <c r="B29">
        <v>0</v>
      </c>
      <c r="C29">
        <f t="shared" ref="C29:C33" si="10">W8</f>
        <v>4</v>
      </c>
      <c r="D29">
        <v>10</v>
      </c>
      <c r="E29" s="9">
        <f t="shared" ref="E29:E33" si="11">IF(IF(C21&lt;0,2^16+C21,C21)*2^16+IF(B21&lt;0,2^16+B21,B21)&gt;=2^31,IF(C21&lt;0,2^16+C21,C21)*2^16+IF(B21&lt;0,2^16+B21,B21)-2^32, IF(C21&lt;0,2^16+C21,C21)*2^16+IF(B21&lt;0,2^16+B21,B21))</f>
        <v>-393487</v>
      </c>
      <c r="F29" s="9">
        <f t="shared" ref="F29:F33" si="12">IF(IF(E21&lt;0,2^16+E21,E21)*2^16+IF(D21&lt;0,2^16+D21,D21)&gt;=2^31,IF(E21&lt;0,2^16+E21,E21)*2^16+IF(D21&lt;0,2^16+D21,D21)-2^32, IF(E21&lt;0,2^16+E21,E21)*2^16+IF(D21&lt;0,2^16+D21,D21))</f>
        <v>721997</v>
      </c>
      <c r="G29" s="9">
        <f t="shared" ref="G29:G33" si="13">IF(IF(G21&lt;0,2^16+G21,G21)*2^16+IF(F21&lt;0,2^16+F21,F21)&gt;=2^31,IF(G21&lt;0,2^16+G21,G21)*2^16+IF(F21&lt;0,2^16+F21,F21)-2^32, IF(G21&lt;0,2^16+G21,G21)*2^16+IF(F21&lt;0,2^16+F21,F21))</f>
        <v>587224</v>
      </c>
      <c r="H29" s="9">
        <f t="shared" ref="H29:H33" si="14">IF(IF(I21&lt;0,2^16+I21,I21)*2^16+IF(H21&lt;0,2^16+H21,H21)&gt;=2^31,IF(I21&lt;0,2^16+I21,I21)*2^16+IF(H21&lt;0,2^16+H21,H21)-2^32, IF(I21&lt;0,2^16+I21,I21)*2^16+IF(H21&lt;0,2^16+H21,H21))</f>
        <v>4459311</v>
      </c>
      <c r="I29" s="9">
        <f t="shared" ref="I29:I33" si="15">IF(IF(K21&lt;0,2^16+K21,K21)*2^16+IF(J21&lt;0,2^16+J21,J21)&gt;=2^31,IF(K21&lt;0,2^16+K21,K21)*2^16+IF(J21&lt;0,2^16+J21,J21)-2^32, IF(K21&lt;0,2^16+K21,K21)*2^16+IF(J21&lt;0,2^16+J21,J21))</f>
        <v>210236</v>
      </c>
      <c r="J29" s="9">
        <f t="shared" ref="J29:J33" si="16">IF(IF(M21&lt;0,2^16+M21,M21)*2^16+IF(L21&lt;0,2^16+L21,L21)&gt;=2^31,IF(M21&lt;0,2^16+M21,M21)*2^16+IF(L21&lt;0,2^16+L21,L21)-2^32, IF(M21&lt;0,2^16+M21,M21)*2^16+IF(L21&lt;0,2^16+L21,L21))</f>
        <v>-4845168</v>
      </c>
      <c r="K29" s="9">
        <f t="shared" ref="K29:K33" si="17">IF(IF(O21&lt;0,2^16+O21,O21)*2^16+IF(N21&lt;0,2^16+N21,N21)&gt;=2^31,IF(O21&lt;0,2^16+O21,O21)*2^16+IF(N21&lt;0,2^16+N21,N21)-2^32, IF(O21&lt;0,2^16+O21,O21)*2^16+IF(N21&lt;0,2^16+N21,N21))</f>
        <v>-70190</v>
      </c>
      <c r="L29" s="9">
        <f t="shared" ref="L29:L33" si="18">IF(IF(Q21&lt;0,2^16+Q21,Q21)*2^16+IF(P21&lt;0,2^16+P21,P21)&gt;=2^31,IF(Q21&lt;0,2^16+Q21,Q21)*2^16+IF(P21&lt;0,2^16+P21,P21)-2^32, IF(Q21&lt;0,2^16+Q21,Q21)*2^16+IF(P21&lt;0,2^16+P21,P21))</f>
        <v>-1045905</v>
      </c>
      <c r="M29" s="9">
        <f t="shared" ref="M29:M33" si="19">IF(IF(S21&lt;0,2^16+S21,S21)*2^16+IF(R21&lt;0,2^16+R21,R21)&gt;=2^31,IF(S21&lt;0,2^16+S21,S21)*2^16+IF(R21&lt;0,2^16+R21,R21)-2^32, IF(S21&lt;0,2^16+S21,S21)*2^16+IF(R21&lt;0,2^16+R21,R21))</f>
        <v>785375</v>
      </c>
      <c r="N29" s="9">
        <f t="shared" ref="N29:N33" si="20">IF(IF(U21&lt;0,2^16+U21,U21)*2^16+IF(T21&lt;0,2^16+T21,T21)&gt;=2^31,IF(U21&lt;0,2^16+U21,U21)*2^16+IF(T21&lt;0,2^16+T21,T21)-2^32, IF(U21&lt;0,2^16+U21,U21)*2^16+IF(T21&lt;0,2^16+T21,T21))</f>
        <v>-65322</v>
      </c>
    </row>
    <row r="30" spans="1:29" x14ac:dyDescent="0.25">
      <c r="A30" s="1" t="s">
        <v>1</v>
      </c>
      <c r="B30">
        <v>0</v>
      </c>
      <c r="C30">
        <f t="shared" si="10"/>
        <v>4</v>
      </c>
      <c r="D30">
        <v>10</v>
      </c>
      <c r="E30" s="9">
        <f t="shared" si="11"/>
        <v>-393487</v>
      </c>
      <c r="F30" s="9">
        <f t="shared" si="12"/>
        <v>721997</v>
      </c>
      <c r="G30" s="9">
        <f t="shared" si="13"/>
        <v>587224</v>
      </c>
      <c r="H30" s="9">
        <f t="shared" si="14"/>
        <v>4459311</v>
      </c>
      <c r="I30" s="9">
        <f t="shared" si="15"/>
        <v>210236</v>
      </c>
      <c r="J30" s="9">
        <f t="shared" si="16"/>
        <v>-4845168</v>
      </c>
      <c r="K30" s="9">
        <f t="shared" si="17"/>
        <v>-70190</v>
      </c>
      <c r="L30" s="9">
        <f t="shared" si="18"/>
        <v>-1045905</v>
      </c>
      <c r="M30" s="9">
        <f t="shared" si="19"/>
        <v>785375</v>
      </c>
      <c r="N30" s="9">
        <f t="shared" si="20"/>
        <v>-65322</v>
      </c>
    </row>
    <row r="31" spans="1:29" x14ac:dyDescent="0.25">
      <c r="A31" s="1" t="s">
        <v>2</v>
      </c>
      <c r="B31">
        <v>0</v>
      </c>
      <c r="C31">
        <f t="shared" si="10"/>
        <v>4</v>
      </c>
      <c r="D31">
        <v>10</v>
      </c>
      <c r="E31" s="9">
        <f t="shared" si="11"/>
        <v>-393487</v>
      </c>
      <c r="F31" s="9">
        <f t="shared" si="12"/>
        <v>721997</v>
      </c>
      <c r="G31" s="9">
        <f t="shared" si="13"/>
        <v>587224</v>
      </c>
      <c r="H31" s="9">
        <f t="shared" si="14"/>
        <v>4459311</v>
      </c>
      <c r="I31" s="9">
        <f t="shared" si="15"/>
        <v>210236</v>
      </c>
      <c r="J31" s="9">
        <f t="shared" si="16"/>
        <v>-4845168</v>
      </c>
      <c r="K31" s="9">
        <f t="shared" si="17"/>
        <v>-70190</v>
      </c>
      <c r="L31" s="9">
        <f t="shared" si="18"/>
        <v>-1045905</v>
      </c>
      <c r="M31" s="9">
        <f t="shared" si="19"/>
        <v>785375</v>
      </c>
      <c r="N31" s="9">
        <f t="shared" si="20"/>
        <v>-65322</v>
      </c>
      <c r="O31" s="13"/>
      <c r="P31" s="13"/>
      <c r="Q31" s="13"/>
      <c r="R31" s="13"/>
      <c r="S31" s="13"/>
      <c r="T31" s="13"/>
      <c r="U31" s="13"/>
    </row>
    <row r="32" spans="1:29" x14ac:dyDescent="0.25">
      <c r="A32" s="17" t="s">
        <v>3</v>
      </c>
      <c r="B32">
        <v>0</v>
      </c>
      <c r="C32">
        <f t="shared" si="10"/>
        <v>5</v>
      </c>
      <c r="D32">
        <v>10</v>
      </c>
      <c r="E32" s="9">
        <f t="shared" si="11"/>
        <v>-1179426</v>
      </c>
      <c r="F32" s="9">
        <f t="shared" si="12"/>
        <v>2751407</v>
      </c>
      <c r="G32" s="9">
        <f t="shared" si="13"/>
        <v>199426</v>
      </c>
      <c r="H32" s="9">
        <f t="shared" si="14"/>
        <v>-13046247</v>
      </c>
      <c r="I32" s="9">
        <f t="shared" si="15"/>
        <v>27069963</v>
      </c>
      <c r="J32" s="9">
        <f t="shared" si="16"/>
        <v>2635873</v>
      </c>
      <c r="K32" s="9">
        <f t="shared" si="17"/>
        <v>-31584903</v>
      </c>
      <c r="L32" s="9">
        <f t="shared" si="18"/>
        <v>17166649</v>
      </c>
      <c r="M32" s="9">
        <f t="shared" si="19"/>
        <v>-3995864</v>
      </c>
      <c r="N32" s="9">
        <f t="shared" si="20"/>
        <v>261656</v>
      </c>
      <c r="O32" s="2"/>
      <c r="P32" s="2"/>
      <c r="Q32" s="2"/>
      <c r="R32" s="11"/>
      <c r="S32" s="11"/>
      <c r="T32" s="11"/>
      <c r="U32" s="11"/>
    </row>
    <row r="33" spans="1:25" x14ac:dyDescent="0.25">
      <c r="A33" s="17" t="s">
        <v>44</v>
      </c>
      <c r="B33">
        <v>0</v>
      </c>
      <c r="C33">
        <f t="shared" si="10"/>
        <v>5</v>
      </c>
      <c r="D33">
        <v>10</v>
      </c>
      <c r="E33" s="9">
        <f t="shared" si="11"/>
        <v>-1179426</v>
      </c>
      <c r="F33" s="9">
        <f t="shared" si="12"/>
        <v>2751407</v>
      </c>
      <c r="G33" s="9">
        <f t="shared" si="13"/>
        <v>199426</v>
      </c>
      <c r="H33" s="9">
        <f t="shared" si="14"/>
        <v>-13046247</v>
      </c>
      <c r="I33" s="9">
        <f t="shared" si="15"/>
        <v>27069963</v>
      </c>
      <c r="J33" s="9">
        <f t="shared" si="16"/>
        <v>2635873</v>
      </c>
      <c r="K33" s="9">
        <f t="shared" si="17"/>
        <v>-31584903</v>
      </c>
      <c r="L33" s="9">
        <f t="shared" si="18"/>
        <v>17166649</v>
      </c>
      <c r="M33" s="9">
        <f t="shared" si="19"/>
        <v>-3995864</v>
      </c>
      <c r="N33" s="9">
        <f t="shared" si="20"/>
        <v>261656</v>
      </c>
    </row>
    <row r="39" spans="1:25" x14ac:dyDescent="0.2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5" x14ac:dyDescent="0.2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5" x14ac:dyDescent="0.25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3" spans="1:25" x14ac:dyDescent="0.25">
      <c r="Y43" s="6"/>
    </row>
    <row r="45" spans="1:25" x14ac:dyDescent="0.25">
      <c r="Y45" s="6"/>
    </row>
  </sheetData>
  <mergeCells count="13">
    <mergeCell ref="L4:M4"/>
    <mergeCell ref="A1:H1"/>
    <mergeCell ref="R4:S4"/>
    <mergeCell ref="T4:U4"/>
    <mergeCell ref="R17:S17"/>
    <mergeCell ref="T17:U17"/>
    <mergeCell ref="N4:O4"/>
    <mergeCell ref="P4:Q4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workbookViewId="0">
      <selection activeCell="W16" sqref="W16"/>
    </sheetView>
  </sheetViews>
  <sheetFormatPr defaultRowHeight="15" x14ac:dyDescent="0.25"/>
  <cols>
    <col min="1" max="1" width="13.42578125" bestFit="1" customWidth="1"/>
    <col min="2" max="2" width="12" bestFit="1" customWidth="1"/>
    <col min="3" max="4" width="12.7109375" bestFit="1" customWidth="1"/>
    <col min="5" max="5" width="11" bestFit="1" customWidth="1"/>
    <col min="6" max="6" width="10" bestFit="1" customWidth="1"/>
    <col min="7" max="9" width="12.7109375" bestFit="1" customWidth="1"/>
    <col min="10" max="14" width="12" bestFit="1" customWidth="1"/>
    <col min="15" max="15" width="11.7109375" bestFit="1" customWidth="1"/>
    <col min="16" max="16" width="12.7109375" bestFit="1" customWidth="1"/>
    <col min="17" max="18" width="12" bestFit="1" customWidth="1"/>
    <col min="19" max="20" width="12.7109375" bestFit="1" customWidth="1"/>
    <col min="21" max="25" width="12" bestFit="1" customWidth="1"/>
  </cols>
  <sheetData>
    <row r="1" spans="1:27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7" x14ac:dyDescent="0.25">
      <c r="A3" s="3" t="s">
        <v>13</v>
      </c>
    </row>
    <row r="4" spans="1:27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V4" s="13" t="s">
        <v>16</v>
      </c>
      <c r="W4" s="13" t="s">
        <v>15</v>
      </c>
      <c r="AA4" s="13"/>
    </row>
    <row r="5" spans="1:27" x14ac:dyDescent="0.25">
      <c r="A5" s="1"/>
      <c r="B5" s="13" t="s">
        <v>28</v>
      </c>
      <c r="C5" s="13" t="s">
        <v>29</v>
      </c>
      <c r="D5" s="13" t="s">
        <v>28</v>
      </c>
      <c r="E5" s="13" t="s">
        <v>29</v>
      </c>
      <c r="F5" s="13" t="s">
        <v>28</v>
      </c>
      <c r="G5" s="13" t="s">
        <v>29</v>
      </c>
      <c r="H5" s="13" t="s">
        <v>28</v>
      </c>
      <c r="I5" s="13" t="s">
        <v>29</v>
      </c>
      <c r="J5" s="13" t="s">
        <v>28</v>
      </c>
      <c r="K5" s="13" t="s">
        <v>29</v>
      </c>
      <c r="L5" s="13" t="s">
        <v>28</v>
      </c>
      <c r="M5" s="13" t="s">
        <v>29</v>
      </c>
      <c r="N5" s="13" t="s">
        <v>28</v>
      </c>
      <c r="O5" s="13" t="s">
        <v>29</v>
      </c>
      <c r="P5" s="13" t="s">
        <v>28</v>
      </c>
      <c r="Q5" s="13" t="s">
        <v>29</v>
      </c>
      <c r="R5" s="13" t="s">
        <v>28</v>
      </c>
      <c r="S5" s="13" t="s">
        <v>29</v>
      </c>
      <c r="T5" s="13" t="s">
        <v>28</v>
      </c>
      <c r="U5" s="13" t="s">
        <v>29</v>
      </c>
      <c r="V5" s="13"/>
      <c r="W5" s="13"/>
      <c r="AA5" s="13"/>
    </row>
    <row r="6" spans="1:27" x14ac:dyDescent="0.25">
      <c r="A6" s="1" t="s">
        <v>39</v>
      </c>
      <c r="B6">
        <v>-1.8798828125E-2</v>
      </c>
      <c r="C6">
        <v>6.103515625E-5</v>
      </c>
      <c r="D6">
        <v>7.427978515625E-2</v>
      </c>
      <c r="E6">
        <v>3.0517578125E-4</v>
      </c>
      <c r="F6">
        <v>-0.16607666015625</v>
      </c>
      <c r="G6">
        <v>-2.44140625E-3</v>
      </c>
      <c r="H6">
        <v>0.18084716796875</v>
      </c>
      <c r="I6">
        <v>8.97216796875E-3</v>
      </c>
      <c r="J6">
        <v>0.82769775390625</v>
      </c>
      <c r="K6">
        <v>6.103515625E-5</v>
      </c>
      <c r="L6">
        <v>0.27081298828125</v>
      </c>
      <c r="M6">
        <v>-8.544921875E-3</v>
      </c>
      <c r="N6">
        <v>-0.27734375</v>
      </c>
      <c r="O6">
        <v>1.15966796875E-3</v>
      </c>
      <c r="P6">
        <v>0.158203125</v>
      </c>
      <c r="Q6">
        <v>1.15966796875E-3</v>
      </c>
      <c r="R6">
        <v>-6.01806640625E-2</v>
      </c>
      <c r="S6">
        <v>-1.0986328125E-3</v>
      </c>
      <c r="T6">
        <v>1.092529296875E-2</v>
      </c>
      <c r="U6">
        <v>3.662109375E-4</v>
      </c>
      <c r="V6">
        <v>4</v>
      </c>
      <c r="W6">
        <v>1.0003662109375</v>
      </c>
      <c r="AA6" s="26"/>
    </row>
    <row r="7" spans="1:27" x14ac:dyDescent="0.25">
      <c r="A7" s="1" t="s">
        <v>40</v>
      </c>
      <c r="B7">
        <v>1.263427734375E-2</v>
      </c>
      <c r="C7">
        <v>-7.9345703125E-4</v>
      </c>
      <c r="D7">
        <v>-6.3232421875E-2</v>
      </c>
      <c r="E7">
        <v>1.89208984375E-3</v>
      </c>
      <c r="F7">
        <v>0.1640625</v>
      </c>
      <c r="G7">
        <v>-1.8310546875E-4</v>
      </c>
      <c r="H7">
        <v>-0.2779541015625</v>
      </c>
      <c r="I7">
        <v>-8.7890625E-3</v>
      </c>
      <c r="J7">
        <v>0.2213134765625</v>
      </c>
      <c r="K7">
        <v>2.227783203125E-2</v>
      </c>
      <c r="L7">
        <v>0.8817138671875</v>
      </c>
      <c r="M7">
        <v>1.953125E-3</v>
      </c>
      <c r="N7">
        <v>0.21649169921875</v>
      </c>
      <c r="O7">
        <v>-2.557373046875E-2</v>
      </c>
      <c r="P7">
        <v>-0.23480224609375</v>
      </c>
      <c r="Q7">
        <v>1.153564453125E-2</v>
      </c>
      <c r="R7">
        <v>0.10870361328125</v>
      </c>
      <c r="S7">
        <v>-2.44140625E-3</v>
      </c>
      <c r="T7">
        <v>-2.838134765625E-2</v>
      </c>
      <c r="U7">
        <v>6.103515625E-5</v>
      </c>
      <c r="V7">
        <v>5</v>
      </c>
      <c r="W7">
        <v>1.0005493182678726</v>
      </c>
      <c r="AA7" s="24"/>
    </row>
    <row r="8" spans="1:27" x14ac:dyDescent="0.25">
      <c r="A8" s="1"/>
      <c r="AA8" s="26"/>
    </row>
    <row r="9" spans="1:27" x14ac:dyDescent="0.25">
      <c r="A9" s="17" t="s">
        <v>37</v>
      </c>
      <c r="B9" s="27">
        <v>9.5829999999999995E-3</v>
      </c>
      <c r="C9" s="27">
        <v>-7.9299999999999998E-4</v>
      </c>
      <c r="D9" s="27">
        <v>-5.6273999999999998E-2</v>
      </c>
      <c r="E9" s="27">
        <v>2.5019999999999999E-3</v>
      </c>
      <c r="F9" s="27">
        <v>0.165405</v>
      </c>
      <c r="G9" s="27">
        <v>-3.052E-3</v>
      </c>
      <c r="H9" s="27">
        <v>-0.30255100000000001</v>
      </c>
      <c r="I9" s="27">
        <v>-2.9299999999999999E-3</v>
      </c>
      <c r="J9" s="27">
        <v>0.24523900000000001</v>
      </c>
      <c r="K9" s="27">
        <v>2.4230999999999999E-2</v>
      </c>
      <c r="L9" s="27">
        <v>0.89605699999999999</v>
      </c>
      <c r="M9" s="27">
        <v>6.0999999999999997E-4</v>
      </c>
      <c r="N9" s="27">
        <v>0.20050000000000001</v>
      </c>
      <c r="O9" s="27">
        <v>-2.6001E-2</v>
      </c>
      <c r="P9" s="27">
        <v>-0.237793</v>
      </c>
      <c r="Q9" s="27">
        <v>5.7980000000000002E-3</v>
      </c>
      <c r="R9" s="27">
        <v>0.110413</v>
      </c>
      <c r="S9" s="27">
        <v>6.0999999999999999E-5</v>
      </c>
      <c r="T9" s="27">
        <v>-2.6001E-2</v>
      </c>
      <c r="U9" s="27">
        <v>-3.6600000000000001E-4</v>
      </c>
      <c r="V9" s="12">
        <v>5</v>
      </c>
      <c r="W9" s="8">
        <f>SQRT((B9+D9+F9+H9+J9+L9+N9+P9+R9+T9)^2+(C9+E9+G9+I9+K9+M9+O9+Q9+S9+U9)^2)</f>
        <v>1.0045780017917971</v>
      </c>
    </row>
    <row r="11" spans="1:27" x14ac:dyDescent="0.25">
      <c r="A11" s="1" t="s">
        <v>12</v>
      </c>
      <c r="B11">
        <v>14</v>
      </c>
    </row>
    <row r="13" spans="1:27" x14ac:dyDescent="0.25">
      <c r="A13" s="3" t="s">
        <v>14</v>
      </c>
    </row>
    <row r="14" spans="1:27" x14ac:dyDescent="0.25">
      <c r="A14" s="1" t="s">
        <v>0</v>
      </c>
      <c r="B14" s="13" t="s">
        <v>4</v>
      </c>
      <c r="C14" s="13"/>
      <c r="D14" s="13" t="s">
        <v>5</v>
      </c>
      <c r="E14" s="13"/>
      <c r="F14" s="13" t="s">
        <v>6</v>
      </c>
      <c r="G14" s="13"/>
      <c r="H14" s="13" t="s">
        <v>7</v>
      </c>
      <c r="I14" s="13"/>
      <c r="J14" s="13" t="s">
        <v>8</v>
      </c>
      <c r="K14" s="13"/>
      <c r="L14" s="13" t="s">
        <v>9</v>
      </c>
      <c r="M14" s="13"/>
      <c r="N14" s="13" t="s">
        <v>10</v>
      </c>
      <c r="O14" s="13"/>
      <c r="P14" s="13" t="s">
        <v>11</v>
      </c>
      <c r="Q14" s="13"/>
      <c r="R14" s="30" t="s">
        <v>32</v>
      </c>
      <c r="S14" s="30"/>
      <c r="T14" s="30" t="s">
        <v>33</v>
      </c>
      <c r="U14" s="30"/>
      <c r="V14" s="13"/>
      <c r="W14" s="13" t="s">
        <v>15</v>
      </c>
      <c r="X14" s="13"/>
      <c r="Y14" s="13"/>
      <c r="AA14" s="13"/>
    </row>
    <row r="15" spans="1:27" x14ac:dyDescent="0.25">
      <c r="A15" s="1"/>
      <c r="B15" s="13" t="s">
        <v>28</v>
      </c>
      <c r="C15" s="13" t="s">
        <v>29</v>
      </c>
      <c r="D15" s="13" t="s">
        <v>28</v>
      </c>
      <c r="E15" s="13" t="s">
        <v>29</v>
      </c>
      <c r="F15" s="13" t="s">
        <v>28</v>
      </c>
      <c r="G15" s="13" t="s">
        <v>29</v>
      </c>
      <c r="H15" s="13" t="s">
        <v>28</v>
      </c>
      <c r="I15" s="13" t="s">
        <v>29</v>
      </c>
      <c r="J15" s="13" t="s">
        <v>28</v>
      </c>
      <c r="K15" s="13" t="s">
        <v>29</v>
      </c>
      <c r="L15" s="13" t="s">
        <v>28</v>
      </c>
      <c r="M15" s="13" t="s">
        <v>29</v>
      </c>
      <c r="N15" s="13" t="s">
        <v>28</v>
      </c>
      <c r="O15" s="13" t="s">
        <v>29</v>
      </c>
      <c r="P15" s="13" t="s">
        <v>28</v>
      </c>
      <c r="Q15" s="13" t="s">
        <v>29</v>
      </c>
      <c r="R15" s="13" t="s">
        <v>28</v>
      </c>
      <c r="S15" s="13" t="s">
        <v>29</v>
      </c>
      <c r="T15" s="13" t="s">
        <v>28</v>
      </c>
      <c r="U15" s="13" t="s">
        <v>29</v>
      </c>
      <c r="V15" s="13"/>
      <c r="W15" s="13"/>
      <c r="X15" s="13"/>
      <c r="Y15" s="13"/>
      <c r="AA15" s="13"/>
    </row>
    <row r="16" spans="1:27" x14ac:dyDescent="0.25">
      <c r="A16" s="1" t="s">
        <v>39</v>
      </c>
      <c r="B16" s="12">
        <f t="shared" ref="B16:U16" si="0">ROUND(B6*2^$B$11,0)</f>
        <v>-308</v>
      </c>
      <c r="C16" s="12">
        <f t="shared" si="0"/>
        <v>1</v>
      </c>
      <c r="D16" s="12">
        <f t="shared" si="0"/>
        <v>1217</v>
      </c>
      <c r="E16" s="12">
        <f t="shared" si="0"/>
        <v>5</v>
      </c>
      <c r="F16" s="12">
        <f t="shared" si="0"/>
        <v>-2721</v>
      </c>
      <c r="G16" s="12">
        <f t="shared" si="0"/>
        <v>-40</v>
      </c>
      <c r="H16" s="12">
        <f t="shared" si="0"/>
        <v>2963</v>
      </c>
      <c r="I16" s="12">
        <f t="shared" si="0"/>
        <v>147</v>
      </c>
      <c r="J16" s="12">
        <f t="shared" si="0"/>
        <v>13561</v>
      </c>
      <c r="K16" s="12">
        <f t="shared" si="0"/>
        <v>1</v>
      </c>
      <c r="L16" s="12">
        <f t="shared" si="0"/>
        <v>4437</v>
      </c>
      <c r="M16" s="12">
        <f t="shared" si="0"/>
        <v>-140</v>
      </c>
      <c r="N16" s="12">
        <f t="shared" si="0"/>
        <v>-4544</v>
      </c>
      <c r="O16" s="12">
        <f t="shared" si="0"/>
        <v>19</v>
      </c>
      <c r="P16" s="12">
        <f t="shared" si="0"/>
        <v>2592</v>
      </c>
      <c r="Q16" s="12">
        <f t="shared" si="0"/>
        <v>19</v>
      </c>
      <c r="R16" s="12">
        <f t="shared" si="0"/>
        <v>-986</v>
      </c>
      <c r="S16" s="12">
        <f t="shared" si="0"/>
        <v>-18</v>
      </c>
      <c r="T16" s="12">
        <f t="shared" si="0"/>
        <v>179</v>
      </c>
      <c r="U16" s="12">
        <f t="shared" si="0"/>
        <v>6</v>
      </c>
      <c r="V16" s="26"/>
      <c r="W16" s="18">
        <f>SQRT((B16+D16+F16+H16+J16+L16+N16+P16+R16+T16)^2+(C16+E16+G16+I16+K16+M16+O16+Q16+S16+U16)^2)</f>
        <v>16390</v>
      </c>
      <c r="X16" s="12">
        <f t="shared" ref="X16" si="1">W16/16384</f>
        <v>1.0003662109375</v>
      </c>
      <c r="Y16" s="12">
        <f t="shared" ref="Y16" si="2">10*LOG10(X16)</f>
        <v>1.59014274762346E-3</v>
      </c>
      <c r="AA16" s="26"/>
    </row>
    <row r="17" spans="1:27" x14ac:dyDescent="0.25">
      <c r="A17" s="1" t="s">
        <v>40</v>
      </c>
      <c r="B17" s="12">
        <f t="shared" ref="B17:U17" si="3">ROUND(B7*2^$B$11,0)</f>
        <v>207</v>
      </c>
      <c r="C17" s="12">
        <f t="shared" si="3"/>
        <v>-13</v>
      </c>
      <c r="D17" s="12">
        <f t="shared" si="3"/>
        <v>-1036</v>
      </c>
      <c r="E17" s="12">
        <f t="shared" si="3"/>
        <v>31</v>
      </c>
      <c r="F17" s="12">
        <f t="shared" si="3"/>
        <v>2688</v>
      </c>
      <c r="G17" s="12">
        <f t="shared" si="3"/>
        <v>-3</v>
      </c>
      <c r="H17" s="12">
        <f t="shared" si="3"/>
        <v>-4554</v>
      </c>
      <c r="I17" s="12">
        <f t="shared" si="3"/>
        <v>-144</v>
      </c>
      <c r="J17" s="12">
        <f t="shared" si="3"/>
        <v>3626</v>
      </c>
      <c r="K17" s="12">
        <f t="shared" si="3"/>
        <v>365</v>
      </c>
      <c r="L17" s="12">
        <f t="shared" si="3"/>
        <v>14446</v>
      </c>
      <c r="M17" s="12">
        <f t="shared" si="3"/>
        <v>32</v>
      </c>
      <c r="N17" s="12">
        <f t="shared" si="3"/>
        <v>3547</v>
      </c>
      <c r="O17" s="12">
        <f t="shared" si="3"/>
        <v>-419</v>
      </c>
      <c r="P17" s="12">
        <f t="shared" si="3"/>
        <v>-3847</v>
      </c>
      <c r="Q17" s="12">
        <f t="shared" si="3"/>
        <v>189</v>
      </c>
      <c r="R17" s="12">
        <f t="shared" si="3"/>
        <v>1781</v>
      </c>
      <c r="S17" s="12">
        <f t="shared" si="3"/>
        <v>-40</v>
      </c>
      <c r="T17" s="12">
        <f t="shared" si="3"/>
        <v>-465</v>
      </c>
      <c r="U17" s="12">
        <f t="shared" si="3"/>
        <v>1</v>
      </c>
      <c r="V17" s="24"/>
      <c r="W17" s="18">
        <f>SQRT((B17+D17+F17+H17+J17+L17+N17+P17+R17+T17)^2+(C17+E17+G17+I17+K17+M17+O17+Q17+S17+U17)^2)</f>
        <v>16393.000030500825</v>
      </c>
      <c r="X17" s="12">
        <f t="shared" ref="X17" si="4">W17/16384</f>
        <v>1.0005493182678726</v>
      </c>
      <c r="Y17" s="12">
        <f t="shared" ref="Y17" si="5">10*LOG10(X17)</f>
        <v>2.3850039223021939E-3</v>
      </c>
      <c r="AA17" s="24"/>
    </row>
    <row r="18" spans="1:27" x14ac:dyDescent="0.25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26"/>
      <c r="W18" s="18"/>
      <c r="X18" s="12"/>
      <c r="Y18" s="12"/>
      <c r="AA18" s="26"/>
    </row>
    <row r="19" spans="1:27" s="12" customFormat="1" x14ac:dyDescent="0.25">
      <c r="A19" s="17" t="s">
        <v>37</v>
      </c>
      <c r="B19" s="12">
        <f t="shared" ref="B19:U19" si="6">ROUND(B9*2^$B$11,0)</f>
        <v>157</v>
      </c>
      <c r="C19" s="12">
        <f t="shared" si="6"/>
        <v>-13</v>
      </c>
      <c r="D19" s="12">
        <f t="shared" si="6"/>
        <v>-922</v>
      </c>
      <c r="E19" s="12">
        <f t="shared" si="6"/>
        <v>41</v>
      </c>
      <c r="F19" s="12">
        <f t="shared" si="6"/>
        <v>2710</v>
      </c>
      <c r="G19" s="12">
        <f t="shared" si="6"/>
        <v>-50</v>
      </c>
      <c r="H19" s="12">
        <f t="shared" si="6"/>
        <v>-4957</v>
      </c>
      <c r="I19" s="12">
        <f t="shared" si="6"/>
        <v>-48</v>
      </c>
      <c r="J19" s="12">
        <f t="shared" si="6"/>
        <v>4018</v>
      </c>
      <c r="K19" s="12">
        <f t="shared" si="6"/>
        <v>397</v>
      </c>
      <c r="L19" s="12">
        <f t="shared" si="6"/>
        <v>14681</v>
      </c>
      <c r="M19" s="12">
        <f t="shared" si="6"/>
        <v>10</v>
      </c>
      <c r="N19" s="12">
        <f t="shared" si="6"/>
        <v>3285</v>
      </c>
      <c r="O19" s="12">
        <f t="shared" si="6"/>
        <v>-426</v>
      </c>
      <c r="P19" s="12">
        <f t="shared" si="6"/>
        <v>-3896</v>
      </c>
      <c r="Q19" s="12">
        <f t="shared" si="6"/>
        <v>95</v>
      </c>
      <c r="R19" s="12">
        <f t="shared" si="6"/>
        <v>1809</v>
      </c>
      <c r="S19" s="12">
        <f t="shared" si="6"/>
        <v>1</v>
      </c>
      <c r="T19" s="12">
        <f t="shared" si="6"/>
        <v>-426</v>
      </c>
      <c r="U19" s="12">
        <f t="shared" si="6"/>
        <v>-6</v>
      </c>
      <c r="W19" s="18">
        <f>SQRT((B19+D19+F19+H19+J19+L19+N19+P19+R19+T19)^2+(C19+E19+G19+I19+K19+M19+O19+Q19+S19+U19)^2)</f>
        <v>16459.000030378516</v>
      </c>
      <c r="X19" s="12">
        <f t="shared" ref="X19" si="7">W19/16384</f>
        <v>1.0045776385729075</v>
      </c>
      <c r="Y19" s="12">
        <f t="shared" ref="Y19" si="8">10*LOG10(X19)</f>
        <v>1.9835067396373599E-2</v>
      </c>
    </row>
    <row r="20" spans="1:27" s="12" customFormat="1" x14ac:dyDescent="0.25"/>
    <row r="21" spans="1:27" x14ac:dyDescent="0.25">
      <c r="A21" s="23" t="s">
        <v>45</v>
      </c>
    </row>
    <row r="22" spans="1:27" x14ac:dyDescent="0.25">
      <c r="A22" s="1" t="s">
        <v>39</v>
      </c>
      <c r="B22">
        <v>0</v>
      </c>
      <c r="C22">
        <f>V6</f>
        <v>4</v>
      </c>
      <c r="D22">
        <v>10</v>
      </c>
      <c r="E22" s="9">
        <f>IF(IF(C16&lt;0,2^16+C16,C16)*2^16+IF(B16&lt;0,2^16+B16,B16)&gt;=2^31,IF(C16&lt;0,2^16+C16,C16)*2^16+IF(B16&lt;0,2^16+B16,B16)-2^32, IF(C16&lt;0,2^16+C16,C16)*2^16+IF(B16&lt;0,2^16+B16,B16))</f>
        <v>130764</v>
      </c>
      <c r="F22" s="9">
        <f>IF(IF(E16&lt;0,2^16+E16,E16)*2^16+IF(D16&lt;0,2^16+D16,D16)&gt;=2^31,IF(E16&lt;0,2^16+E16,E16)*2^16+IF(D16&lt;0,2^16+D16,D16)-2^32, IF(E16&lt;0,2^16+E16,E16)*2^16+IF(D16&lt;0,2^16+D16,D16))</f>
        <v>328897</v>
      </c>
      <c r="G22" s="9">
        <f>IF(IF(G16&lt;0,2^16+G16,G16)*2^16+IF(F16&lt;0,2^16+F16,F16)&gt;=2^31,IF(G16&lt;0,2^16+G16,G16)*2^16+IF(F16&lt;0,2^16+F16,F16)-2^32, IF(G16&lt;0,2^16+G16,G16)*2^16+IF(F16&lt;0,2^16+F16,F16))</f>
        <v>-2558625</v>
      </c>
      <c r="H22" s="9">
        <f>IF(IF(I16&lt;0,2^16+I16,I16)*2^16+IF(H16&lt;0,2^16+H16,H16)&gt;=2^31,IF(I16&lt;0,2^16+I16,I16)*2^16+IF(H16&lt;0,2^16+H16,H16)-2^32, IF(I16&lt;0,2^16+I16,I16)*2^16+IF(H16&lt;0,2^16+H16,H16))</f>
        <v>9636755</v>
      </c>
      <c r="I22" s="9">
        <f>IF(IF(K16&lt;0,2^16+K16,K16)*2^16+IF(J16&lt;0,2^16+J16,J16)&gt;=2^31,IF(K16&lt;0,2^16+K16,K16)*2^16+IF(J16&lt;0,2^16+J16,J16)-2^32, IF(K16&lt;0,2^16+K16,K16)*2^16+IF(J16&lt;0,2^16+J16,J16))</f>
        <v>79097</v>
      </c>
      <c r="J22" s="9">
        <f>IF(IF(M16&lt;0,2^16+M16,M16)*2^16+IF(L16&lt;0,2^16+L16,L16)&gt;=2^31,IF(M16&lt;0,2^16+M16,M16)*2^16+IF(L16&lt;0,2^16+L16,L16)-2^32, IF(M16&lt;0,2^16+M16,M16)*2^16+IF(L16&lt;0,2^16+L16,L16))</f>
        <v>-9170603</v>
      </c>
      <c r="K22" s="9">
        <f>IF(IF(O16&lt;0,2^16+O16,O16)*2^16+IF(N16&lt;0,2^16+N16,N16)&gt;=2^31,IF(O16&lt;0,2^16+O16,O16)*2^16+IF(N16&lt;0,2^16+N16,N16)-2^32, IF(O16&lt;0,2^16+O16,O16)*2^16+IF(N16&lt;0,2^16+N16,N16))</f>
        <v>1306176</v>
      </c>
      <c r="L22" s="9">
        <f>IF(IF(Q16&lt;0,2^16+Q16,Q16)*2^16+IF(P16&lt;0,2^16+P16,P16)&gt;=2^31,IF(Q16&lt;0,2^16+Q16,Q16)*2^16+IF(P16&lt;0,2^16+P16,P16)-2^32, IF(Q16&lt;0,2^16+Q16,Q16)*2^16+IF(P16&lt;0,2^16+P16,P16))</f>
        <v>1247776</v>
      </c>
      <c r="M22" s="9">
        <f>IF(IF(S16&lt;0,2^16+S16,S16)*2^16+IF(R16&lt;0,2^16+R16,R16)&gt;=2^31,IF(S16&lt;0,2^16+S16,S16)*2^16+IF(R16&lt;0,2^16+R16,R16)-2^32, IF(S16&lt;0,2^16+S16,S16)*2^16+IF(R16&lt;0,2^16+R16,R16))</f>
        <v>-1115098</v>
      </c>
      <c r="N22" s="9">
        <f>IF(IF(U16&lt;0,2^16+U16,U16)*2^16+IF(T16&lt;0,2^16+T16,T16)&gt;=2^31,IF(U16&lt;0,2^16+U16,U16)*2^16+IF(T16&lt;0,2^16+T16,T16)-2^32, IF(U16&lt;0,2^16+U16,U16)*2^16+IF(T16&lt;0,2^16+T16,T16))</f>
        <v>393395</v>
      </c>
    </row>
    <row r="23" spans="1:27" x14ac:dyDescent="0.25">
      <c r="A23" s="17" t="s">
        <v>40</v>
      </c>
      <c r="B23">
        <v>0</v>
      </c>
      <c r="C23">
        <f>V7</f>
        <v>5</v>
      </c>
      <c r="D23">
        <v>10</v>
      </c>
      <c r="E23" s="9">
        <f>IF(IF(C17&lt;0,2^16+C17,C17)*2^16+IF(B17&lt;0,2^16+B17,B17)&gt;=2^31,IF(C17&lt;0,2^16+C17,C17)*2^16+IF(B17&lt;0,2^16+B17,B17)-2^32, IF(C17&lt;0,2^16+C17,C17)*2^16+IF(B17&lt;0,2^16+B17,B17))</f>
        <v>-851761</v>
      </c>
      <c r="F23" s="9">
        <f>IF(IF(E17&lt;0,2^16+E17,E17)*2^16+IF(D17&lt;0,2^16+D17,D17)&gt;=2^31,IF(E17&lt;0,2^16+E17,E17)*2^16+IF(D17&lt;0,2^16+D17,D17)-2^32, IF(E17&lt;0,2^16+E17,E17)*2^16+IF(D17&lt;0,2^16+D17,D17))</f>
        <v>2096116</v>
      </c>
      <c r="G23" s="9">
        <f>IF(IF(G17&lt;0,2^16+G17,G17)*2^16+IF(F17&lt;0,2^16+F17,F17)&gt;=2^31,IF(G17&lt;0,2^16+G17,G17)*2^16+IF(F17&lt;0,2^16+F17,F17)-2^32, IF(G17&lt;0,2^16+G17,G17)*2^16+IF(F17&lt;0,2^16+F17,F17))</f>
        <v>-193920</v>
      </c>
      <c r="H23" s="9">
        <f>IF(IF(I17&lt;0,2^16+I17,I17)*2^16+IF(H17&lt;0,2^16+H17,H17)&gt;=2^31,IF(I17&lt;0,2^16+I17,I17)*2^16+IF(H17&lt;0,2^16+H17,H17)-2^32, IF(I17&lt;0,2^16+I17,I17)*2^16+IF(H17&lt;0,2^16+H17,H17))</f>
        <v>-9376202</v>
      </c>
      <c r="I23" s="9">
        <f>IF(IF(K17&lt;0,2^16+K17,K17)*2^16+IF(J17&lt;0,2^16+J17,J17)&gt;=2^31,IF(K17&lt;0,2^16+K17,K17)*2^16+IF(J17&lt;0,2^16+J17,J17)-2^32, IF(K17&lt;0,2^16+K17,K17)*2^16+IF(J17&lt;0,2^16+J17,J17))</f>
        <v>23924266</v>
      </c>
      <c r="J23" s="9">
        <f>IF(IF(M17&lt;0,2^16+M17,M17)*2^16+IF(L17&lt;0,2^16+L17,L17)&gt;=2^31,IF(M17&lt;0,2^16+M17,M17)*2^16+IF(L17&lt;0,2^16+L17,L17)-2^32, IF(M17&lt;0,2^16+M17,M17)*2^16+IF(L17&lt;0,2^16+L17,L17))</f>
        <v>2111598</v>
      </c>
      <c r="K23" s="9">
        <f>IF(IF(O17&lt;0,2^16+O17,O17)*2^16+IF(N17&lt;0,2^16+N17,N17)&gt;=2^31,IF(O17&lt;0,2^16+O17,O17)*2^16+IF(N17&lt;0,2^16+N17,N17)-2^32, IF(O17&lt;0,2^16+O17,O17)*2^16+IF(N17&lt;0,2^16+N17,N17))</f>
        <v>-27456037</v>
      </c>
      <c r="L23" s="9">
        <f>IF(IF(Q17&lt;0,2^16+Q17,Q17)*2^16+IF(P17&lt;0,2^16+P17,P17)&gt;=2^31,IF(Q17&lt;0,2^16+Q17,Q17)*2^16+IF(P17&lt;0,2^16+P17,P17)-2^32, IF(Q17&lt;0,2^16+Q17,Q17)*2^16+IF(P17&lt;0,2^16+P17,P17))</f>
        <v>12447993</v>
      </c>
      <c r="M23" s="9">
        <f>IF(IF(S17&lt;0,2^16+S17,S17)*2^16+IF(R17&lt;0,2^16+R17,R17)&gt;=2^31,IF(S17&lt;0,2^16+S17,S17)*2^16+IF(R17&lt;0,2^16+R17,R17)-2^32, IF(S17&lt;0,2^16+S17,S17)*2^16+IF(R17&lt;0,2^16+R17,R17))</f>
        <v>-2619659</v>
      </c>
      <c r="N23" s="9">
        <f>IF(IF(U17&lt;0,2^16+U17,U17)*2^16+IF(T17&lt;0,2^16+T17,T17)&gt;=2^31,IF(U17&lt;0,2^16+U17,U17)*2^16+IF(T17&lt;0,2^16+T17,T17)-2^32, IF(U17&lt;0,2^16+U17,U17)*2^16+IF(T17&lt;0,2^16+T17,T17))</f>
        <v>130607</v>
      </c>
    </row>
    <row r="24" spans="1:27" x14ac:dyDescent="0.25">
      <c r="A24" s="17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27" x14ac:dyDescent="0.25">
      <c r="A25" s="17" t="s">
        <v>37</v>
      </c>
      <c r="B25">
        <v>0</v>
      </c>
      <c r="C25">
        <f>V9</f>
        <v>5</v>
      </c>
      <c r="D25">
        <v>10</v>
      </c>
      <c r="E25" s="9">
        <f>IF(IF(C19&lt;0,2^16+C19,C19)*2^16+IF(B19&lt;0,2^16+B19,B19)&gt;=2^31,IF(C19&lt;0,2^16+C19,C19)*2^16+IF(B19&lt;0,2^16+B19,B19)-2^32, IF(C19&lt;0,2^16+C19,C19)*2^16+IF(B19&lt;0,2^16+B19,B19))</f>
        <v>-851811</v>
      </c>
      <c r="F25" s="9">
        <f>IF(IF(E19&lt;0,2^16+E19,E19)*2^16+IF(D19&lt;0,2^16+D19,D19)&gt;=2^31,IF(E19&lt;0,2^16+E19,E19)*2^16+IF(D19&lt;0,2^16+D19,D19)-2^32, IF(E19&lt;0,2^16+E19,E19)*2^16+IF(D19&lt;0,2^16+D19,D19))</f>
        <v>2751590</v>
      </c>
      <c r="G25" s="9">
        <f>IF(IF(G19&lt;0,2^16+G19,G19)*2^16+IF(F19&lt;0,2^16+F19,F19)&gt;=2^31,IF(G19&lt;0,2^16+G19,G19)*2^16+IF(F19&lt;0,2^16+F19,F19)-2^32, IF(G19&lt;0,2^16+G19,G19)*2^16+IF(F19&lt;0,2^16+F19,F19))</f>
        <v>-3274090</v>
      </c>
      <c r="H25" s="9">
        <f>IF(IF(I19&lt;0,2^16+I19,I19)*2^16+IF(H19&lt;0,2^16+H19,H19)&gt;=2^31,IF(I19&lt;0,2^16+I19,I19)*2^16+IF(H19&lt;0,2^16+H19,H19)-2^32, IF(I19&lt;0,2^16+I19,I19)*2^16+IF(H19&lt;0,2^16+H19,H19))</f>
        <v>-3085149</v>
      </c>
      <c r="I25" s="9">
        <f>IF(IF(K19&lt;0,2^16+K19,K19)*2^16+IF(J19&lt;0,2^16+J19,J19)&gt;=2^31,IF(K19&lt;0,2^16+K19,K19)*2^16+IF(J19&lt;0,2^16+J19,J19)-2^32, IF(K19&lt;0,2^16+K19,K19)*2^16+IF(J19&lt;0,2^16+J19,J19))</f>
        <v>26021810</v>
      </c>
      <c r="J25" s="9">
        <f>IF(IF(M19&lt;0,2^16+M19,M19)*2^16+IF(L19&lt;0,2^16+L19,L19)&gt;=2^31,IF(M19&lt;0,2^16+M19,M19)*2^16+IF(L19&lt;0,2^16+L19,L19)-2^32, IF(M19&lt;0,2^16+M19,M19)*2^16+IF(L19&lt;0,2^16+L19,L19))</f>
        <v>670041</v>
      </c>
      <c r="K25" s="9">
        <f>IF(IF(O19&lt;0,2^16+O19,O19)*2^16+IF(N19&lt;0,2^16+N19,N19)&gt;=2^31,IF(O19&lt;0,2^16+O19,O19)*2^16+IF(N19&lt;0,2^16+N19,N19)-2^32, IF(O19&lt;0,2^16+O19,O19)*2^16+IF(N19&lt;0,2^16+N19,N19))</f>
        <v>-27915051</v>
      </c>
      <c r="L25" s="9">
        <f>IF(IF(Q19&lt;0,2^16+Q19,Q19)*2^16+IF(P19&lt;0,2^16+P19,P19)&gt;=2^31,IF(Q19&lt;0,2^16+Q19,Q19)*2^16+IF(P19&lt;0,2^16+P19,P19)-2^32, IF(Q19&lt;0,2^16+Q19,Q19)*2^16+IF(P19&lt;0,2^16+P19,P19))</f>
        <v>6287560</v>
      </c>
      <c r="M25" s="9">
        <f>IF(IF(S19&lt;0,2^16+S19,S19)*2^16+IF(R19&lt;0,2^16+R19,R19)&gt;=2^31,IF(S19&lt;0,2^16+S19,S19)*2^16+IF(R19&lt;0,2^16+R19,R19)-2^32, IF(S19&lt;0,2^16+S19,S19)*2^16+IF(R19&lt;0,2^16+R19,R19))</f>
        <v>67345</v>
      </c>
      <c r="N25" s="9">
        <f>IF(IF(U19&lt;0,2^16+U19,U19)*2^16+IF(T19&lt;0,2^16+T19,T19)&gt;=2^31,IF(U19&lt;0,2^16+U19,U19)*2^16+IF(T19&lt;0,2^16+T19,T19)-2^32, IF(U19&lt;0,2^16+U19,U19)*2^16+IF(T19&lt;0,2^16+T19,T19))</f>
        <v>-328106</v>
      </c>
    </row>
    <row r="26" spans="1:27" x14ac:dyDescent="0.25"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27" x14ac:dyDescent="0.25"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27" x14ac:dyDescent="0.25">
      <c r="B28" s="28"/>
      <c r="C28" s="28"/>
      <c r="D28" s="28"/>
      <c r="E28" s="29"/>
      <c r="F28" s="9"/>
      <c r="G28" s="9"/>
      <c r="H28" s="9"/>
      <c r="I28" s="9"/>
      <c r="J28" s="9"/>
      <c r="K28" s="9"/>
      <c r="L28" s="9"/>
      <c r="M28" s="9"/>
      <c r="N28" s="9"/>
    </row>
    <row r="29" spans="1:27" x14ac:dyDescent="0.25">
      <c r="B29" s="6"/>
    </row>
    <row r="30" spans="1:27" x14ac:dyDescent="0.25">
      <c r="B30" s="6"/>
      <c r="F30" s="6"/>
      <c r="G30" s="6"/>
      <c r="H30" s="6"/>
      <c r="I30" s="6"/>
      <c r="J30" s="6"/>
      <c r="K30" s="6"/>
    </row>
    <row r="31" spans="1:27" x14ac:dyDescent="0.25">
      <c r="B31" s="6"/>
      <c r="F31" s="9"/>
      <c r="G31" s="9"/>
      <c r="H31" s="9"/>
      <c r="I31" s="9"/>
      <c r="J31" s="9"/>
      <c r="K31" s="9"/>
      <c r="L31" s="9"/>
      <c r="M31" s="9"/>
      <c r="N31" s="9"/>
    </row>
    <row r="32" spans="1:27" x14ac:dyDescent="0.25">
      <c r="B32" s="6"/>
      <c r="F32" s="9"/>
      <c r="G32" s="9"/>
      <c r="H32" s="9"/>
      <c r="I32" s="9"/>
      <c r="J32" s="9"/>
      <c r="K32" s="9"/>
      <c r="L32" s="9"/>
      <c r="M32" s="9"/>
      <c r="N32" s="9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x14ac:dyDescent="0.25">
      <c r="B55" s="6"/>
    </row>
    <row r="56" spans="2:2" x14ac:dyDescent="0.25">
      <c r="B56" s="6"/>
    </row>
    <row r="71" spans="2:21" x14ac:dyDescent="0.2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</sheetData>
  <mergeCells count="13">
    <mergeCell ref="R14:S14"/>
    <mergeCell ref="T14:U14"/>
    <mergeCell ref="A1:H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workbookViewId="0">
      <selection activeCell="B11" sqref="B11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3.42578125" bestFit="1" customWidth="1"/>
    <col min="4" max="4" width="9.7109375" bestFit="1" customWidth="1"/>
    <col min="5" max="5" width="11" bestFit="1" customWidth="1"/>
    <col min="6" max="6" width="9.7109375" bestFit="1" customWidth="1"/>
    <col min="7" max="7" width="9.7109375" customWidth="1"/>
    <col min="8" max="8" width="9.7109375" bestFit="1" customWidth="1"/>
    <col min="9" max="9" width="10.7109375" bestFit="1" customWidth="1"/>
    <col min="10" max="10" width="9.7109375" bestFit="1" customWidth="1"/>
    <col min="11" max="11" width="9.7109375" customWidth="1"/>
    <col min="12" max="12" width="9.7109375" bestFit="1" customWidth="1"/>
    <col min="13" max="13" width="10.7109375" bestFit="1" customWidth="1"/>
    <col min="14" max="14" width="9.7109375" bestFit="1" customWidth="1"/>
    <col min="15" max="15" width="9.7109375" customWidth="1"/>
    <col min="16" max="16" width="9.7109375" bestFit="1" customWidth="1"/>
    <col min="17" max="21" width="9.7109375" customWidth="1"/>
    <col min="22" max="23" width="12" bestFit="1" customWidth="1"/>
    <col min="24" max="24" width="11.5703125" bestFit="1" customWidth="1"/>
  </cols>
  <sheetData>
    <row r="1" spans="1:28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8" x14ac:dyDescent="0.25">
      <c r="A3" s="3" t="s">
        <v>13</v>
      </c>
    </row>
    <row r="4" spans="1:28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V4" s="13" t="s">
        <v>16</v>
      </c>
      <c r="W4" s="13" t="s">
        <v>15</v>
      </c>
      <c r="AB4" s="13"/>
    </row>
    <row r="5" spans="1:28" x14ac:dyDescent="0.25">
      <c r="A5" s="1"/>
      <c r="B5" s="13" t="s">
        <v>28</v>
      </c>
      <c r="C5" s="13" t="s">
        <v>29</v>
      </c>
      <c r="D5" s="13" t="s">
        <v>28</v>
      </c>
      <c r="E5" s="13" t="s">
        <v>29</v>
      </c>
      <c r="F5" s="13" t="s">
        <v>28</v>
      </c>
      <c r="G5" s="13" t="s">
        <v>29</v>
      </c>
      <c r="H5" s="13" t="s">
        <v>28</v>
      </c>
      <c r="I5" s="13" t="s">
        <v>29</v>
      </c>
      <c r="J5" s="13" t="s">
        <v>28</v>
      </c>
      <c r="K5" s="13" t="s">
        <v>29</v>
      </c>
      <c r="L5" s="13" t="s">
        <v>28</v>
      </c>
      <c r="M5" s="13" t="s">
        <v>29</v>
      </c>
      <c r="N5" s="13" t="s">
        <v>28</v>
      </c>
      <c r="O5" s="13" t="s">
        <v>29</v>
      </c>
      <c r="P5" s="13" t="s">
        <v>28</v>
      </c>
      <c r="Q5" s="13" t="s">
        <v>29</v>
      </c>
      <c r="R5" s="13" t="s">
        <v>28</v>
      </c>
      <c r="S5" s="13" t="s">
        <v>29</v>
      </c>
      <c r="T5" s="13" t="s">
        <v>28</v>
      </c>
      <c r="U5" s="13" t="s">
        <v>29</v>
      </c>
      <c r="W5" s="13"/>
      <c r="X5" s="13"/>
      <c r="AB5" s="13"/>
    </row>
    <row r="6" spans="1:28" x14ac:dyDescent="0.25">
      <c r="A6" s="1" t="s">
        <v>40</v>
      </c>
      <c r="B6">
        <v>1.275634765625E-2</v>
      </c>
      <c r="C6">
        <v>-9.765625E-4</v>
      </c>
      <c r="D6">
        <v>-6.353759765625E-2</v>
      </c>
      <c r="E6">
        <v>2.25830078125E-3</v>
      </c>
      <c r="F6">
        <v>0.16424560546875</v>
      </c>
      <c r="G6">
        <v>-6.103515625E-4</v>
      </c>
      <c r="H6">
        <v>-0.2769775390625</v>
      </c>
      <c r="I6">
        <v>-9.3994140625E-3</v>
      </c>
      <c r="J6">
        <v>0.221435546875</v>
      </c>
      <c r="K6">
        <v>2.79541015625E-2</v>
      </c>
      <c r="L6">
        <v>0.8802490234375</v>
      </c>
      <c r="M6">
        <v>2.38037109375E-3</v>
      </c>
      <c r="N6">
        <v>0.21612548828125</v>
      </c>
      <c r="O6">
        <v>-3.179931640625E-2</v>
      </c>
      <c r="P6">
        <v>-0.23321533203125</v>
      </c>
      <c r="Q6">
        <v>1.251220703125E-2</v>
      </c>
      <c r="R6">
        <v>0.10845947265625</v>
      </c>
      <c r="S6">
        <v>-2.38037109375E-3</v>
      </c>
      <c r="T6">
        <v>-2.84423828125E-2</v>
      </c>
      <c r="U6">
        <v>0</v>
      </c>
      <c r="V6">
        <v>5</v>
      </c>
      <c r="W6">
        <v>1.001098634673101</v>
      </c>
      <c r="X6" s="24"/>
      <c r="AB6" s="24"/>
    </row>
    <row r="7" spans="1:28" x14ac:dyDescent="0.25">
      <c r="A7" s="17" t="s">
        <v>37</v>
      </c>
      <c r="B7" s="12">
        <v>7.5069999999999998E-3</v>
      </c>
      <c r="C7" s="12">
        <v>-1.4040000000000001E-3</v>
      </c>
      <c r="D7" s="12">
        <v>-4.8828000000000003E-2</v>
      </c>
      <c r="E7" s="12">
        <v>4.15E-3</v>
      </c>
      <c r="F7" s="12">
        <v>0.149841</v>
      </c>
      <c r="G7" s="12">
        <v>-4.0280000000000003E-3</v>
      </c>
      <c r="H7" s="12">
        <v>-0.28082299999999999</v>
      </c>
      <c r="I7" s="12">
        <v>-6.1650000000000003E-3</v>
      </c>
      <c r="J7" s="12">
        <v>0.24523900000000001</v>
      </c>
      <c r="K7" s="12">
        <v>2.8625000000000001E-2</v>
      </c>
      <c r="L7" s="12">
        <v>0.86901899999999999</v>
      </c>
      <c r="M7" s="12">
        <v>6.0999999999999997E-4</v>
      </c>
      <c r="N7" s="12">
        <v>0.21179200000000001</v>
      </c>
      <c r="O7" s="12">
        <v>-3.0884000000000002E-2</v>
      </c>
      <c r="P7" s="12">
        <v>-0.232178</v>
      </c>
      <c r="Q7" s="12">
        <v>1.0559000000000001E-2</v>
      </c>
      <c r="R7" s="12">
        <v>0.108276</v>
      </c>
      <c r="S7" s="12">
        <v>-9.77E-4</v>
      </c>
      <c r="T7" s="12">
        <v>-2.5696E-2</v>
      </c>
      <c r="U7" s="12">
        <v>-4.2700000000000002E-4</v>
      </c>
      <c r="V7" s="12">
        <v>5</v>
      </c>
      <c r="W7" s="8">
        <f>SQRT((B7+D7+F7+H7+J7+L7+N7+P7+R7+T7)^2+(C7+E7+G7+I7+K7+M7+O7+Q7+S7+U7)^2)</f>
        <v>1.0041490017333086</v>
      </c>
    </row>
    <row r="9" spans="1:28" x14ac:dyDescent="0.25">
      <c r="A9" s="1" t="s">
        <v>12</v>
      </c>
      <c r="B9">
        <v>14</v>
      </c>
    </row>
    <row r="11" spans="1:28" x14ac:dyDescent="0.25">
      <c r="A11" s="3" t="s">
        <v>14</v>
      </c>
    </row>
    <row r="12" spans="1:28" x14ac:dyDescent="0.25">
      <c r="A12" s="1" t="s">
        <v>0</v>
      </c>
      <c r="B12" s="13" t="s">
        <v>4</v>
      </c>
      <c r="C12" s="13"/>
      <c r="D12" s="13" t="s">
        <v>5</v>
      </c>
      <c r="E12" s="13"/>
      <c r="F12" s="13" t="s">
        <v>6</v>
      </c>
      <c r="G12" s="13"/>
      <c r="H12" s="13" t="s">
        <v>7</v>
      </c>
      <c r="I12" s="13"/>
      <c r="J12" s="13" t="s">
        <v>8</v>
      </c>
      <c r="K12" s="13"/>
      <c r="L12" s="13" t="s">
        <v>9</v>
      </c>
      <c r="M12" s="13"/>
      <c r="N12" s="13" t="s">
        <v>10</v>
      </c>
      <c r="O12" s="13"/>
      <c r="P12" s="13" t="s">
        <v>11</v>
      </c>
      <c r="Q12" s="13"/>
      <c r="R12" s="30" t="s">
        <v>32</v>
      </c>
      <c r="S12" s="30"/>
      <c r="T12" s="30" t="s">
        <v>33</v>
      </c>
      <c r="U12" s="30"/>
      <c r="V12" s="13"/>
      <c r="W12" s="13" t="s">
        <v>15</v>
      </c>
      <c r="X12" s="13"/>
      <c r="Y12" s="13"/>
      <c r="AB12" s="13"/>
    </row>
    <row r="13" spans="1:28" x14ac:dyDescent="0.25">
      <c r="A13" s="1"/>
      <c r="B13" s="13" t="s">
        <v>28</v>
      </c>
      <c r="C13" s="13" t="s">
        <v>29</v>
      </c>
      <c r="D13" s="13" t="s">
        <v>28</v>
      </c>
      <c r="E13" s="13" t="s">
        <v>29</v>
      </c>
      <c r="F13" s="13" t="s">
        <v>28</v>
      </c>
      <c r="G13" s="13" t="s">
        <v>29</v>
      </c>
      <c r="H13" s="13" t="s">
        <v>28</v>
      </c>
      <c r="I13" s="13" t="s">
        <v>29</v>
      </c>
      <c r="J13" s="13" t="s">
        <v>28</v>
      </c>
      <c r="K13" s="13" t="s">
        <v>29</v>
      </c>
      <c r="L13" s="13" t="s">
        <v>28</v>
      </c>
      <c r="M13" s="13" t="s">
        <v>29</v>
      </c>
      <c r="N13" s="13" t="s">
        <v>28</v>
      </c>
      <c r="O13" s="13" t="s">
        <v>29</v>
      </c>
      <c r="P13" s="13" t="s">
        <v>28</v>
      </c>
      <c r="Q13" s="13" t="s">
        <v>29</v>
      </c>
      <c r="R13" s="13" t="s">
        <v>28</v>
      </c>
      <c r="S13" s="13" t="s">
        <v>29</v>
      </c>
      <c r="T13" s="13" t="s">
        <v>28</v>
      </c>
      <c r="U13" s="13" t="s">
        <v>29</v>
      </c>
      <c r="V13" s="13"/>
      <c r="W13" s="13"/>
      <c r="X13" s="13"/>
      <c r="Y13" s="13"/>
      <c r="AB13" s="13"/>
    </row>
    <row r="14" spans="1:28" x14ac:dyDescent="0.25">
      <c r="A14" s="1" t="s">
        <v>40</v>
      </c>
      <c r="B14" s="12">
        <f t="shared" ref="B14:U15" si="0">ROUND(B6*2^$B$9,0)</f>
        <v>209</v>
      </c>
      <c r="C14" s="12">
        <f t="shared" si="0"/>
        <v>-16</v>
      </c>
      <c r="D14" s="12">
        <f t="shared" si="0"/>
        <v>-1041</v>
      </c>
      <c r="E14" s="12">
        <f t="shared" si="0"/>
        <v>37</v>
      </c>
      <c r="F14" s="12">
        <f t="shared" si="0"/>
        <v>2691</v>
      </c>
      <c r="G14" s="12">
        <f t="shared" si="0"/>
        <v>-10</v>
      </c>
      <c r="H14" s="12">
        <f t="shared" si="0"/>
        <v>-4538</v>
      </c>
      <c r="I14" s="12">
        <f t="shared" si="0"/>
        <v>-154</v>
      </c>
      <c r="J14" s="12">
        <f t="shared" si="0"/>
        <v>3628</v>
      </c>
      <c r="K14" s="12">
        <f t="shared" si="0"/>
        <v>458</v>
      </c>
      <c r="L14" s="12">
        <f t="shared" si="0"/>
        <v>14422</v>
      </c>
      <c r="M14" s="12">
        <f t="shared" si="0"/>
        <v>39</v>
      </c>
      <c r="N14" s="12">
        <f t="shared" si="0"/>
        <v>3541</v>
      </c>
      <c r="O14" s="12">
        <f t="shared" si="0"/>
        <v>-521</v>
      </c>
      <c r="P14" s="12">
        <f t="shared" si="0"/>
        <v>-3821</v>
      </c>
      <c r="Q14" s="12">
        <f t="shared" si="0"/>
        <v>205</v>
      </c>
      <c r="R14" s="12">
        <f t="shared" si="0"/>
        <v>1777</v>
      </c>
      <c r="S14" s="12">
        <f t="shared" si="0"/>
        <v>-39</v>
      </c>
      <c r="T14" s="12">
        <f t="shared" si="0"/>
        <v>-466</v>
      </c>
      <c r="U14" s="12">
        <f t="shared" si="0"/>
        <v>0</v>
      </c>
      <c r="V14" s="12"/>
      <c r="W14" s="18">
        <f>SQRT((B14+D14+F14+H14+J14+L14+N14+P14+R14+T14)^2+(C14+E14+G14+I14+K14+M14+O14+Q14+S14+U14)^2)</f>
        <v>16402.000030484087</v>
      </c>
      <c r="X14" s="12">
        <f t="shared" ref="X14" si="1">W14/16384</f>
        <v>1.001098634673101</v>
      </c>
      <c r="Y14" s="12">
        <f t="shared" ref="Y14" si="2">10*LOG10(X14)</f>
        <v>4.7686907164570776E-3</v>
      </c>
      <c r="AB14" s="24"/>
    </row>
    <row r="15" spans="1:28" s="12" customFormat="1" x14ac:dyDescent="0.25">
      <c r="A15" s="17" t="s">
        <v>37</v>
      </c>
      <c r="B15" s="12">
        <f t="shared" si="0"/>
        <v>123</v>
      </c>
      <c r="C15" s="12">
        <f t="shared" si="0"/>
        <v>-23</v>
      </c>
      <c r="D15" s="12">
        <f t="shared" si="0"/>
        <v>-800</v>
      </c>
      <c r="E15" s="12">
        <f t="shared" si="0"/>
        <v>68</v>
      </c>
      <c r="F15" s="12">
        <f t="shared" si="0"/>
        <v>2455</v>
      </c>
      <c r="G15" s="12">
        <f t="shared" si="0"/>
        <v>-66</v>
      </c>
      <c r="H15" s="12">
        <f t="shared" si="0"/>
        <v>-4601</v>
      </c>
      <c r="I15" s="12">
        <f t="shared" si="0"/>
        <v>-101</v>
      </c>
      <c r="J15" s="12">
        <f t="shared" si="0"/>
        <v>4018</v>
      </c>
      <c r="K15" s="12">
        <f t="shared" si="0"/>
        <v>469</v>
      </c>
      <c r="L15" s="12">
        <f t="shared" si="0"/>
        <v>14238</v>
      </c>
      <c r="M15" s="12">
        <f t="shared" si="0"/>
        <v>10</v>
      </c>
      <c r="N15" s="12">
        <f t="shared" si="0"/>
        <v>3470</v>
      </c>
      <c r="O15" s="12">
        <f t="shared" si="0"/>
        <v>-506</v>
      </c>
      <c r="P15" s="12">
        <f t="shared" si="0"/>
        <v>-3804</v>
      </c>
      <c r="Q15" s="12">
        <f t="shared" si="0"/>
        <v>173</v>
      </c>
      <c r="R15" s="12">
        <f t="shared" si="0"/>
        <v>1774</v>
      </c>
      <c r="S15" s="12">
        <f t="shared" si="0"/>
        <v>-16</v>
      </c>
      <c r="T15" s="12">
        <f t="shared" si="0"/>
        <v>-421</v>
      </c>
      <c r="U15" s="12">
        <f t="shared" si="0"/>
        <v>-7</v>
      </c>
      <c r="W15" s="18">
        <f>SQRT((B15+D15+F15+H15+J15+L15+N15+P15+R15+T15)^2+(C15+E15+G15+I15+K15+M15+O15+Q15+S15+U15)^2)</f>
        <v>16452.000030391442</v>
      </c>
      <c r="X15" s="12">
        <f t="shared" ref="X15" si="3">W15/16384</f>
        <v>1.0041503924799464</v>
      </c>
      <c r="Y15" s="12">
        <f t="shared" ref="Y15" si="4">10*LOG10(X15)</f>
        <v>1.7987623436640413E-2</v>
      </c>
    </row>
    <row r="16" spans="1:28" s="12" customFormat="1" x14ac:dyDescent="0.25"/>
    <row r="17" spans="1:24" x14ac:dyDescent="0.25">
      <c r="A17" s="23" t="s">
        <v>45</v>
      </c>
    </row>
    <row r="18" spans="1:24" x14ac:dyDescent="0.25">
      <c r="A18" s="1" t="s">
        <v>40</v>
      </c>
      <c r="B18">
        <v>0</v>
      </c>
      <c r="C18">
        <f>V6</f>
        <v>5</v>
      </c>
      <c r="D18">
        <v>10</v>
      </c>
      <c r="E18" s="9">
        <f>IF(IF(C14&lt;0,2^16+C14,C14)*2^16+IF(B14&lt;0,2^16+B14,B14)&gt;=2^31,IF(C14&lt;0,2^16+C14,C14)*2^16+IF(B14&lt;0,2^16+B14,B14)-2^32, IF(C14&lt;0,2^16+C14,C14)*2^16+IF(B14&lt;0,2^16+B14,B14))</f>
        <v>-1048367</v>
      </c>
      <c r="F18" s="9">
        <f>IF(IF(E14&lt;0,2^16+E14,E14)*2^16+IF(D14&lt;0,2^16+D14,D14)&gt;=2^31,IF(E14&lt;0,2^16+E14,E14)*2^16+IF(D14&lt;0,2^16+D14,D14)-2^32, IF(E14&lt;0,2^16+E14,E14)*2^16+IF(D14&lt;0,2^16+D14,D14))</f>
        <v>2489327</v>
      </c>
      <c r="G18" s="9">
        <f>IF(IF(G14&lt;0,2^16+G14,G14)*2^16+IF(F14&lt;0,2^16+F14,F14)&gt;=2^31,IF(G14&lt;0,2^16+G14,G14)*2^16+IF(F14&lt;0,2^16+F14,F14)-2^32, IF(G14&lt;0,2^16+G14,G14)*2^16+IF(F14&lt;0,2^16+F14,F14))</f>
        <v>-652669</v>
      </c>
      <c r="H18" s="9">
        <f>IF(IF(I14&lt;0,2^16+I14,I14)*2^16+IF(H14&lt;0,2^16+H14,H14)&gt;=2^31,IF(I14&lt;0,2^16+I14,I14)*2^16+IF(H14&lt;0,2^16+H14,H14)-2^32, IF(I14&lt;0,2^16+I14,I14)*2^16+IF(H14&lt;0,2^16+H14,H14))</f>
        <v>-10031546</v>
      </c>
      <c r="I18" s="9">
        <f>IF(IF(K14&lt;0,2^16+K14,K14)*2^16+IF(J14&lt;0,2^16+J14,J14)&gt;=2^31,IF(K14&lt;0,2^16+K14,K14)*2^16+IF(J14&lt;0,2^16+J14,J14)-2^32, IF(K14&lt;0,2^16+K14,K14)*2^16+IF(J14&lt;0,2^16+J14,J14))</f>
        <v>30019116</v>
      </c>
      <c r="J18" s="9">
        <f>IF(IF(M14&lt;0,2^16+M14,M14)*2^16+IF(L14&lt;0,2^16+L14,L14)&gt;=2^31,IF(M14&lt;0,2^16+M14,M14)*2^16+IF(L14&lt;0,2^16+L14,L14)-2^32, IF(M14&lt;0,2^16+M14,M14)*2^16+IF(L14&lt;0,2^16+L14,L14))</f>
        <v>2570326</v>
      </c>
      <c r="K18" s="9">
        <f>IF(IF(O14&lt;0,2^16+O14,O14)*2^16+IF(N14&lt;0,2^16+N14,N14)&gt;=2^31,IF(O14&lt;0,2^16+O14,O14)*2^16+IF(N14&lt;0,2^16+N14,N14)-2^32, IF(O14&lt;0,2^16+O14,O14)*2^16+IF(N14&lt;0,2^16+N14,N14))</f>
        <v>-34140715</v>
      </c>
      <c r="L18" s="9">
        <f>IF(IF(Q14&lt;0,2^16+Q14,Q14)*2^16+IF(P14&lt;0,2^16+P14,P14)&gt;=2^31,IF(Q14&lt;0,2^16+Q14,Q14)*2^16+IF(P14&lt;0,2^16+P14,P14)-2^32, IF(Q14&lt;0,2^16+Q14,Q14)*2^16+IF(P14&lt;0,2^16+P14,P14))</f>
        <v>13496595</v>
      </c>
      <c r="M18" s="9">
        <f>IF(IF(S14&lt;0,2^16+S14,S14)*2^16+IF(R14&lt;0,2^16+R14,R14)&gt;=2^31,IF(S14&lt;0,2^16+S14,S14)*2^16+IF(R14&lt;0,2^16+R14,R14)-2^32, IF(S14&lt;0,2^16+S14,S14)*2^16+IF(R14&lt;0,2^16+R14,R14))</f>
        <v>-2554127</v>
      </c>
      <c r="N18" s="9">
        <f>IF(IF(U14&lt;0,2^16+U14,U14)*2^16+IF(T14&lt;0,2^16+T14,T14)&gt;=2^31,IF(U14&lt;0,2^16+U14,U14)*2^16+IF(T14&lt;0,2^16+T14,T14)-2^32, IF(U14&lt;0,2^16+U14,U14)*2^16+IF(T14&lt;0,2^16+T14,T14))</f>
        <v>65070</v>
      </c>
    </row>
    <row r="19" spans="1:24" x14ac:dyDescent="0.25">
      <c r="A19" s="17" t="s">
        <v>37</v>
      </c>
      <c r="B19">
        <v>0</v>
      </c>
      <c r="C19">
        <f>V7</f>
        <v>5</v>
      </c>
      <c r="D19">
        <v>10</v>
      </c>
      <c r="E19" s="9">
        <f>IF(IF(C15&lt;0,2^16+C15,C15)*2^16+IF(B15&lt;0,2^16+B15,B15)&gt;=2^31,IF(C15&lt;0,2^16+C15,C15)*2^16+IF(B15&lt;0,2^16+B15,B15)-2^32, IF(C15&lt;0,2^16+C15,C15)*2^16+IF(B15&lt;0,2^16+B15,B15))</f>
        <v>-1507205</v>
      </c>
      <c r="F19" s="9">
        <f>IF(IF(E15&lt;0,2^16+E15,E15)*2^16+IF(D15&lt;0,2^16+D15,D15)&gt;=2^31,IF(E15&lt;0,2^16+E15,E15)*2^16+IF(D15&lt;0,2^16+D15,D15)-2^32, IF(E15&lt;0,2^16+E15,E15)*2^16+IF(D15&lt;0,2^16+D15,D15))</f>
        <v>4521184</v>
      </c>
      <c r="G19" s="9">
        <f>IF(IF(G15&lt;0,2^16+G15,G15)*2^16+IF(F15&lt;0,2^16+F15,F15)&gt;=2^31,IF(G15&lt;0,2^16+G15,G15)*2^16+IF(F15&lt;0,2^16+F15,F15)-2^32, IF(G15&lt;0,2^16+G15,G15)*2^16+IF(F15&lt;0,2^16+F15,F15))</f>
        <v>-4322921</v>
      </c>
      <c r="H19" s="9">
        <f>IF(IF(I15&lt;0,2^16+I15,I15)*2^16+IF(H15&lt;0,2^16+H15,H15)&gt;=2^31,IF(I15&lt;0,2^16+I15,I15)*2^16+IF(H15&lt;0,2^16+H15,H15)-2^32, IF(I15&lt;0,2^16+I15,I15)*2^16+IF(H15&lt;0,2^16+H15,H15))</f>
        <v>-6558201</v>
      </c>
      <c r="I19" s="9">
        <f>IF(IF(K15&lt;0,2^16+K15,K15)*2^16+IF(J15&lt;0,2^16+J15,J15)&gt;=2^31,IF(K15&lt;0,2^16+K15,K15)*2^16+IF(J15&lt;0,2^16+J15,J15)-2^32, IF(K15&lt;0,2^16+K15,K15)*2^16+IF(J15&lt;0,2^16+J15,J15))</f>
        <v>30740402</v>
      </c>
      <c r="J19" s="9">
        <f>IF(IF(M15&lt;0,2^16+M15,M15)*2^16+IF(L15&lt;0,2^16+L15,L15)&gt;=2^31,IF(M15&lt;0,2^16+M15,M15)*2^16+IF(L15&lt;0,2^16+L15,L15)-2^32, IF(M15&lt;0,2^16+M15,M15)*2^16+IF(L15&lt;0,2^16+L15,L15))</f>
        <v>669598</v>
      </c>
      <c r="K19" s="9">
        <f>IF(IF(O15&lt;0,2^16+O15,O15)*2^16+IF(N15&lt;0,2^16+N15,N15)&gt;=2^31,IF(O15&lt;0,2^16+O15,O15)*2^16+IF(N15&lt;0,2^16+N15,N15)-2^32, IF(O15&lt;0,2^16+O15,O15)*2^16+IF(N15&lt;0,2^16+N15,N15))</f>
        <v>-33157746</v>
      </c>
      <c r="L19" s="9">
        <f>IF(IF(Q15&lt;0,2^16+Q15,Q15)*2^16+IF(P15&lt;0,2^16+P15,P15)&gt;=2^31,IF(Q15&lt;0,2^16+Q15,Q15)*2^16+IF(P15&lt;0,2^16+P15,P15)-2^32, IF(Q15&lt;0,2^16+Q15,Q15)*2^16+IF(P15&lt;0,2^16+P15,P15))</f>
        <v>11399460</v>
      </c>
      <c r="M19" s="9">
        <f>IF(IF(S15&lt;0,2^16+S15,S15)*2^16+IF(R15&lt;0,2^16+R15,R15)&gt;=2^31,IF(S15&lt;0,2^16+S15,S15)*2^16+IF(R15&lt;0,2^16+R15,R15)-2^32, IF(S15&lt;0,2^16+S15,S15)*2^16+IF(R15&lt;0,2^16+R15,R15))</f>
        <v>-1046802</v>
      </c>
      <c r="N19" s="9">
        <f>IF(IF(U15&lt;0,2^16+U15,U15)*2^16+IF(T15&lt;0,2^16+T15,T15)&gt;=2^31,IF(U15&lt;0,2^16+U15,U15)*2^16+IF(T15&lt;0,2^16+T15,T15)-2^32, IF(U15&lt;0,2^16+U15,U15)*2^16+IF(T15&lt;0,2^16+T15,T15))</f>
        <v>-393637</v>
      </c>
    </row>
    <row r="20" spans="1:24" s="12" customFormat="1" x14ac:dyDescent="0.25">
      <c r="X20" s="18"/>
    </row>
    <row r="21" spans="1:24" s="12" customFormat="1" x14ac:dyDescent="0.25"/>
    <row r="22" spans="1:24" s="12" customFormat="1" x14ac:dyDescent="0.25"/>
    <row r="24" spans="1:24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13"/>
      <c r="S24" s="13"/>
      <c r="T24" s="13"/>
      <c r="U24" s="13"/>
    </row>
    <row r="25" spans="1:24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32" spans="1:24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3:24" x14ac:dyDescent="0.2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3:24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6" spans="3:24" x14ac:dyDescent="0.25">
      <c r="X36" s="6"/>
    </row>
    <row r="38" spans="3:24" x14ac:dyDescent="0.25">
      <c r="X38" s="6"/>
    </row>
  </sheetData>
  <mergeCells count="21">
    <mergeCell ref="R12:S12"/>
    <mergeCell ref="T12:U12"/>
    <mergeCell ref="A1:H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N24:O24"/>
    <mergeCell ref="P24:Q24"/>
    <mergeCell ref="B24:C24"/>
    <mergeCell ref="D24:E24"/>
    <mergeCell ref="F24:G24"/>
    <mergeCell ref="H24:I24"/>
    <mergeCell ref="J24:K24"/>
    <mergeCell ref="L24:M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workbookViewId="0">
      <selection activeCell="B6" sqref="B6:W6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3.42578125" bestFit="1" customWidth="1"/>
    <col min="4" max="4" width="9.7109375" bestFit="1" customWidth="1"/>
    <col min="5" max="5" width="11" bestFit="1" customWidth="1"/>
    <col min="6" max="6" width="9.7109375" bestFit="1" customWidth="1"/>
    <col min="7" max="7" width="9.7109375" customWidth="1"/>
    <col min="8" max="8" width="9.7109375" bestFit="1" customWidth="1"/>
    <col min="9" max="9" width="10.7109375" bestFit="1" customWidth="1"/>
    <col min="10" max="10" width="9.7109375" bestFit="1" customWidth="1"/>
    <col min="11" max="11" width="9.7109375" customWidth="1"/>
    <col min="12" max="12" width="9.7109375" bestFit="1" customWidth="1"/>
    <col min="13" max="13" width="10.7109375" bestFit="1" customWidth="1"/>
    <col min="14" max="14" width="9.7109375" bestFit="1" customWidth="1"/>
    <col min="15" max="15" width="9.7109375" customWidth="1"/>
    <col min="16" max="16" width="9.7109375" bestFit="1" customWidth="1"/>
    <col min="17" max="21" width="9.7109375" customWidth="1"/>
    <col min="22" max="23" width="12" bestFit="1" customWidth="1"/>
    <col min="24" max="24" width="11.5703125" bestFit="1" customWidth="1"/>
  </cols>
  <sheetData>
    <row r="1" spans="1:28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8" x14ac:dyDescent="0.25">
      <c r="A3" s="3" t="s">
        <v>13</v>
      </c>
    </row>
    <row r="4" spans="1:28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V4" s="26" t="s">
        <v>16</v>
      </c>
      <c r="W4" s="26" t="s">
        <v>15</v>
      </c>
      <c r="AB4" s="26"/>
    </row>
    <row r="5" spans="1:28" x14ac:dyDescent="0.25">
      <c r="A5" s="1"/>
      <c r="B5" s="26" t="s">
        <v>28</v>
      </c>
      <c r="C5" s="26" t="s">
        <v>29</v>
      </c>
      <c r="D5" s="26" t="s">
        <v>28</v>
      </c>
      <c r="E5" s="26" t="s">
        <v>29</v>
      </c>
      <c r="F5" s="26" t="s">
        <v>28</v>
      </c>
      <c r="G5" s="26" t="s">
        <v>29</v>
      </c>
      <c r="H5" s="26" t="s">
        <v>28</v>
      </c>
      <c r="I5" s="26" t="s">
        <v>29</v>
      </c>
      <c r="J5" s="26" t="s">
        <v>28</v>
      </c>
      <c r="K5" s="26" t="s">
        <v>29</v>
      </c>
      <c r="L5" s="26" t="s">
        <v>28</v>
      </c>
      <c r="M5" s="26" t="s">
        <v>29</v>
      </c>
      <c r="N5" s="26" t="s">
        <v>28</v>
      </c>
      <c r="O5" s="26" t="s">
        <v>29</v>
      </c>
      <c r="P5" s="26" t="s">
        <v>28</v>
      </c>
      <c r="Q5" s="26" t="s">
        <v>29</v>
      </c>
      <c r="R5" s="26" t="s">
        <v>28</v>
      </c>
      <c r="S5" s="26" t="s">
        <v>29</v>
      </c>
      <c r="T5" s="26" t="s">
        <v>28</v>
      </c>
      <c r="U5" s="26" t="s">
        <v>29</v>
      </c>
      <c r="W5" s="26"/>
      <c r="X5" s="26"/>
      <c r="AB5" s="26"/>
    </row>
    <row r="6" spans="1:28" x14ac:dyDescent="0.25">
      <c r="A6" s="1" t="s">
        <v>39</v>
      </c>
      <c r="B6">
        <v>-1.861572265625E-2</v>
      </c>
      <c r="C6">
        <v>6.103515625E-5</v>
      </c>
      <c r="D6">
        <v>7.391357421875E-2</v>
      </c>
      <c r="E6">
        <v>4.8828125E-4</v>
      </c>
      <c r="F6">
        <v>-0.16668701171875</v>
      </c>
      <c r="G6">
        <v>-3.84521484375E-3</v>
      </c>
      <c r="H6">
        <v>0.1817626953125</v>
      </c>
      <c r="I6">
        <v>1.33056640625E-2</v>
      </c>
      <c r="J6">
        <v>0.82794189453125</v>
      </c>
      <c r="K6">
        <v>6.103515625E-5</v>
      </c>
      <c r="L6">
        <v>0.27117919921875</v>
      </c>
      <c r="M6">
        <v>-1.26953125E-2</v>
      </c>
      <c r="N6">
        <v>-0.27716064453125</v>
      </c>
      <c r="O6">
        <v>1.89208984375E-3</v>
      </c>
      <c r="P6">
        <v>0.15716552734375</v>
      </c>
      <c r="Q6">
        <v>1.77001953125E-3</v>
      </c>
      <c r="R6">
        <v>-5.963134765625E-2</v>
      </c>
      <c r="S6">
        <v>-1.64794921875E-3</v>
      </c>
      <c r="T6">
        <v>1.080322265625E-2</v>
      </c>
      <c r="U6">
        <v>6.103515625E-4</v>
      </c>
      <c r="V6">
        <v>4</v>
      </c>
      <c r="W6">
        <v>1.00067138671875</v>
      </c>
      <c r="X6" s="26"/>
      <c r="AB6" s="26"/>
    </row>
    <row r="7" spans="1:28" x14ac:dyDescent="0.25">
      <c r="A7" s="1" t="s">
        <v>40</v>
      </c>
      <c r="B7">
        <v>1.23291015625E-2</v>
      </c>
      <c r="C7">
        <v>-7.32421875E-4</v>
      </c>
      <c r="D7">
        <v>-6.18896484375E-2</v>
      </c>
      <c r="E7">
        <v>1.89208984375E-3</v>
      </c>
      <c r="F7">
        <v>0.1610107421875</v>
      </c>
      <c r="G7">
        <v>-9.765625E-4</v>
      </c>
      <c r="H7">
        <v>-0.27496337890625</v>
      </c>
      <c r="I7">
        <v>-6.40869140625E-3</v>
      </c>
      <c r="J7">
        <v>0.22216796875</v>
      </c>
      <c r="K7">
        <v>2.38037109375E-2</v>
      </c>
      <c r="L7">
        <v>0.878173828125</v>
      </c>
      <c r="M7">
        <v>1.953125E-3</v>
      </c>
      <c r="N7">
        <v>0.21844482421875</v>
      </c>
      <c r="O7">
        <v>-2.685546875E-2</v>
      </c>
      <c r="P7">
        <v>-0.23345947265625</v>
      </c>
      <c r="Q7">
        <v>8.72802734375E-3</v>
      </c>
      <c r="R7">
        <v>0.10723876953125</v>
      </c>
      <c r="S7">
        <v>-1.28173828125E-3</v>
      </c>
      <c r="T7">
        <v>-2.79541015625E-2</v>
      </c>
      <c r="U7">
        <v>-6.103515625E-5</v>
      </c>
      <c r="V7">
        <v>5</v>
      </c>
      <c r="W7">
        <v>1.001098634673101</v>
      </c>
      <c r="X7" s="26"/>
      <c r="AB7" s="26"/>
    </row>
    <row r="9" spans="1:28" x14ac:dyDescent="0.25">
      <c r="A9" s="1" t="s">
        <v>12</v>
      </c>
      <c r="B9">
        <v>14</v>
      </c>
    </row>
    <row r="11" spans="1:28" x14ac:dyDescent="0.25">
      <c r="A11" s="3" t="s">
        <v>14</v>
      </c>
    </row>
    <row r="12" spans="1:28" x14ac:dyDescent="0.25">
      <c r="A12" s="1" t="s">
        <v>0</v>
      </c>
      <c r="B12" s="26" t="s">
        <v>4</v>
      </c>
      <c r="C12" s="26"/>
      <c r="D12" s="26" t="s">
        <v>5</v>
      </c>
      <c r="E12" s="26"/>
      <c r="F12" s="26" t="s">
        <v>6</v>
      </c>
      <c r="G12" s="26"/>
      <c r="H12" s="26" t="s">
        <v>7</v>
      </c>
      <c r="I12" s="26"/>
      <c r="J12" s="26" t="s">
        <v>8</v>
      </c>
      <c r="K12" s="26"/>
      <c r="L12" s="26" t="s">
        <v>9</v>
      </c>
      <c r="M12" s="26"/>
      <c r="N12" s="26" t="s">
        <v>10</v>
      </c>
      <c r="O12" s="26"/>
      <c r="P12" s="26" t="s">
        <v>11</v>
      </c>
      <c r="Q12" s="26"/>
      <c r="R12" s="30" t="s">
        <v>32</v>
      </c>
      <c r="S12" s="30"/>
      <c r="T12" s="30" t="s">
        <v>33</v>
      </c>
      <c r="U12" s="30"/>
      <c r="V12" s="26"/>
      <c r="W12" s="26" t="s">
        <v>15</v>
      </c>
      <c r="X12" s="26"/>
      <c r="Y12" s="26"/>
      <c r="AB12" s="26"/>
    </row>
    <row r="13" spans="1:28" x14ac:dyDescent="0.25">
      <c r="A13" s="1"/>
      <c r="B13" s="26" t="s">
        <v>28</v>
      </c>
      <c r="C13" s="26" t="s">
        <v>29</v>
      </c>
      <c r="D13" s="26" t="s">
        <v>28</v>
      </c>
      <c r="E13" s="26" t="s">
        <v>29</v>
      </c>
      <c r="F13" s="26" t="s">
        <v>28</v>
      </c>
      <c r="G13" s="26" t="s">
        <v>29</v>
      </c>
      <c r="H13" s="26" t="s">
        <v>28</v>
      </c>
      <c r="I13" s="26" t="s">
        <v>29</v>
      </c>
      <c r="J13" s="26" t="s">
        <v>28</v>
      </c>
      <c r="K13" s="26" t="s">
        <v>29</v>
      </c>
      <c r="L13" s="26" t="s">
        <v>28</v>
      </c>
      <c r="M13" s="26" t="s">
        <v>29</v>
      </c>
      <c r="N13" s="26" t="s">
        <v>28</v>
      </c>
      <c r="O13" s="26" t="s">
        <v>29</v>
      </c>
      <c r="P13" s="26" t="s">
        <v>28</v>
      </c>
      <c r="Q13" s="26" t="s">
        <v>29</v>
      </c>
      <c r="R13" s="26" t="s">
        <v>28</v>
      </c>
      <c r="S13" s="26" t="s">
        <v>29</v>
      </c>
      <c r="T13" s="26" t="s">
        <v>28</v>
      </c>
      <c r="U13" s="26" t="s">
        <v>29</v>
      </c>
      <c r="V13" s="26"/>
      <c r="W13" s="26"/>
      <c r="X13" s="26"/>
      <c r="Y13" s="26"/>
      <c r="AB13" s="26"/>
    </row>
    <row r="14" spans="1:28" x14ac:dyDescent="0.25">
      <c r="A14" s="1" t="s">
        <v>39</v>
      </c>
      <c r="B14" s="12">
        <f t="shared" ref="B14:U14" si="0">ROUND(B6*2^$B$9,0)</f>
        <v>-305</v>
      </c>
      <c r="C14" s="12">
        <f t="shared" si="0"/>
        <v>1</v>
      </c>
      <c r="D14" s="12">
        <f t="shared" si="0"/>
        <v>1211</v>
      </c>
      <c r="E14" s="12">
        <f t="shared" si="0"/>
        <v>8</v>
      </c>
      <c r="F14" s="12">
        <f t="shared" si="0"/>
        <v>-2731</v>
      </c>
      <c r="G14" s="12">
        <f t="shared" si="0"/>
        <v>-63</v>
      </c>
      <c r="H14" s="12">
        <f t="shared" si="0"/>
        <v>2978</v>
      </c>
      <c r="I14" s="12">
        <f t="shared" si="0"/>
        <v>218</v>
      </c>
      <c r="J14" s="12">
        <f t="shared" si="0"/>
        <v>13565</v>
      </c>
      <c r="K14" s="12">
        <f t="shared" si="0"/>
        <v>1</v>
      </c>
      <c r="L14" s="12">
        <f t="shared" si="0"/>
        <v>4443</v>
      </c>
      <c r="M14" s="12">
        <f t="shared" si="0"/>
        <v>-208</v>
      </c>
      <c r="N14" s="12">
        <f t="shared" si="0"/>
        <v>-4541</v>
      </c>
      <c r="O14" s="12">
        <f t="shared" si="0"/>
        <v>31</v>
      </c>
      <c r="P14" s="12">
        <f t="shared" si="0"/>
        <v>2575</v>
      </c>
      <c r="Q14" s="12">
        <f t="shared" si="0"/>
        <v>29</v>
      </c>
      <c r="R14" s="12">
        <f t="shared" si="0"/>
        <v>-977</v>
      </c>
      <c r="S14" s="12">
        <f t="shared" si="0"/>
        <v>-27</v>
      </c>
      <c r="T14" s="12">
        <f t="shared" si="0"/>
        <v>177</v>
      </c>
      <c r="U14" s="12">
        <f t="shared" si="0"/>
        <v>10</v>
      </c>
      <c r="V14" s="26"/>
      <c r="W14" s="18">
        <f>SQRT((B14+D14+F14+H14+J14+L14+N14+P14+R14+T14)^2+(C14+E14+G14+I14+K14+M14+O14+Q14+S14+U14)^2)</f>
        <v>16395</v>
      </c>
      <c r="X14" s="12">
        <f t="shared" ref="X14" si="1">W14/16384</f>
        <v>1.00067138671875</v>
      </c>
      <c r="Y14" s="12">
        <f t="shared" ref="Y14" si="2">10*LOG10(X14)</f>
        <v>2.9148170964730137E-3</v>
      </c>
      <c r="AB14" s="26"/>
    </row>
    <row r="15" spans="1:28" x14ac:dyDescent="0.25">
      <c r="A15" s="1" t="s">
        <v>40</v>
      </c>
      <c r="B15" s="12">
        <f t="shared" ref="B15:U15" si="3">ROUND(B7*2^$B$9,0)</f>
        <v>202</v>
      </c>
      <c r="C15" s="12">
        <f t="shared" si="3"/>
        <v>-12</v>
      </c>
      <c r="D15" s="12">
        <f t="shared" si="3"/>
        <v>-1014</v>
      </c>
      <c r="E15" s="12">
        <f t="shared" si="3"/>
        <v>31</v>
      </c>
      <c r="F15" s="12">
        <f t="shared" si="3"/>
        <v>2638</v>
      </c>
      <c r="G15" s="12">
        <f t="shared" si="3"/>
        <v>-16</v>
      </c>
      <c r="H15" s="12">
        <f t="shared" si="3"/>
        <v>-4505</v>
      </c>
      <c r="I15" s="12">
        <f t="shared" si="3"/>
        <v>-105</v>
      </c>
      <c r="J15" s="12">
        <f t="shared" si="3"/>
        <v>3640</v>
      </c>
      <c r="K15" s="12">
        <f t="shared" si="3"/>
        <v>390</v>
      </c>
      <c r="L15" s="12">
        <f t="shared" si="3"/>
        <v>14388</v>
      </c>
      <c r="M15" s="12">
        <f t="shared" si="3"/>
        <v>32</v>
      </c>
      <c r="N15" s="12">
        <f t="shared" si="3"/>
        <v>3579</v>
      </c>
      <c r="O15" s="12">
        <f t="shared" si="3"/>
        <v>-440</v>
      </c>
      <c r="P15" s="12">
        <f t="shared" si="3"/>
        <v>-3825</v>
      </c>
      <c r="Q15" s="12">
        <f t="shared" si="3"/>
        <v>143</v>
      </c>
      <c r="R15" s="12">
        <f t="shared" si="3"/>
        <v>1757</v>
      </c>
      <c r="S15" s="12">
        <f t="shared" si="3"/>
        <v>-21</v>
      </c>
      <c r="T15" s="12">
        <f t="shared" si="3"/>
        <v>-458</v>
      </c>
      <c r="U15" s="12">
        <f t="shared" si="3"/>
        <v>-1</v>
      </c>
      <c r="V15" s="12"/>
      <c r="W15" s="18">
        <f>SQRT((B15+D15+F15+H15+J15+L15+N15+P15+R15+T15)^2+(C15+E15+G15+I15+K15+M15+O15+Q15+S15+U15)^2)</f>
        <v>16402.000030484087</v>
      </c>
      <c r="X15" s="12">
        <f t="shared" ref="X15" si="4">W15/16384</f>
        <v>1.001098634673101</v>
      </c>
      <c r="Y15" s="12">
        <f t="shared" ref="Y15" si="5">10*LOG10(X15)</f>
        <v>4.7686907164570776E-3</v>
      </c>
      <c r="AB15" s="26"/>
    </row>
    <row r="16" spans="1:28" s="12" customFormat="1" x14ac:dyDescent="0.25"/>
    <row r="17" spans="1:24" x14ac:dyDescent="0.25">
      <c r="A17" s="23" t="s">
        <v>45</v>
      </c>
    </row>
    <row r="18" spans="1:24" x14ac:dyDescent="0.25">
      <c r="A18" s="1" t="s">
        <v>39</v>
      </c>
      <c r="B18">
        <v>0</v>
      </c>
      <c r="C18">
        <f>V6</f>
        <v>4</v>
      </c>
      <c r="D18">
        <v>10</v>
      </c>
      <c r="E18" s="9">
        <f>IF(IF(C14&lt;0,2^16+C14,C14)*2^16+IF(B14&lt;0,2^16+B14,B14)&gt;=2^31,IF(C14&lt;0,2^16+C14,C14)*2^16+IF(B14&lt;0,2^16+B14,B14)-2^32, IF(C14&lt;0,2^16+C14,C14)*2^16+IF(B14&lt;0,2^16+B14,B14))</f>
        <v>130767</v>
      </c>
      <c r="F18" s="9">
        <f>IF(IF(E14&lt;0,2^16+E14,E14)*2^16+IF(D14&lt;0,2^16+D14,D14)&gt;=2^31,IF(E14&lt;0,2^16+E14,E14)*2^16+IF(D14&lt;0,2^16+D14,D14)-2^32, IF(E14&lt;0,2^16+E14,E14)*2^16+IF(D14&lt;0,2^16+D14,D14))</f>
        <v>525499</v>
      </c>
      <c r="G18" s="9">
        <f>IF(IF(G14&lt;0,2^16+G14,G14)*2^16+IF(F14&lt;0,2^16+F14,F14)&gt;=2^31,IF(G14&lt;0,2^16+G14,G14)*2^16+IF(F14&lt;0,2^16+F14,F14)-2^32, IF(G14&lt;0,2^16+G14,G14)*2^16+IF(F14&lt;0,2^16+F14,F14))</f>
        <v>-4065963</v>
      </c>
      <c r="H18" s="9">
        <f>IF(IF(I14&lt;0,2^16+I14,I14)*2^16+IF(H14&lt;0,2^16+H14,H14)&gt;=2^31,IF(I14&lt;0,2^16+I14,I14)*2^16+IF(H14&lt;0,2^16+H14,H14)-2^32, IF(I14&lt;0,2^16+I14,I14)*2^16+IF(H14&lt;0,2^16+H14,H14))</f>
        <v>14289826</v>
      </c>
      <c r="I18" s="9">
        <f>IF(IF(K14&lt;0,2^16+K14,K14)*2^16+IF(J14&lt;0,2^16+J14,J14)&gt;=2^31,IF(K14&lt;0,2^16+K14,K14)*2^16+IF(J14&lt;0,2^16+J14,J14)-2^32, IF(K14&lt;0,2^16+K14,K14)*2^16+IF(J14&lt;0,2^16+J14,J14))</f>
        <v>79101</v>
      </c>
      <c r="J18" s="9">
        <f>IF(IF(M14&lt;0,2^16+M14,M14)*2^16+IF(L14&lt;0,2^16+L14,L14)&gt;=2^31,IF(M14&lt;0,2^16+M14,M14)*2^16+IF(L14&lt;0,2^16+L14,L14)-2^32, IF(M14&lt;0,2^16+M14,M14)*2^16+IF(L14&lt;0,2^16+L14,L14))</f>
        <v>-13627045</v>
      </c>
      <c r="K18" s="9">
        <f>IF(IF(O14&lt;0,2^16+O14,O14)*2^16+IF(N14&lt;0,2^16+N14,N14)&gt;=2^31,IF(O14&lt;0,2^16+O14,O14)*2^16+IF(N14&lt;0,2^16+N14,N14)-2^32, IF(O14&lt;0,2^16+O14,O14)*2^16+IF(N14&lt;0,2^16+N14,N14))</f>
        <v>2092611</v>
      </c>
      <c r="L18" s="9">
        <f>IF(IF(Q14&lt;0,2^16+Q14,Q14)*2^16+IF(P14&lt;0,2^16+P14,P14)&gt;=2^31,IF(Q14&lt;0,2^16+Q14,Q14)*2^16+IF(P14&lt;0,2^16+P14,P14)-2^32, IF(Q14&lt;0,2^16+Q14,Q14)*2^16+IF(P14&lt;0,2^16+P14,P14))</f>
        <v>1903119</v>
      </c>
      <c r="M18" s="9">
        <f>IF(IF(S14&lt;0,2^16+S14,S14)*2^16+IF(R14&lt;0,2^16+R14,R14)&gt;=2^31,IF(S14&lt;0,2^16+S14,S14)*2^16+IF(R14&lt;0,2^16+R14,R14)-2^32, IF(S14&lt;0,2^16+S14,S14)*2^16+IF(R14&lt;0,2^16+R14,R14))</f>
        <v>-1704913</v>
      </c>
      <c r="N18" s="9">
        <f>IF(IF(U14&lt;0,2^16+U14,U14)*2^16+IF(T14&lt;0,2^16+T14,T14)&gt;=2^31,IF(U14&lt;0,2^16+U14,U14)*2^16+IF(T14&lt;0,2^16+T14,T14)-2^32, IF(U14&lt;0,2^16+U14,U14)*2^16+IF(T14&lt;0,2^16+T14,T14))</f>
        <v>655537</v>
      </c>
    </row>
    <row r="19" spans="1:24" x14ac:dyDescent="0.25">
      <c r="A19" s="1" t="s">
        <v>40</v>
      </c>
      <c r="B19">
        <v>0</v>
      </c>
      <c r="C19">
        <f>V7</f>
        <v>5</v>
      </c>
      <c r="D19">
        <v>10</v>
      </c>
      <c r="E19" s="9">
        <f>IF(IF(C15&lt;0,2^16+C15,C15)*2^16+IF(B15&lt;0,2^16+B15,B15)&gt;=2^31,IF(C15&lt;0,2^16+C15,C15)*2^16+IF(B15&lt;0,2^16+B15,B15)-2^32, IF(C15&lt;0,2^16+C15,C15)*2^16+IF(B15&lt;0,2^16+B15,B15))</f>
        <v>-786230</v>
      </c>
      <c r="F19" s="9">
        <f>IF(IF(E15&lt;0,2^16+E15,E15)*2^16+IF(D15&lt;0,2^16+D15,D15)&gt;=2^31,IF(E15&lt;0,2^16+E15,E15)*2^16+IF(D15&lt;0,2^16+D15,D15)-2^32, IF(E15&lt;0,2^16+E15,E15)*2^16+IF(D15&lt;0,2^16+D15,D15))</f>
        <v>2096138</v>
      </c>
      <c r="G19" s="9">
        <f>IF(IF(G15&lt;0,2^16+G15,G15)*2^16+IF(F15&lt;0,2^16+F15,F15)&gt;=2^31,IF(G15&lt;0,2^16+G15,G15)*2^16+IF(F15&lt;0,2^16+F15,F15)-2^32, IF(G15&lt;0,2^16+G15,G15)*2^16+IF(F15&lt;0,2^16+F15,F15))</f>
        <v>-1045938</v>
      </c>
      <c r="H19" s="9">
        <f>IF(IF(I15&lt;0,2^16+I15,I15)*2^16+IF(H15&lt;0,2^16+H15,H15)&gt;=2^31,IF(I15&lt;0,2^16+I15,I15)*2^16+IF(H15&lt;0,2^16+H15,H15)-2^32, IF(I15&lt;0,2^16+I15,I15)*2^16+IF(H15&lt;0,2^16+H15,H15))</f>
        <v>-6820249</v>
      </c>
      <c r="I19" s="9">
        <f>IF(IF(K15&lt;0,2^16+K15,K15)*2^16+IF(J15&lt;0,2^16+J15,J15)&gt;=2^31,IF(K15&lt;0,2^16+K15,K15)*2^16+IF(J15&lt;0,2^16+J15,J15)-2^32, IF(K15&lt;0,2^16+K15,K15)*2^16+IF(J15&lt;0,2^16+J15,J15))</f>
        <v>25562680</v>
      </c>
      <c r="J19" s="9">
        <f>IF(IF(M15&lt;0,2^16+M15,M15)*2^16+IF(L15&lt;0,2^16+L15,L15)&gt;=2^31,IF(M15&lt;0,2^16+M15,M15)*2^16+IF(L15&lt;0,2^16+L15,L15)-2^32, IF(M15&lt;0,2^16+M15,M15)*2^16+IF(L15&lt;0,2^16+L15,L15))</f>
        <v>2111540</v>
      </c>
      <c r="K19" s="9">
        <f>IF(IF(O15&lt;0,2^16+O15,O15)*2^16+IF(N15&lt;0,2^16+N15,N15)&gt;=2^31,IF(O15&lt;0,2^16+O15,O15)*2^16+IF(N15&lt;0,2^16+N15,N15)-2^32, IF(O15&lt;0,2^16+O15,O15)*2^16+IF(N15&lt;0,2^16+N15,N15))</f>
        <v>-28832261</v>
      </c>
      <c r="L19" s="9">
        <f>IF(IF(Q15&lt;0,2^16+Q15,Q15)*2^16+IF(P15&lt;0,2^16+P15,P15)&gt;=2^31,IF(Q15&lt;0,2^16+Q15,Q15)*2^16+IF(P15&lt;0,2^16+P15,P15)-2^32, IF(Q15&lt;0,2^16+Q15,Q15)*2^16+IF(P15&lt;0,2^16+P15,P15))</f>
        <v>9433359</v>
      </c>
      <c r="M19" s="9">
        <f>IF(IF(S15&lt;0,2^16+S15,S15)*2^16+IF(R15&lt;0,2^16+R15,R15)&gt;=2^31,IF(S15&lt;0,2^16+S15,S15)*2^16+IF(R15&lt;0,2^16+R15,R15)-2^32, IF(S15&lt;0,2^16+S15,S15)*2^16+IF(R15&lt;0,2^16+R15,R15))</f>
        <v>-1374499</v>
      </c>
      <c r="N19" s="9">
        <f>IF(IF(U15&lt;0,2^16+U15,U15)*2^16+IF(T15&lt;0,2^16+T15,T15)&gt;=2^31,IF(U15&lt;0,2^16+U15,U15)*2^16+IF(T15&lt;0,2^16+T15,T15)-2^32, IF(U15&lt;0,2^16+U15,U15)*2^16+IF(T15&lt;0,2^16+T15,T15))</f>
        <v>-458</v>
      </c>
    </row>
    <row r="20" spans="1:24" s="12" customFormat="1" x14ac:dyDescent="0.25">
      <c r="X20" s="18"/>
    </row>
    <row r="21" spans="1:24" s="12" customFormat="1" x14ac:dyDescent="0.25"/>
    <row r="22" spans="1:24" s="12" customFormat="1" x14ac:dyDescent="0.25"/>
    <row r="24" spans="1:24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26"/>
      <c r="S24" s="26"/>
      <c r="T24" s="26"/>
      <c r="U24" s="26"/>
    </row>
    <row r="25" spans="1:24" x14ac:dyDescent="0.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32" spans="1:24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3:24" x14ac:dyDescent="0.2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3:24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6" spans="3:24" x14ac:dyDescent="0.25">
      <c r="X36" s="6"/>
    </row>
    <row r="38" spans="3:24" x14ac:dyDescent="0.25">
      <c r="X38" s="6"/>
    </row>
  </sheetData>
  <mergeCells count="21">
    <mergeCell ref="R12:S12"/>
    <mergeCell ref="T12:U12"/>
    <mergeCell ref="A1:H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N24:O24"/>
    <mergeCell ref="P24:Q24"/>
    <mergeCell ref="B24:C24"/>
    <mergeCell ref="D24:E24"/>
    <mergeCell ref="F24:G24"/>
    <mergeCell ref="H24:I24"/>
    <mergeCell ref="J24:K24"/>
    <mergeCell ref="L24:M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workbookViewId="0">
      <selection activeCell="B6" sqref="B6:W6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3.42578125" bestFit="1" customWidth="1"/>
    <col min="4" max="4" width="9.7109375" bestFit="1" customWidth="1"/>
    <col min="5" max="5" width="11" bestFit="1" customWidth="1"/>
    <col min="6" max="6" width="9.7109375" bestFit="1" customWidth="1"/>
    <col min="7" max="7" width="9.7109375" customWidth="1"/>
    <col min="8" max="8" width="9.7109375" bestFit="1" customWidth="1"/>
    <col min="9" max="9" width="10.7109375" bestFit="1" customWidth="1"/>
    <col min="10" max="10" width="9.7109375" bestFit="1" customWidth="1"/>
    <col min="11" max="11" width="9.7109375" customWidth="1"/>
    <col min="12" max="12" width="9.7109375" bestFit="1" customWidth="1"/>
    <col min="13" max="13" width="10.7109375" bestFit="1" customWidth="1"/>
    <col min="14" max="14" width="9.7109375" bestFit="1" customWidth="1"/>
    <col min="15" max="15" width="9.7109375" customWidth="1"/>
    <col min="16" max="16" width="9.7109375" bestFit="1" customWidth="1"/>
    <col min="17" max="21" width="9.7109375" customWidth="1"/>
    <col min="22" max="23" width="12" bestFit="1" customWidth="1"/>
    <col min="24" max="24" width="11.5703125" bestFit="1" customWidth="1"/>
  </cols>
  <sheetData>
    <row r="1" spans="1:28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8" x14ac:dyDescent="0.25">
      <c r="A3" s="3" t="s">
        <v>13</v>
      </c>
    </row>
    <row r="4" spans="1:28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V4" s="26" t="s">
        <v>16</v>
      </c>
      <c r="W4" s="26" t="s">
        <v>15</v>
      </c>
      <c r="AB4" s="26"/>
    </row>
    <row r="5" spans="1:28" x14ac:dyDescent="0.25">
      <c r="A5" s="1"/>
      <c r="B5" s="26" t="s">
        <v>28</v>
      </c>
      <c r="C5" s="26" t="s">
        <v>29</v>
      </c>
      <c r="D5" s="26" t="s">
        <v>28</v>
      </c>
      <c r="E5" s="26" t="s">
        <v>29</v>
      </c>
      <c r="F5" s="26" t="s">
        <v>28</v>
      </c>
      <c r="G5" s="26" t="s">
        <v>29</v>
      </c>
      <c r="H5" s="26" t="s">
        <v>28</v>
      </c>
      <c r="I5" s="26" t="s">
        <v>29</v>
      </c>
      <c r="J5" s="26" t="s">
        <v>28</v>
      </c>
      <c r="K5" s="26" t="s">
        <v>29</v>
      </c>
      <c r="L5" s="26" t="s">
        <v>28</v>
      </c>
      <c r="M5" s="26" t="s">
        <v>29</v>
      </c>
      <c r="N5" s="26" t="s">
        <v>28</v>
      </c>
      <c r="O5" s="26" t="s">
        <v>29</v>
      </c>
      <c r="P5" s="26" t="s">
        <v>28</v>
      </c>
      <c r="Q5" s="26" t="s">
        <v>29</v>
      </c>
      <c r="R5" s="26" t="s">
        <v>28</v>
      </c>
      <c r="S5" s="26" t="s">
        <v>29</v>
      </c>
      <c r="T5" s="26" t="s">
        <v>28</v>
      </c>
      <c r="U5" s="26" t="s">
        <v>29</v>
      </c>
      <c r="W5" s="26"/>
      <c r="X5" s="26"/>
      <c r="AB5" s="26"/>
    </row>
    <row r="6" spans="1:28" x14ac:dyDescent="0.25">
      <c r="A6" s="17" t="s">
        <v>39</v>
      </c>
      <c r="B6">
        <v>9.27734375E-3</v>
      </c>
      <c r="C6">
        <v>-4.8828125E-4</v>
      </c>
      <c r="D6">
        <v>-4.791259765625E-2</v>
      </c>
      <c r="E6">
        <v>1.220703125E-3</v>
      </c>
      <c r="F6">
        <v>0.1282958984375</v>
      </c>
      <c r="G6">
        <v>-9.1552734375E-4</v>
      </c>
      <c r="H6">
        <v>-0.23455810546875</v>
      </c>
      <c r="I6">
        <v>-2.8076171875E-3</v>
      </c>
      <c r="J6">
        <v>0.2330322265625</v>
      </c>
      <c r="K6">
        <v>1.031494140625E-2</v>
      </c>
      <c r="L6">
        <v>0.82177734375</v>
      </c>
      <c r="M6">
        <v>5.4931640625E-4</v>
      </c>
      <c r="N6">
        <v>0.22930908203125</v>
      </c>
      <c r="O6">
        <v>-1.1474609375E-2</v>
      </c>
      <c r="P6">
        <v>-0.2100830078125</v>
      </c>
      <c r="Q6">
        <v>4.21142578125E-3</v>
      </c>
      <c r="R6">
        <v>9.686279296875E-2</v>
      </c>
      <c r="S6">
        <v>-5.4931640625E-4</v>
      </c>
      <c r="T6">
        <v>-2.57568359375E-2</v>
      </c>
      <c r="U6">
        <v>-1.220703125E-4</v>
      </c>
      <c r="V6">
        <v>5</v>
      </c>
      <c r="W6">
        <v>1.0002441424871904</v>
      </c>
      <c r="X6" s="26"/>
      <c r="AB6" s="26"/>
    </row>
    <row r="7" spans="1:28" x14ac:dyDescent="0.25">
      <c r="A7" s="1" t="s">
        <v>40</v>
      </c>
      <c r="B7">
        <v>1.2451171875E-2</v>
      </c>
      <c r="C7">
        <v>-7.9345703125E-4</v>
      </c>
      <c r="D7">
        <v>-6.231689453125E-2</v>
      </c>
      <c r="E7">
        <v>1.953125E-3</v>
      </c>
      <c r="F7">
        <v>0.16168212890625</v>
      </c>
      <c r="G7">
        <v>-4.2724609375E-4</v>
      </c>
      <c r="H7">
        <v>-0.27484130859375</v>
      </c>
      <c r="I7">
        <v>-8.36181640625E-3</v>
      </c>
      <c r="J7">
        <v>0.221923828125</v>
      </c>
      <c r="K7">
        <v>2.362060546875E-2</v>
      </c>
      <c r="L7">
        <v>0.87750244140625</v>
      </c>
      <c r="M7">
        <v>2.01416015625E-3</v>
      </c>
      <c r="N7">
        <v>0.2176513671875</v>
      </c>
      <c r="O7">
        <v>-2.69775390625E-2</v>
      </c>
      <c r="P7">
        <v>-0.232666015625</v>
      </c>
      <c r="Q7">
        <v>1.11083984375E-2</v>
      </c>
      <c r="R7">
        <v>0.1072998046875</v>
      </c>
      <c r="S7">
        <v>-2.13623046875E-3</v>
      </c>
      <c r="T7">
        <v>-2.801513671875E-2</v>
      </c>
      <c r="U7">
        <v>0</v>
      </c>
      <c r="V7">
        <v>5</v>
      </c>
      <c r="W7">
        <v>1.00067138671875</v>
      </c>
      <c r="X7" s="26"/>
      <c r="AB7" s="26"/>
    </row>
    <row r="9" spans="1:28" x14ac:dyDescent="0.25">
      <c r="A9" s="1" t="s">
        <v>12</v>
      </c>
      <c r="B9">
        <v>14</v>
      </c>
    </row>
    <row r="11" spans="1:28" x14ac:dyDescent="0.25">
      <c r="A11" s="3" t="s">
        <v>14</v>
      </c>
    </row>
    <row r="12" spans="1:28" x14ac:dyDescent="0.25">
      <c r="A12" s="1" t="s">
        <v>0</v>
      </c>
      <c r="B12" s="26" t="s">
        <v>4</v>
      </c>
      <c r="C12" s="26"/>
      <c r="D12" s="26" t="s">
        <v>5</v>
      </c>
      <c r="E12" s="26"/>
      <c r="F12" s="26" t="s">
        <v>6</v>
      </c>
      <c r="G12" s="26"/>
      <c r="H12" s="26" t="s">
        <v>7</v>
      </c>
      <c r="I12" s="26"/>
      <c r="J12" s="26" t="s">
        <v>8</v>
      </c>
      <c r="K12" s="26"/>
      <c r="L12" s="26" t="s">
        <v>9</v>
      </c>
      <c r="M12" s="26"/>
      <c r="N12" s="26" t="s">
        <v>10</v>
      </c>
      <c r="O12" s="26"/>
      <c r="P12" s="26" t="s">
        <v>11</v>
      </c>
      <c r="Q12" s="26"/>
      <c r="R12" s="30" t="s">
        <v>32</v>
      </c>
      <c r="S12" s="30"/>
      <c r="T12" s="30" t="s">
        <v>33</v>
      </c>
      <c r="U12" s="30"/>
      <c r="V12" s="26"/>
      <c r="W12" s="26" t="s">
        <v>15</v>
      </c>
      <c r="X12" s="26"/>
      <c r="Y12" s="26"/>
      <c r="AB12" s="26"/>
    </row>
    <row r="13" spans="1:28" x14ac:dyDescent="0.25">
      <c r="A13" s="1"/>
      <c r="B13" s="26" t="s">
        <v>28</v>
      </c>
      <c r="C13" s="26" t="s">
        <v>29</v>
      </c>
      <c r="D13" s="26" t="s">
        <v>28</v>
      </c>
      <c r="E13" s="26" t="s">
        <v>29</v>
      </c>
      <c r="F13" s="26" t="s">
        <v>28</v>
      </c>
      <c r="G13" s="26" t="s">
        <v>29</v>
      </c>
      <c r="H13" s="26" t="s">
        <v>28</v>
      </c>
      <c r="I13" s="26" t="s">
        <v>29</v>
      </c>
      <c r="J13" s="26" t="s">
        <v>28</v>
      </c>
      <c r="K13" s="26" t="s">
        <v>29</v>
      </c>
      <c r="L13" s="26" t="s">
        <v>28</v>
      </c>
      <c r="M13" s="26" t="s">
        <v>29</v>
      </c>
      <c r="N13" s="26" t="s">
        <v>28</v>
      </c>
      <c r="O13" s="26" t="s">
        <v>29</v>
      </c>
      <c r="P13" s="26" t="s">
        <v>28</v>
      </c>
      <c r="Q13" s="26" t="s">
        <v>29</v>
      </c>
      <c r="R13" s="26" t="s">
        <v>28</v>
      </c>
      <c r="S13" s="26" t="s">
        <v>29</v>
      </c>
      <c r="T13" s="26" t="s">
        <v>28</v>
      </c>
      <c r="U13" s="26" t="s">
        <v>29</v>
      </c>
      <c r="V13" s="26"/>
      <c r="W13" s="26"/>
      <c r="X13" s="26"/>
      <c r="Y13" s="26"/>
      <c r="AB13" s="26"/>
    </row>
    <row r="14" spans="1:28" x14ac:dyDescent="0.25">
      <c r="A14" s="17" t="s">
        <v>39</v>
      </c>
      <c r="B14" s="12">
        <f t="shared" ref="B14:U14" si="0">ROUND(B6*2^$B$9,0)</f>
        <v>152</v>
      </c>
      <c r="C14" s="12">
        <f t="shared" si="0"/>
        <v>-8</v>
      </c>
      <c r="D14" s="12">
        <f t="shared" si="0"/>
        <v>-785</v>
      </c>
      <c r="E14" s="12">
        <f t="shared" si="0"/>
        <v>20</v>
      </c>
      <c r="F14" s="12">
        <f t="shared" si="0"/>
        <v>2102</v>
      </c>
      <c r="G14" s="12">
        <f t="shared" si="0"/>
        <v>-15</v>
      </c>
      <c r="H14" s="12">
        <f t="shared" si="0"/>
        <v>-3843</v>
      </c>
      <c r="I14" s="12">
        <f t="shared" si="0"/>
        <v>-46</v>
      </c>
      <c r="J14" s="12">
        <f t="shared" si="0"/>
        <v>3818</v>
      </c>
      <c r="K14" s="12">
        <f t="shared" si="0"/>
        <v>169</v>
      </c>
      <c r="L14" s="12">
        <f t="shared" si="0"/>
        <v>13464</v>
      </c>
      <c r="M14" s="12">
        <f t="shared" si="0"/>
        <v>9</v>
      </c>
      <c r="N14" s="12">
        <f t="shared" si="0"/>
        <v>3757</v>
      </c>
      <c r="O14" s="12">
        <f t="shared" si="0"/>
        <v>-188</v>
      </c>
      <c r="P14" s="12">
        <f t="shared" si="0"/>
        <v>-3442</v>
      </c>
      <c r="Q14" s="12">
        <f t="shared" si="0"/>
        <v>69</v>
      </c>
      <c r="R14" s="12">
        <f t="shared" si="0"/>
        <v>1587</v>
      </c>
      <c r="S14" s="12">
        <f t="shared" si="0"/>
        <v>-9</v>
      </c>
      <c r="T14" s="12">
        <f t="shared" si="0"/>
        <v>-422</v>
      </c>
      <c r="U14" s="12">
        <f t="shared" si="0"/>
        <v>-2</v>
      </c>
      <c r="V14" s="12"/>
      <c r="W14" s="18">
        <f>SQRT((B14+D14+F14+H14+J14+L14+N14+P14+R14+T14)^2+(C14+E14+G14+I14+K14+M14+O14+Q14+S14+U14)^2)</f>
        <v>16388.000030510128</v>
      </c>
      <c r="X14" s="12">
        <f t="shared" ref="X14" si="1">W14/16384</f>
        <v>1.0002441424871904</v>
      </c>
      <c r="Y14" s="12">
        <f t="shared" ref="Y14" si="2">10*LOG10(X14)</f>
        <v>1.0601679390958723E-3</v>
      </c>
      <c r="AB14" s="26"/>
    </row>
    <row r="15" spans="1:28" x14ac:dyDescent="0.25">
      <c r="A15" s="1" t="s">
        <v>40</v>
      </c>
      <c r="B15" s="12">
        <f t="shared" ref="B15:U15" si="3">ROUND(B7*2^$B$9,0)</f>
        <v>204</v>
      </c>
      <c r="C15" s="12">
        <f t="shared" si="3"/>
        <v>-13</v>
      </c>
      <c r="D15" s="12">
        <f t="shared" si="3"/>
        <v>-1021</v>
      </c>
      <c r="E15" s="12">
        <f t="shared" si="3"/>
        <v>32</v>
      </c>
      <c r="F15" s="12">
        <f t="shared" si="3"/>
        <v>2649</v>
      </c>
      <c r="G15" s="12">
        <f t="shared" si="3"/>
        <v>-7</v>
      </c>
      <c r="H15" s="12">
        <f t="shared" si="3"/>
        <v>-4503</v>
      </c>
      <c r="I15" s="12">
        <f t="shared" si="3"/>
        <v>-137</v>
      </c>
      <c r="J15" s="12">
        <f t="shared" si="3"/>
        <v>3636</v>
      </c>
      <c r="K15" s="12">
        <f t="shared" si="3"/>
        <v>387</v>
      </c>
      <c r="L15" s="12">
        <f t="shared" si="3"/>
        <v>14377</v>
      </c>
      <c r="M15" s="12">
        <f t="shared" si="3"/>
        <v>33</v>
      </c>
      <c r="N15" s="12">
        <f t="shared" si="3"/>
        <v>3566</v>
      </c>
      <c r="O15" s="12">
        <f t="shared" si="3"/>
        <v>-442</v>
      </c>
      <c r="P15" s="12">
        <f t="shared" si="3"/>
        <v>-3812</v>
      </c>
      <c r="Q15" s="12">
        <f t="shared" si="3"/>
        <v>182</v>
      </c>
      <c r="R15" s="12">
        <f t="shared" si="3"/>
        <v>1758</v>
      </c>
      <c r="S15" s="12">
        <f t="shared" si="3"/>
        <v>-35</v>
      </c>
      <c r="T15" s="12">
        <f t="shared" si="3"/>
        <v>-459</v>
      </c>
      <c r="U15" s="12">
        <f t="shared" si="3"/>
        <v>0</v>
      </c>
      <c r="V15" s="12"/>
      <c r="W15" s="18">
        <f>SQRT((B15+D15+F15+H15+J15+L15+N15+P15+R15+T15)^2+(C15+E15+G15+I15+K15+M15+O15+Q15+S15+U15)^2)</f>
        <v>16395</v>
      </c>
      <c r="X15" s="12">
        <f t="shared" ref="X15" si="4">W15/16384</f>
        <v>1.00067138671875</v>
      </c>
      <c r="Y15" s="12">
        <f t="shared" ref="Y15" si="5">10*LOG10(X15)</f>
        <v>2.9148170964730137E-3</v>
      </c>
      <c r="AB15" s="26"/>
    </row>
    <row r="16" spans="1:28" s="12" customFormat="1" x14ac:dyDescent="0.25"/>
    <row r="17" spans="1:24" x14ac:dyDescent="0.25">
      <c r="A17" s="23" t="s">
        <v>45</v>
      </c>
    </row>
    <row r="18" spans="1:24" x14ac:dyDescent="0.25">
      <c r="A18" s="17" t="s">
        <v>39</v>
      </c>
      <c r="B18">
        <v>0</v>
      </c>
      <c r="C18">
        <f>V6</f>
        <v>5</v>
      </c>
      <c r="D18">
        <v>10</v>
      </c>
      <c r="E18" s="9">
        <f>IF(IF(C14&lt;0,2^16+C14,C14)*2^16+IF(B14&lt;0,2^16+B14,B14)&gt;=2^31,IF(C14&lt;0,2^16+C14,C14)*2^16+IF(B14&lt;0,2^16+B14,B14)-2^32, IF(C14&lt;0,2^16+C14,C14)*2^16+IF(B14&lt;0,2^16+B14,B14))</f>
        <v>-524136</v>
      </c>
      <c r="F18" s="9">
        <f>IF(IF(E14&lt;0,2^16+E14,E14)*2^16+IF(D14&lt;0,2^16+D14,D14)&gt;=2^31,IF(E14&lt;0,2^16+E14,E14)*2^16+IF(D14&lt;0,2^16+D14,D14)-2^32, IF(E14&lt;0,2^16+E14,E14)*2^16+IF(D14&lt;0,2^16+D14,D14))</f>
        <v>1375471</v>
      </c>
      <c r="G18" s="9">
        <f>IF(IF(G14&lt;0,2^16+G14,G14)*2^16+IF(F14&lt;0,2^16+F14,F14)&gt;=2^31,IF(G14&lt;0,2^16+G14,G14)*2^16+IF(F14&lt;0,2^16+F14,F14)-2^32, IF(G14&lt;0,2^16+G14,G14)*2^16+IF(F14&lt;0,2^16+F14,F14))</f>
        <v>-980938</v>
      </c>
      <c r="H18" s="9">
        <f>IF(IF(I14&lt;0,2^16+I14,I14)*2^16+IF(H14&lt;0,2^16+H14,H14)&gt;=2^31,IF(I14&lt;0,2^16+I14,I14)*2^16+IF(H14&lt;0,2^16+H14,H14)-2^32, IF(I14&lt;0,2^16+I14,I14)*2^16+IF(H14&lt;0,2^16+H14,H14))</f>
        <v>-2952963</v>
      </c>
      <c r="I18" s="9">
        <f>IF(IF(K14&lt;0,2^16+K14,K14)*2^16+IF(J14&lt;0,2^16+J14,J14)&gt;=2^31,IF(K14&lt;0,2^16+K14,K14)*2^16+IF(J14&lt;0,2^16+J14,J14)-2^32, IF(K14&lt;0,2^16+K14,K14)*2^16+IF(J14&lt;0,2^16+J14,J14))</f>
        <v>11079402</v>
      </c>
      <c r="J18" s="9">
        <f>IF(IF(M14&lt;0,2^16+M14,M14)*2^16+IF(L14&lt;0,2^16+L14,L14)&gt;=2^31,IF(M14&lt;0,2^16+M14,M14)*2^16+IF(L14&lt;0,2^16+L14,L14)-2^32, IF(M14&lt;0,2^16+M14,M14)*2^16+IF(L14&lt;0,2^16+L14,L14))</f>
        <v>603288</v>
      </c>
      <c r="K18" s="9">
        <f>IF(IF(O14&lt;0,2^16+O14,O14)*2^16+IF(N14&lt;0,2^16+N14,N14)&gt;=2^31,IF(O14&lt;0,2^16+O14,O14)*2^16+IF(N14&lt;0,2^16+N14,N14)-2^32, IF(O14&lt;0,2^16+O14,O14)*2^16+IF(N14&lt;0,2^16+N14,N14))</f>
        <v>-12317011</v>
      </c>
      <c r="L18" s="9">
        <f>IF(IF(Q14&lt;0,2^16+Q14,Q14)*2^16+IF(P14&lt;0,2^16+P14,P14)&gt;=2^31,IF(Q14&lt;0,2^16+Q14,Q14)*2^16+IF(P14&lt;0,2^16+P14,P14)-2^32, IF(Q14&lt;0,2^16+Q14,Q14)*2^16+IF(P14&lt;0,2^16+P14,P14))</f>
        <v>4584078</v>
      </c>
      <c r="M18" s="9">
        <f>IF(IF(S14&lt;0,2^16+S14,S14)*2^16+IF(R14&lt;0,2^16+R14,R14)&gt;=2^31,IF(S14&lt;0,2^16+S14,S14)*2^16+IF(R14&lt;0,2^16+R14,R14)-2^32, IF(S14&lt;0,2^16+S14,S14)*2^16+IF(R14&lt;0,2^16+R14,R14))</f>
        <v>-588237</v>
      </c>
      <c r="N18" s="9">
        <f>IF(IF(U14&lt;0,2^16+U14,U14)*2^16+IF(T14&lt;0,2^16+T14,T14)&gt;=2^31,IF(U14&lt;0,2^16+U14,U14)*2^16+IF(T14&lt;0,2^16+T14,T14)-2^32, IF(U14&lt;0,2^16+U14,U14)*2^16+IF(T14&lt;0,2^16+T14,T14))</f>
        <v>-65958</v>
      </c>
    </row>
    <row r="19" spans="1:24" x14ac:dyDescent="0.25">
      <c r="A19" s="1" t="s">
        <v>40</v>
      </c>
      <c r="B19">
        <v>0</v>
      </c>
      <c r="C19">
        <f>V7</f>
        <v>5</v>
      </c>
      <c r="D19">
        <v>10</v>
      </c>
      <c r="E19" s="9">
        <f>IF(IF(C15&lt;0,2^16+C15,C15)*2^16+IF(B15&lt;0,2^16+B15,B15)&gt;=2^31,IF(C15&lt;0,2^16+C15,C15)*2^16+IF(B15&lt;0,2^16+B15,B15)-2^32, IF(C15&lt;0,2^16+C15,C15)*2^16+IF(B15&lt;0,2^16+B15,B15))</f>
        <v>-851764</v>
      </c>
      <c r="F19" s="9">
        <f>IF(IF(E15&lt;0,2^16+E15,E15)*2^16+IF(D15&lt;0,2^16+D15,D15)&gt;=2^31,IF(E15&lt;0,2^16+E15,E15)*2^16+IF(D15&lt;0,2^16+D15,D15)-2^32, IF(E15&lt;0,2^16+E15,E15)*2^16+IF(D15&lt;0,2^16+D15,D15))</f>
        <v>2161667</v>
      </c>
      <c r="G19" s="9">
        <f>IF(IF(G15&lt;0,2^16+G15,G15)*2^16+IF(F15&lt;0,2^16+F15,F15)&gt;=2^31,IF(G15&lt;0,2^16+G15,G15)*2^16+IF(F15&lt;0,2^16+F15,F15)-2^32, IF(G15&lt;0,2^16+G15,G15)*2^16+IF(F15&lt;0,2^16+F15,F15))</f>
        <v>-456103</v>
      </c>
      <c r="H19" s="9">
        <f>IF(IF(I15&lt;0,2^16+I15,I15)*2^16+IF(H15&lt;0,2^16+H15,H15)&gt;=2^31,IF(I15&lt;0,2^16+I15,I15)*2^16+IF(H15&lt;0,2^16+H15,H15)-2^32, IF(I15&lt;0,2^16+I15,I15)*2^16+IF(H15&lt;0,2^16+H15,H15))</f>
        <v>-8917399</v>
      </c>
      <c r="I19" s="9">
        <f>IF(IF(K15&lt;0,2^16+K15,K15)*2^16+IF(J15&lt;0,2^16+J15,J15)&gt;=2^31,IF(K15&lt;0,2^16+K15,K15)*2^16+IF(J15&lt;0,2^16+J15,J15)-2^32, IF(K15&lt;0,2^16+K15,K15)*2^16+IF(J15&lt;0,2^16+J15,J15))</f>
        <v>25366068</v>
      </c>
      <c r="J19" s="9">
        <f>IF(IF(M15&lt;0,2^16+M15,M15)*2^16+IF(L15&lt;0,2^16+L15,L15)&gt;=2^31,IF(M15&lt;0,2^16+M15,M15)*2^16+IF(L15&lt;0,2^16+L15,L15)-2^32, IF(M15&lt;0,2^16+M15,M15)*2^16+IF(L15&lt;0,2^16+L15,L15))</f>
        <v>2177065</v>
      </c>
      <c r="K19" s="9">
        <f>IF(IF(O15&lt;0,2^16+O15,O15)*2^16+IF(N15&lt;0,2^16+N15,N15)&gt;=2^31,IF(O15&lt;0,2^16+O15,O15)*2^16+IF(N15&lt;0,2^16+N15,N15)-2^32, IF(O15&lt;0,2^16+O15,O15)*2^16+IF(N15&lt;0,2^16+N15,N15))</f>
        <v>-28963346</v>
      </c>
      <c r="L19" s="9">
        <f>IF(IF(Q15&lt;0,2^16+Q15,Q15)*2^16+IF(P15&lt;0,2^16+P15,P15)&gt;=2^31,IF(Q15&lt;0,2^16+Q15,Q15)*2^16+IF(P15&lt;0,2^16+P15,P15)-2^32, IF(Q15&lt;0,2^16+Q15,Q15)*2^16+IF(P15&lt;0,2^16+P15,P15))</f>
        <v>11989276</v>
      </c>
      <c r="M19" s="9">
        <f>IF(IF(S15&lt;0,2^16+S15,S15)*2^16+IF(R15&lt;0,2^16+R15,R15)&gt;=2^31,IF(S15&lt;0,2^16+S15,S15)*2^16+IF(R15&lt;0,2^16+R15,R15)-2^32, IF(S15&lt;0,2^16+S15,S15)*2^16+IF(R15&lt;0,2^16+R15,R15))</f>
        <v>-2292002</v>
      </c>
      <c r="N19" s="9">
        <f>IF(IF(U15&lt;0,2^16+U15,U15)*2^16+IF(T15&lt;0,2^16+T15,T15)&gt;=2^31,IF(U15&lt;0,2^16+U15,U15)*2^16+IF(T15&lt;0,2^16+T15,T15)-2^32, IF(U15&lt;0,2^16+U15,U15)*2^16+IF(T15&lt;0,2^16+T15,T15))</f>
        <v>65077</v>
      </c>
    </row>
    <row r="20" spans="1:24" s="12" customFormat="1" x14ac:dyDescent="0.25">
      <c r="X20" s="18"/>
    </row>
    <row r="21" spans="1:24" s="12" customFormat="1" x14ac:dyDescent="0.25"/>
    <row r="22" spans="1:24" s="12" customFormat="1" x14ac:dyDescent="0.25"/>
    <row r="24" spans="1:24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26"/>
      <c r="S24" s="26"/>
      <c r="T24" s="26"/>
      <c r="U24" s="26"/>
    </row>
    <row r="25" spans="1:24" x14ac:dyDescent="0.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32" spans="1:24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3:24" x14ac:dyDescent="0.2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3:24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6" spans="3:24" x14ac:dyDescent="0.25">
      <c r="X36" s="6"/>
    </row>
    <row r="38" spans="3:24" x14ac:dyDescent="0.25">
      <c r="X38" s="6"/>
    </row>
  </sheetData>
  <mergeCells count="21">
    <mergeCell ref="R12:S12"/>
    <mergeCell ref="T12:U12"/>
    <mergeCell ref="A1:H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N24:O24"/>
    <mergeCell ref="P24:Q24"/>
    <mergeCell ref="B24:C24"/>
    <mergeCell ref="D24:E24"/>
    <mergeCell ref="F24:G24"/>
    <mergeCell ref="H24:I24"/>
    <mergeCell ref="J24:K24"/>
    <mergeCell ref="L24:M2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abSelected="1" workbookViewId="0">
      <selection activeCell="B6" sqref="B6:W6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3.42578125" bestFit="1" customWidth="1"/>
    <col min="4" max="4" width="9.7109375" bestFit="1" customWidth="1"/>
    <col min="5" max="5" width="11" bestFit="1" customWidth="1"/>
    <col min="6" max="6" width="9.7109375" bestFit="1" customWidth="1"/>
    <col min="7" max="7" width="9.7109375" customWidth="1"/>
    <col min="8" max="8" width="9.7109375" bestFit="1" customWidth="1"/>
    <col min="9" max="9" width="10.7109375" bestFit="1" customWidth="1"/>
    <col min="10" max="10" width="9.7109375" bestFit="1" customWidth="1"/>
    <col min="11" max="11" width="9.7109375" customWidth="1"/>
    <col min="12" max="12" width="9.7109375" bestFit="1" customWidth="1"/>
    <col min="13" max="13" width="10.7109375" bestFit="1" customWidth="1"/>
    <col min="14" max="14" width="9.7109375" bestFit="1" customWidth="1"/>
    <col min="15" max="15" width="9.7109375" customWidth="1"/>
    <col min="16" max="16" width="9.7109375" bestFit="1" customWidth="1"/>
    <col min="17" max="21" width="9.7109375" customWidth="1"/>
    <col min="22" max="23" width="12" bestFit="1" customWidth="1"/>
    <col min="24" max="24" width="11.5703125" bestFit="1" customWidth="1"/>
  </cols>
  <sheetData>
    <row r="1" spans="1:28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8" x14ac:dyDescent="0.25">
      <c r="A3" s="3" t="s">
        <v>13</v>
      </c>
    </row>
    <row r="4" spans="1:28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V4" s="26" t="s">
        <v>16</v>
      </c>
      <c r="W4" s="26" t="s">
        <v>15</v>
      </c>
      <c r="AB4" s="26"/>
    </row>
    <row r="5" spans="1:28" x14ac:dyDescent="0.25">
      <c r="A5" s="1"/>
      <c r="B5" s="26" t="s">
        <v>28</v>
      </c>
      <c r="C5" s="26" t="s">
        <v>29</v>
      </c>
      <c r="D5" s="26" t="s">
        <v>28</v>
      </c>
      <c r="E5" s="26" t="s">
        <v>29</v>
      </c>
      <c r="F5" s="26" t="s">
        <v>28</v>
      </c>
      <c r="G5" s="26" t="s">
        <v>29</v>
      </c>
      <c r="H5" s="26" t="s">
        <v>28</v>
      </c>
      <c r="I5" s="26" t="s">
        <v>29</v>
      </c>
      <c r="J5" s="26" t="s">
        <v>28</v>
      </c>
      <c r="K5" s="26" t="s">
        <v>29</v>
      </c>
      <c r="L5" s="26" t="s">
        <v>28</v>
      </c>
      <c r="M5" s="26" t="s">
        <v>29</v>
      </c>
      <c r="N5" s="26" t="s">
        <v>28</v>
      </c>
      <c r="O5" s="26" t="s">
        <v>29</v>
      </c>
      <c r="P5" s="26" t="s">
        <v>28</v>
      </c>
      <c r="Q5" s="26" t="s">
        <v>29</v>
      </c>
      <c r="R5" s="26" t="s">
        <v>28</v>
      </c>
      <c r="S5" s="26" t="s">
        <v>29</v>
      </c>
      <c r="T5" s="26" t="s">
        <v>28</v>
      </c>
      <c r="U5" s="26" t="s">
        <v>29</v>
      </c>
      <c r="W5" s="26"/>
      <c r="X5" s="26"/>
      <c r="AB5" s="26"/>
    </row>
    <row r="6" spans="1:28" x14ac:dyDescent="0.25">
      <c r="A6" s="17" t="s">
        <v>39</v>
      </c>
      <c r="B6">
        <v>8.97216796875E-3</v>
      </c>
      <c r="C6">
        <v>-1.8310546875E-4</v>
      </c>
      <c r="D6">
        <v>-4.62646484375E-2</v>
      </c>
      <c r="E6">
        <v>4.8828125E-4</v>
      </c>
      <c r="F6">
        <v>0.12371826171875</v>
      </c>
      <c r="G6">
        <v>-2.44140625E-4</v>
      </c>
      <c r="H6">
        <v>-0.22711181640625</v>
      </c>
      <c r="I6">
        <v>-1.46484375E-3</v>
      </c>
      <c r="J6">
        <v>0.2340087890625</v>
      </c>
      <c r="K6">
        <v>3.662109375E-3</v>
      </c>
      <c r="L6">
        <v>0.81109619140625</v>
      </c>
      <c r="M6">
        <v>2.44140625E-4</v>
      </c>
      <c r="N6">
        <v>0.23089599609375</v>
      </c>
      <c r="O6">
        <v>-4.08935546875E-3</v>
      </c>
      <c r="P6">
        <v>-0.20391845703125</v>
      </c>
      <c r="Q6">
        <v>2.0751953125E-3</v>
      </c>
      <c r="R6">
        <v>9.356689453125E-2</v>
      </c>
      <c r="S6">
        <v>-3.662109375E-4</v>
      </c>
      <c r="T6">
        <v>-2.496337890625E-2</v>
      </c>
      <c r="U6">
        <v>0</v>
      </c>
      <c r="V6">
        <v>5</v>
      </c>
      <c r="W6">
        <v>1.0000000074505806</v>
      </c>
      <c r="X6" s="26"/>
      <c r="AB6" s="26"/>
    </row>
    <row r="8" spans="1:28" x14ac:dyDescent="0.25">
      <c r="A8" s="1" t="s">
        <v>12</v>
      </c>
      <c r="B8">
        <v>14</v>
      </c>
    </row>
    <row r="10" spans="1:28" x14ac:dyDescent="0.25">
      <c r="A10" s="3" t="s">
        <v>14</v>
      </c>
    </row>
    <row r="11" spans="1:28" x14ac:dyDescent="0.25">
      <c r="A11" s="1" t="s">
        <v>0</v>
      </c>
      <c r="B11" s="26" t="s">
        <v>4</v>
      </c>
      <c r="C11" s="26"/>
      <c r="D11" s="26" t="s">
        <v>5</v>
      </c>
      <c r="E11" s="26"/>
      <c r="F11" s="26" t="s">
        <v>6</v>
      </c>
      <c r="G11" s="26"/>
      <c r="H11" s="26" t="s">
        <v>7</v>
      </c>
      <c r="I11" s="26"/>
      <c r="J11" s="26" t="s">
        <v>8</v>
      </c>
      <c r="K11" s="26"/>
      <c r="L11" s="26" t="s">
        <v>9</v>
      </c>
      <c r="M11" s="26"/>
      <c r="N11" s="26" t="s">
        <v>10</v>
      </c>
      <c r="O11" s="26"/>
      <c r="P11" s="26" t="s">
        <v>11</v>
      </c>
      <c r="Q11" s="26"/>
      <c r="R11" s="30" t="s">
        <v>32</v>
      </c>
      <c r="S11" s="30"/>
      <c r="T11" s="30" t="s">
        <v>33</v>
      </c>
      <c r="U11" s="30"/>
      <c r="V11" s="26"/>
      <c r="W11" s="26" t="s">
        <v>15</v>
      </c>
      <c r="X11" s="26"/>
      <c r="Y11" s="26"/>
      <c r="AB11" s="26"/>
    </row>
    <row r="12" spans="1:28" x14ac:dyDescent="0.25">
      <c r="A12" s="1"/>
      <c r="B12" s="26" t="s">
        <v>28</v>
      </c>
      <c r="C12" s="26" t="s">
        <v>29</v>
      </c>
      <c r="D12" s="26" t="s">
        <v>28</v>
      </c>
      <c r="E12" s="26" t="s">
        <v>29</v>
      </c>
      <c r="F12" s="26" t="s">
        <v>28</v>
      </c>
      <c r="G12" s="26" t="s">
        <v>29</v>
      </c>
      <c r="H12" s="26" t="s">
        <v>28</v>
      </c>
      <c r="I12" s="26" t="s">
        <v>29</v>
      </c>
      <c r="J12" s="26" t="s">
        <v>28</v>
      </c>
      <c r="K12" s="26" t="s">
        <v>29</v>
      </c>
      <c r="L12" s="26" t="s">
        <v>28</v>
      </c>
      <c r="M12" s="26" t="s">
        <v>29</v>
      </c>
      <c r="N12" s="26" t="s">
        <v>28</v>
      </c>
      <c r="O12" s="26" t="s">
        <v>29</v>
      </c>
      <c r="P12" s="26" t="s">
        <v>28</v>
      </c>
      <c r="Q12" s="26" t="s">
        <v>29</v>
      </c>
      <c r="R12" s="26" t="s">
        <v>28</v>
      </c>
      <c r="S12" s="26" t="s">
        <v>29</v>
      </c>
      <c r="T12" s="26" t="s">
        <v>28</v>
      </c>
      <c r="U12" s="26" t="s">
        <v>29</v>
      </c>
      <c r="V12" s="26"/>
      <c r="W12" s="26"/>
      <c r="X12" s="26"/>
      <c r="Y12" s="26"/>
      <c r="AB12" s="26"/>
    </row>
    <row r="13" spans="1:28" x14ac:dyDescent="0.25">
      <c r="A13" s="17" t="s">
        <v>39</v>
      </c>
      <c r="B13" s="12">
        <f t="shared" ref="B13:U13" si="0">ROUND(B6*2^$B$8,0)</f>
        <v>147</v>
      </c>
      <c r="C13" s="12">
        <f t="shared" si="0"/>
        <v>-3</v>
      </c>
      <c r="D13" s="12">
        <f t="shared" si="0"/>
        <v>-758</v>
      </c>
      <c r="E13" s="12">
        <f t="shared" si="0"/>
        <v>8</v>
      </c>
      <c r="F13" s="12">
        <f t="shared" si="0"/>
        <v>2027</v>
      </c>
      <c r="G13" s="12">
        <f t="shared" si="0"/>
        <v>-4</v>
      </c>
      <c r="H13" s="12">
        <f t="shared" si="0"/>
        <v>-3721</v>
      </c>
      <c r="I13" s="12">
        <f t="shared" si="0"/>
        <v>-24</v>
      </c>
      <c r="J13" s="12">
        <f t="shared" si="0"/>
        <v>3834</v>
      </c>
      <c r="K13" s="12">
        <f t="shared" si="0"/>
        <v>60</v>
      </c>
      <c r="L13" s="12">
        <f t="shared" si="0"/>
        <v>13289</v>
      </c>
      <c r="M13" s="12">
        <f t="shared" si="0"/>
        <v>4</v>
      </c>
      <c r="N13" s="12">
        <f t="shared" si="0"/>
        <v>3783</v>
      </c>
      <c r="O13" s="12">
        <f t="shared" si="0"/>
        <v>-67</v>
      </c>
      <c r="P13" s="12">
        <f t="shared" si="0"/>
        <v>-3341</v>
      </c>
      <c r="Q13" s="12">
        <f t="shared" si="0"/>
        <v>34</v>
      </c>
      <c r="R13" s="12">
        <f t="shared" si="0"/>
        <v>1533</v>
      </c>
      <c r="S13" s="12">
        <f t="shared" si="0"/>
        <v>-6</v>
      </c>
      <c r="T13" s="12">
        <f t="shared" si="0"/>
        <v>-409</v>
      </c>
      <c r="U13" s="12">
        <f t="shared" si="0"/>
        <v>0</v>
      </c>
      <c r="V13" s="12"/>
      <c r="W13" s="18">
        <f>SQRT((B13+D13+F13+H13+J13+L13+N13+P13+R13+T13)^2+(C13+E13+G13+I13+K13+M13+O13+Q13+S13+U13)^2)</f>
        <v>16384.000122070313</v>
      </c>
      <c r="X13" s="12">
        <f t="shared" ref="X13" si="1">W13/16384</f>
        <v>1.0000000074505806</v>
      </c>
      <c r="Y13" s="12">
        <f t="shared" ref="Y13" si="2">10*LOG10(X13)</f>
        <v>3.2357460281653613E-8</v>
      </c>
      <c r="AB13" s="26"/>
    </row>
    <row r="14" spans="1:28" s="12" customFormat="1" x14ac:dyDescent="0.25"/>
    <row r="15" spans="1:28" x14ac:dyDescent="0.25">
      <c r="A15" s="23" t="s">
        <v>45</v>
      </c>
    </row>
    <row r="16" spans="1:28" x14ac:dyDescent="0.25">
      <c r="A16" s="17" t="s">
        <v>39</v>
      </c>
      <c r="B16">
        <v>0</v>
      </c>
      <c r="C16">
        <f>V6</f>
        <v>5</v>
      </c>
      <c r="D16">
        <v>10</v>
      </c>
      <c r="E16" s="9">
        <f>IF(IF(C13&lt;0,2^16+C13,C13)*2^16+IF(B13&lt;0,2^16+B13,B13)&gt;=2^31,IF(C13&lt;0,2^16+C13,C13)*2^16+IF(B13&lt;0,2^16+B13,B13)-2^32, IF(C13&lt;0,2^16+C13,C13)*2^16+IF(B13&lt;0,2^16+B13,B13))</f>
        <v>-196461</v>
      </c>
      <c r="F16" s="9">
        <f>IF(IF(E13&lt;0,2^16+E13,E13)*2^16+IF(D13&lt;0,2^16+D13,D13)&gt;=2^31,IF(E13&lt;0,2^16+E13,E13)*2^16+IF(D13&lt;0,2^16+D13,D13)-2^32, IF(E13&lt;0,2^16+E13,E13)*2^16+IF(D13&lt;0,2^16+D13,D13))</f>
        <v>589066</v>
      </c>
      <c r="G16" s="9">
        <f>IF(IF(G13&lt;0,2^16+G13,G13)*2^16+IF(F13&lt;0,2^16+F13,F13)&gt;=2^31,IF(G13&lt;0,2^16+G13,G13)*2^16+IF(F13&lt;0,2^16+F13,F13)-2^32, IF(G13&lt;0,2^16+G13,G13)*2^16+IF(F13&lt;0,2^16+F13,F13))</f>
        <v>-260117</v>
      </c>
      <c r="H16" s="9">
        <f>IF(IF(I13&lt;0,2^16+I13,I13)*2^16+IF(H13&lt;0,2^16+H13,H13)&gt;=2^31,IF(I13&lt;0,2^16+I13,I13)*2^16+IF(H13&lt;0,2^16+H13,H13)-2^32, IF(I13&lt;0,2^16+I13,I13)*2^16+IF(H13&lt;0,2^16+H13,H13))</f>
        <v>-1511049</v>
      </c>
      <c r="I16" s="9">
        <f>IF(IF(K13&lt;0,2^16+K13,K13)*2^16+IF(J13&lt;0,2^16+J13,J13)&gt;=2^31,IF(K13&lt;0,2^16+K13,K13)*2^16+IF(J13&lt;0,2^16+J13,J13)-2^32, IF(K13&lt;0,2^16+K13,K13)*2^16+IF(J13&lt;0,2^16+J13,J13))</f>
        <v>3935994</v>
      </c>
      <c r="J16" s="9">
        <f>IF(IF(M13&lt;0,2^16+M13,M13)*2^16+IF(L13&lt;0,2^16+L13,L13)&gt;=2^31,IF(M13&lt;0,2^16+M13,M13)*2^16+IF(L13&lt;0,2^16+L13,L13)-2^32, IF(M13&lt;0,2^16+M13,M13)*2^16+IF(L13&lt;0,2^16+L13,L13))</f>
        <v>275433</v>
      </c>
      <c r="K16" s="9">
        <f>IF(IF(O13&lt;0,2^16+O13,O13)*2^16+IF(N13&lt;0,2^16+N13,N13)&gt;=2^31,IF(O13&lt;0,2^16+O13,O13)*2^16+IF(N13&lt;0,2^16+N13,N13)-2^32, IF(O13&lt;0,2^16+O13,O13)*2^16+IF(N13&lt;0,2^16+N13,N13))</f>
        <v>-4387129</v>
      </c>
      <c r="L16" s="9">
        <f>IF(IF(Q13&lt;0,2^16+Q13,Q13)*2^16+IF(P13&lt;0,2^16+P13,P13)&gt;=2^31,IF(Q13&lt;0,2^16+Q13,Q13)*2^16+IF(P13&lt;0,2^16+P13,P13)-2^32, IF(Q13&lt;0,2^16+Q13,Q13)*2^16+IF(P13&lt;0,2^16+P13,P13))</f>
        <v>2290419</v>
      </c>
      <c r="M16" s="9">
        <f>IF(IF(S13&lt;0,2^16+S13,S13)*2^16+IF(R13&lt;0,2^16+R13,R13)&gt;=2^31,IF(S13&lt;0,2^16+S13,S13)*2^16+IF(R13&lt;0,2^16+R13,R13)-2^32, IF(S13&lt;0,2^16+S13,S13)*2^16+IF(R13&lt;0,2^16+R13,R13))</f>
        <v>-391683</v>
      </c>
      <c r="N16" s="9">
        <f>IF(IF(U13&lt;0,2^16+U13,U13)*2^16+IF(T13&lt;0,2^16+T13,T13)&gt;=2^31,IF(U13&lt;0,2^16+U13,U13)*2^16+IF(T13&lt;0,2^16+T13,T13)-2^32, IF(U13&lt;0,2^16+U13,U13)*2^16+IF(T13&lt;0,2^16+T13,T13))</f>
        <v>65127</v>
      </c>
    </row>
    <row r="17" spans="2:24" s="12" customFormat="1" x14ac:dyDescent="0.25">
      <c r="X17" s="18"/>
    </row>
    <row r="18" spans="2:24" s="12" customFormat="1" x14ac:dyDescent="0.25"/>
    <row r="19" spans="2:24" s="12" customFormat="1" x14ac:dyDescent="0.25"/>
    <row r="21" spans="2:24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26"/>
      <c r="S21" s="26"/>
      <c r="T21" s="26"/>
      <c r="U21" s="26"/>
    </row>
    <row r="22" spans="2:24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9" spans="2:24" x14ac:dyDescent="0.25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2:24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2:24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3" spans="24:24" x14ac:dyDescent="0.25">
      <c r="X33" s="6"/>
    </row>
    <row r="35" spans="24:24" x14ac:dyDescent="0.25">
      <c r="X35" s="6"/>
    </row>
  </sheetData>
  <mergeCells count="21">
    <mergeCell ref="R11:S11"/>
    <mergeCell ref="T11:U11"/>
    <mergeCell ref="A1:H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N21:O21"/>
    <mergeCell ref="P21:Q21"/>
    <mergeCell ref="B21:C21"/>
    <mergeCell ref="D21:E21"/>
    <mergeCell ref="F21:G21"/>
    <mergeCell ref="H21:I21"/>
    <mergeCell ref="J21:K21"/>
    <mergeCell ref="L21:M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workbookViewId="0">
      <selection activeCell="B6" sqref="B6:W6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3.42578125" bestFit="1" customWidth="1"/>
    <col min="4" max="4" width="9.7109375" bestFit="1" customWidth="1"/>
    <col min="5" max="5" width="11" bestFit="1" customWidth="1"/>
    <col min="6" max="6" width="9.7109375" bestFit="1" customWidth="1"/>
    <col min="7" max="7" width="9.7109375" customWidth="1"/>
    <col min="8" max="8" width="9.7109375" bestFit="1" customWidth="1"/>
    <col min="9" max="9" width="10.7109375" bestFit="1" customWidth="1"/>
    <col min="10" max="10" width="9.7109375" bestFit="1" customWidth="1"/>
    <col min="11" max="11" width="9.7109375" customWidth="1"/>
    <col min="12" max="12" width="9.7109375" bestFit="1" customWidth="1"/>
    <col min="13" max="13" width="10.7109375" bestFit="1" customWidth="1"/>
    <col min="14" max="14" width="9.7109375" bestFit="1" customWidth="1"/>
    <col min="15" max="15" width="9.7109375" customWidth="1"/>
    <col min="16" max="16" width="9.7109375" bestFit="1" customWidth="1"/>
    <col min="17" max="21" width="9.7109375" customWidth="1"/>
    <col min="22" max="23" width="12" bestFit="1" customWidth="1"/>
    <col min="24" max="24" width="11.5703125" bestFit="1" customWidth="1"/>
  </cols>
  <sheetData>
    <row r="1" spans="1:28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8" x14ac:dyDescent="0.25">
      <c r="A3" s="3" t="s">
        <v>13</v>
      </c>
    </row>
    <row r="4" spans="1:28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V4" s="26" t="s">
        <v>16</v>
      </c>
      <c r="W4" s="26" t="s">
        <v>15</v>
      </c>
      <c r="AB4" s="26"/>
    </row>
    <row r="5" spans="1:28" x14ac:dyDescent="0.25">
      <c r="A5" s="1"/>
      <c r="B5" s="26" t="s">
        <v>28</v>
      </c>
      <c r="C5" s="26" t="s">
        <v>29</v>
      </c>
      <c r="D5" s="26" t="s">
        <v>28</v>
      </c>
      <c r="E5" s="26" t="s">
        <v>29</v>
      </c>
      <c r="F5" s="26" t="s">
        <v>28</v>
      </c>
      <c r="G5" s="26" t="s">
        <v>29</v>
      </c>
      <c r="H5" s="26" t="s">
        <v>28</v>
      </c>
      <c r="I5" s="26" t="s">
        <v>29</v>
      </c>
      <c r="J5" s="26" t="s">
        <v>28</v>
      </c>
      <c r="K5" s="26" t="s">
        <v>29</v>
      </c>
      <c r="L5" s="26" t="s">
        <v>28</v>
      </c>
      <c r="M5" s="26" t="s">
        <v>29</v>
      </c>
      <c r="N5" s="26" t="s">
        <v>28</v>
      </c>
      <c r="O5" s="26" t="s">
        <v>29</v>
      </c>
      <c r="P5" s="26" t="s">
        <v>28</v>
      </c>
      <c r="Q5" s="26" t="s">
        <v>29</v>
      </c>
      <c r="R5" s="26" t="s">
        <v>28</v>
      </c>
      <c r="S5" s="26" t="s">
        <v>29</v>
      </c>
      <c r="T5" s="26" t="s">
        <v>28</v>
      </c>
      <c r="U5" s="26" t="s">
        <v>29</v>
      </c>
      <c r="W5" s="26"/>
      <c r="X5" s="26"/>
      <c r="AB5" s="26"/>
    </row>
    <row r="6" spans="1:28" x14ac:dyDescent="0.25">
      <c r="A6" s="17" t="s">
        <v>39</v>
      </c>
      <c r="B6">
        <v>9.21630859375E-3</v>
      </c>
      <c r="C6">
        <v>-2.44140625E-4</v>
      </c>
      <c r="D6">
        <v>-4.72412109375E-2</v>
      </c>
      <c r="E6">
        <v>5.4931640625E-4</v>
      </c>
      <c r="F6">
        <v>0.12530517578125</v>
      </c>
      <c r="G6">
        <v>-3.662109375E-4</v>
      </c>
      <c r="H6">
        <v>-0.2259521484375</v>
      </c>
      <c r="I6">
        <v>-1.46484375E-3</v>
      </c>
      <c r="J6">
        <v>0.2335205078125</v>
      </c>
      <c r="K6">
        <v>4.638671875E-3</v>
      </c>
      <c r="L6">
        <v>0.80841064453125</v>
      </c>
      <c r="M6">
        <v>2.44140625E-4</v>
      </c>
      <c r="N6">
        <v>0.229248046875</v>
      </c>
      <c r="O6">
        <v>-5.18798828125E-3</v>
      </c>
      <c r="P6">
        <v>-0.20111083984375</v>
      </c>
      <c r="Q6">
        <v>2.197265625E-3</v>
      </c>
      <c r="R6">
        <v>9.393310546875E-2</v>
      </c>
      <c r="S6">
        <v>-3.662109375E-4</v>
      </c>
      <c r="T6">
        <v>-2.520751953125E-2</v>
      </c>
      <c r="U6">
        <v>-6.103515625E-5</v>
      </c>
      <c r="V6">
        <v>5</v>
      </c>
      <c r="W6">
        <v>1.0001220721749178</v>
      </c>
      <c r="X6" s="26"/>
      <c r="AB6" s="26"/>
    </row>
    <row r="7" spans="1:28" x14ac:dyDescent="0.25">
      <c r="A7" s="1" t="s">
        <v>40</v>
      </c>
      <c r="B7">
        <v>1.007080078125E-2</v>
      </c>
      <c r="C7">
        <v>-4.8828125E-4</v>
      </c>
      <c r="D7">
        <v>-5.21240234375E-2</v>
      </c>
      <c r="E7">
        <v>1.220703125E-3</v>
      </c>
      <c r="F7">
        <v>0.1375732421875</v>
      </c>
      <c r="G7">
        <v>-3.0517578125E-4</v>
      </c>
      <c r="H7">
        <v>-0.23846435546875</v>
      </c>
      <c r="I7">
        <v>-4.5166015625E-3</v>
      </c>
      <c r="J7">
        <v>0.22674560546875</v>
      </c>
      <c r="K7">
        <v>1.129150390625E-2</v>
      </c>
      <c r="L7">
        <v>0.82501220703125</v>
      </c>
      <c r="M7">
        <v>9.1552734375E-4</v>
      </c>
      <c r="N7">
        <v>0.23004150390625</v>
      </c>
      <c r="O7">
        <v>-1.287841796875E-2</v>
      </c>
      <c r="P7">
        <v>-0.20947265625</v>
      </c>
      <c r="Q7">
        <v>6.04248046875E-3</v>
      </c>
      <c r="R7">
        <v>9.613037109375E-2</v>
      </c>
      <c r="S7">
        <v>-1.15966796875E-3</v>
      </c>
      <c r="T7">
        <v>-2.545166015625E-2</v>
      </c>
      <c r="U7">
        <v>0</v>
      </c>
      <c r="V7">
        <v>5</v>
      </c>
      <c r="W7">
        <v>1.0000610426063758</v>
      </c>
      <c r="X7" s="26"/>
      <c r="AB7" s="26"/>
    </row>
    <row r="9" spans="1:28" x14ac:dyDescent="0.25">
      <c r="A9" s="1" t="s">
        <v>12</v>
      </c>
      <c r="B9">
        <v>14</v>
      </c>
    </row>
    <row r="11" spans="1:28" x14ac:dyDescent="0.25">
      <c r="A11" s="3" t="s">
        <v>14</v>
      </c>
    </row>
    <row r="12" spans="1:28" x14ac:dyDescent="0.25">
      <c r="A12" s="1" t="s">
        <v>0</v>
      </c>
      <c r="B12" s="26" t="s">
        <v>4</v>
      </c>
      <c r="C12" s="26"/>
      <c r="D12" s="26" t="s">
        <v>5</v>
      </c>
      <c r="E12" s="26"/>
      <c r="F12" s="26" t="s">
        <v>6</v>
      </c>
      <c r="G12" s="26"/>
      <c r="H12" s="26" t="s">
        <v>7</v>
      </c>
      <c r="I12" s="26"/>
      <c r="J12" s="26" t="s">
        <v>8</v>
      </c>
      <c r="K12" s="26"/>
      <c r="L12" s="26" t="s">
        <v>9</v>
      </c>
      <c r="M12" s="26"/>
      <c r="N12" s="26" t="s">
        <v>10</v>
      </c>
      <c r="O12" s="26"/>
      <c r="P12" s="26" t="s">
        <v>11</v>
      </c>
      <c r="Q12" s="26"/>
      <c r="R12" s="30" t="s">
        <v>32</v>
      </c>
      <c r="S12" s="30"/>
      <c r="T12" s="30" t="s">
        <v>33</v>
      </c>
      <c r="U12" s="30"/>
      <c r="V12" s="26"/>
      <c r="W12" s="26" t="s">
        <v>15</v>
      </c>
      <c r="X12" s="26"/>
      <c r="Y12" s="26"/>
      <c r="AB12" s="26"/>
    </row>
    <row r="13" spans="1:28" x14ac:dyDescent="0.25">
      <c r="A13" s="1"/>
      <c r="B13" s="26" t="s">
        <v>28</v>
      </c>
      <c r="C13" s="26" t="s">
        <v>29</v>
      </c>
      <c r="D13" s="26" t="s">
        <v>28</v>
      </c>
      <c r="E13" s="26" t="s">
        <v>29</v>
      </c>
      <c r="F13" s="26" t="s">
        <v>28</v>
      </c>
      <c r="G13" s="26" t="s">
        <v>29</v>
      </c>
      <c r="H13" s="26" t="s">
        <v>28</v>
      </c>
      <c r="I13" s="26" t="s">
        <v>29</v>
      </c>
      <c r="J13" s="26" t="s">
        <v>28</v>
      </c>
      <c r="K13" s="26" t="s">
        <v>29</v>
      </c>
      <c r="L13" s="26" t="s">
        <v>28</v>
      </c>
      <c r="M13" s="26" t="s">
        <v>29</v>
      </c>
      <c r="N13" s="26" t="s">
        <v>28</v>
      </c>
      <c r="O13" s="26" t="s">
        <v>29</v>
      </c>
      <c r="P13" s="26" t="s">
        <v>28</v>
      </c>
      <c r="Q13" s="26" t="s">
        <v>29</v>
      </c>
      <c r="R13" s="26" t="s">
        <v>28</v>
      </c>
      <c r="S13" s="26" t="s">
        <v>29</v>
      </c>
      <c r="T13" s="26" t="s">
        <v>28</v>
      </c>
      <c r="U13" s="26" t="s">
        <v>29</v>
      </c>
      <c r="V13" s="26"/>
      <c r="W13" s="26"/>
      <c r="X13" s="26"/>
      <c r="Y13" s="26"/>
      <c r="AB13" s="26"/>
    </row>
    <row r="14" spans="1:28" x14ac:dyDescent="0.25">
      <c r="A14" s="17" t="s">
        <v>39</v>
      </c>
      <c r="B14" s="12">
        <f t="shared" ref="B14:U14" si="0">ROUND(B6*2^$B$9,0)</f>
        <v>151</v>
      </c>
      <c r="C14" s="12">
        <f t="shared" si="0"/>
        <v>-4</v>
      </c>
      <c r="D14" s="12">
        <f t="shared" si="0"/>
        <v>-774</v>
      </c>
      <c r="E14" s="12">
        <f t="shared" si="0"/>
        <v>9</v>
      </c>
      <c r="F14" s="12">
        <f t="shared" si="0"/>
        <v>2053</v>
      </c>
      <c r="G14" s="12">
        <f t="shared" si="0"/>
        <v>-6</v>
      </c>
      <c r="H14" s="12">
        <f t="shared" si="0"/>
        <v>-3702</v>
      </c>
      <c r="I14" s="12">
        <f t="shared" si="0"/>
        <v>-24</v>
      </c>
      <c r="J14" s="12">
        <f t="shared" si="0"/>
        <v>3826</v>
      </c>
      <c r="K14" s="12">
        <f t="shared" si="0"/>
        <v>76</v>
      </c>
      <c r="L14" s="12">
        <f t="shared" si="0"/>
        <v>13245</v>
      </c>
      <c r="M14" s="12">
        <f t="shared" si="0"/>
        <v>4</v>
      </c>
      <c r="N14" s="12">
        <f t="shared" si="0"/>
        <v>3756</v>
      </c>
      <c r="O14" s="12">
        <f t="shared" si="0"/>
        <v>-85</v>
      </c>
      <c r="P14" s="12">
        <f t="shared" si="0"/>
        <v>-3295</v>
      </c>
      <c r="Q14" s="12">
        <f t="shared" si="0"/>
        <v>36</v>
      </c>
      <c r="R14" s="12">
        <f t="shared" si="0"/>
        <v>1539</v>
      </c>
      <c r="S14" s="12">
        <f t="shared" si="0"/>
        <v>-6</v>
      </c>
      <c r="T14" s="12">
        <f t="shared" si="0"/>
        <v>-413</v>
      </c>
      <c r="U14" s="12">
        <f t="shared" si="0"/>
        <v>-1</v>
      </c>
      <c r="V14" s="12"/>
      <c r="W14" s="18">
        <f>SQRT((B14+D14+F14+H14+J14+L14+N14+P14+R14+T14)^2+(C14+E14+G14+I14+K14+M14+O14+Q14+S14+U14)^2)</f>
        <v>16386.000030513853</v>
      </c>
      <c r="X14" s="12">
        <f t="shared" ref="X14" si="1">W14/16384</f>
        <v>1.0001220721749178</v>
      </c>
      <c r="Y14" s="12">
        <f t="shared" ref="Y14" si="2">10*LOG10(X14)</f>
        <v>5.3012036379256045E-4</v>
      </c>
      <c r="AB14" s="26"/>
    </row>
    <row r="15" spans="1:28" x14ac:dyDescent="0.25">
      <c r="A15" s="1" t="s">
        <v>40</v>
      </c>
      <c r="B15" s="12">
        <f t="shared" ref="B15:U15" si="3">ROUND(B7*2^$B$9,0)</f>
        <v>165</v>
      </c>
      <c r="C15" s="12">
        <f t="shared" si="3"/>
        <v>-8</v>
      </c>
      <c r="D15" s="12">
        <f t="shared" si="3"/>
        <v>-854</v>
      </c>
      <c r="E15" s="12">
        <f t="shared" si="3"/>
        <v>20</v>
      </c>
      <c r="F15" s="12">
        <f t="shared" si="3"/>
        <v>2254</v>
      </c>
      <c r="G15" s="12">
        <f t="shared" si="3"/>
        <v>-5</v>
      </c>
      <c r="H15" s="12">
        <f t="shared" si="3"/>
        <v>-3907</v>
      </c>
      <c r="I15" s="12">
        <f t="shared" si="3"/>
        <v>-74</v>
      </c>
      <c r="J15" s="12">
        <f t="shared" si="3"/>
        <v>3715</v>
      </c>
      <c r="K15" s="12">
        <f t="shared" si="3"/>
        <v>185</v>
      </c>
      <c r="L15" s="12">
        <f t="shared" si="3"/>
        <v>13517</v>
      </c>
      <c r="M15" s="12">
        <f t="shared" si="3"/>
        <v>15</v>
      </c>
      <c r="N15" s="12">
        <f t="shared" si="3"/>
        <v>3769</v>
      </c>
      <c r="O15" s="12">
        <f t="shared" si="3"/>
        <v>-211</v>
      </c>
      <c r="P15" s="12">
        <f t="shared" si="3"/>
        <v>-3432</v>
      </c>
      <c r="Q15" s="12">
        <f t="shared" si="3"/>
        <v>99</v>
      </c>
      <c r="R15" s="12">
        <f t="shared" si="3"/>
        <v>1575</v>
      </c>
      <c r="S15" s="12">
        <f t="shared" si="3"/>
        <v>-19</v>
      </c>
      <c r="T15" s="12">
        <f t="shared" si="3"/>
        <v>-417</v>
      </c>
      <c r="U15" s="12">
        <f t="shared" si="3"/>
        <v>0</v>
      </c>
      <c r="V15" s="12"/>
      <c r="W15" s="18">
        <f>SQRT((B15+D15+F15+H15+J15+L15+N15+P15+R15+T15)^2+(C15+E15+G15+I15+K15+M15+O15+Q15+S15+U15)^2)</f>
        <v>16385.000122062862</v>
      </c>
      <c r="X15" s="12">
        <f t="shared" ref="X15" si="4">W15/16384</f>
        <v>1.0000610426063758</v>
      </c>
      <c r="Y15" s="12">
        <f t="shared" ref="Y15" si="5">10*LOG10(X15)</f>
        <v>2.6509658008945665E-4</v>
      </c>
      <c r="AB15" s="26"/>
    </row>
    <row r="16" spans="1:28" s="12" customFormat="1" x14ac:dyDescent="0.25"/>
    <row r="17" spans="1:24" x14ac:dyDescent="0.25">
      <c r="A17" s="23" t="s">
        <v>45</v>
      </c>
    </row>
    <row r="18" spans="1:24" x14ac:dyDescent="0.25">
      <c r="A18" s="17" t="s">
        <v>39</v>
      </c>
      <c r="B18">
        <v>0</v>
      </c>
      <c r="C18">
        <f>V6</f>
        <v>5</v>
      </c>
      <c r="D18">
        <v>10</v>
      </c>
      <c r="E18" s="9">
        <f>IF(IF(C14&lt;0,2^16+C14,C14)*2^16+IF(B14&lt;0,2^16+B14,B14)&gt;=2^31,IF(C14&lt;0,2^16+C14,C14)*2^16+IF(B14&lt;0,2^16+B14,B14)-2^32, IF(C14&lt;0,2^16+C14,C14)*2^16+IF(B14&lt;0,2^16+B14,B14))</f>
        <v>-261993</v>
      </c>
      <c r="F18" s="9">
        <f>IF(IF(E14&lt;0,2^16+E14,E14)*2^16+IF(D14&lt;0,2^16+D14,D14)&gt;=2^31,IF(E14&lt;0,2^16+E14,E14)*2^16+IF(D14&lt;0,2^16+D14,D14)-2^32, IF(E14&lt;0,2^16+E14,E14)*2^16+IF(D14&lt;0,2^16+D14,D14))</f>
        <v>654586</v>
      </c>
      <c r="G18" s="9">
        <f>IF(IF(G14&lt;0,2^16+G14,G14)*2^16+IF(F14&lt;0,2^16+F14,F14)&gt;=2^31,IF(G14&lt;0,2^16+G14,G14)*2^16+IF(F14&lt;0,2^16+F14,F14)-2^32, IF(G14&lt;0,2^16+G14,G14)*2^16+IF(F14&lt;0,2^16+F14,F14))</f>
        <v>-391163</v>
      </c>
      <c r="H18" s="9">
        <f>IF(IF(I14&lt;0,2^16+I14,I14)*2^16+IF(H14&lt;0,2^16+H14,H14)&gt;=2^31,IF(I14&lt;0,2^16+I14,I14)*2^16+IF(H14&lt;0,2^16+H14,H14)-2^32, IF(I14&lt;0,2^16+I14,I14)*2^16+IF(H14&lt;0,2^16+H14,H14))</f>
        <v>-1511030</v>
      </c>
      <c r="I18" s="9">
        <f>IF(IF(K14&lt;0,2^16+K14,K14)*2^16+IF(J14&lt;0,2^16+J14,J14)&gt;=2^31,IF(K14&lt;0,2^16+K14,K14)*2^16+IF(J14&lt;0,2^16+J14,J14)-2^32, IF(K14&lt;0,2^16+K14,K14)*2^16+IF(J14&lt;0,2^16+J14,J14))</f>
        <v>4984562</v>
      </c>
      <c r="J18" s="9">
        <f>IF(IF(M14&lt;0,2^16+M14,M14)*2^16+IF(L14&lt;0,2^16+L14,L14)&gt;=2^31,IF(M14&lt;0,2^16+M14,M14)*2^16+IF(L14&lt;0,2^16+L14,L14)-2^32, IF(M14&lt;0,2^16+M14,M14)*2^16+IF(L14&lt;0,2^16+L14,L14))</f>
        <v>275389</v>
      </c>
      <c r="K18" s="9">
        <f>IF(IF(O14&lt;0,2^16+O14,O14)*2^16+IF(N14&lt;0,2^16+N14,N14)&gt;=2^31,IF(O14&lt;0,2^16+O14,O14)*2^16+IF(N14&lt;0,2^16+N14,N14)-2^32, IF(O14&lt;0,2^16+O14,O14)*2^16+IF(N14&lt;0,2^16+N14,N14))</f>
        <v>-5566804</v>
      </c>
      <c r="L18" s="9">
        <f>IF(IF(Q14&lt;0,2^16+Q14,Q14)*2^16+IF(P14&lt;0,2^16+P14,P14)&gt;=2^31,IF(Q14&lt;0,2^16+Q14,Q14)*2^16+IF(P14&lt;0,2^16+P14,P14)-2^32, IF(Q14&lt;0,2^16+Q14,Q14)*2^16+IF(P14&lt;0,2^16+P14,P14))</f>
        <v>2421537</v>
      </c>
      <c r="M18" s="9">
        <f>IF(IF(S14&lt;0,2^16+S14,S14)*2^16+IF(R14&lt;0,2^16+R14,R14)&gt;=2^31,IF(S14&lt;0,2^16+S14,S14)*2^16+IF(R14&lt;0,2^16+R14,R14)-2^32, IF(S14&lt;0,2^16+S14,S14)*2^16+IF(R14&lt;0,2^16+R14,R14))</f>
        <v>-391677</v>
      </c>
      <c r="N18" s="9">
        <f>IF(IF(U14&lt;0,2^16+U14,U14)*2^16+IF(T14&lt;0,2^16+T14,T14)&gt;=2^31,IF(U14&lt;0,2^16+U14,U14)*2^16+IF(T14&lt;0,2^16+T14,T14)-2^32, IF(U14&lt;0,2^16+U14,U14)*2^16+IF(T14&lt;0,2^16+T14,T14))</f>
        <v>-413</v>
      </c>
    </row>
    <row r="19" spans="1:24" x14ac:dyDescent="0.25">
      <c r="A19" s="1" t="s">
        <v>40</v>
      </c>
      <c r="B19">
        <v>0</v>
      </c>
      <c r="C19">
        <f>V7</f>
        <v>5</v>
      </c>
      <c r="D19">
        <v>10</v>
      </c>
      <c r="E19" s="9">
        <f>IF(IF(C15&lt;0,2^16+C15,C15)*2^16+IF(B15&lt;0,2^16+B15,B15)&gt;=2^31,IF(C15&lt;0,2^16+C15,C15)*2^16+IF(B15&lt;0,2^16+B15,B15)-2^32, IF(C15&lt;0,2^16+C15,C15)*2^16+IF(B15&lt;0,2^16+B15,B15))</f>
        <v>-524123</v>
      </c>
      <c r="F19" s="9">
        <f>IF(IF(E15&lt;0,2^16+E15,E15)*2^16+IF(D15&lt;0,2^16+D15,D15)&gt;=2^31,IF(E15&lt;0,2^16+E15,E15)*2^16+IF(D15&lt;0,2^16+D15,D15)-2^32, IF(E15&lt;0,2^16+E15,E15)*2^16+IF(D15&lt;0,2^16+D15,D15))</f>
        <v>1375402</v>
      </c>
      <c r="G19" s="9">
        <f>IF(IF(G15&lt;0,2^16+G15,G15)*2^16+IF(F15&lt;0,2^16+F15,F15)&gt;=2^31,IF(G15&lt;0,2^16+G15,G15)*2^16+IF(F15&lt;0,2^16+F15,F15)-2^32, IF(G15&lt;0,2^16+G15,G15)*2^16+IF(F15&lt;0,2^16+F15,F15))</f>
        <v>-325426</v>
      </c>
      <c r="H19" s="9">
        <f>IF(IF(I15&lt;0,2^16+I15,I15)*2^16+IF(H15&lt;0,2^16+H15,H15)&gt;=2^31,IF(I15&lt;0,2^16+I15,I15)*2^16+IF(H15&lt;0,2^16+H15,H15)-2^32, IF(I15&lt;0,2^16+I15,I15)*2^16+IF(H15&lt;0,2^16+H15,H15))</f>
        <v>-4788035</v>
      </c>
      <c r="I19" s="9">
        <f>IF(IF(K15&lt;0,2^16+K15,K15)*2^16+IF(J15&lt;0,2^16+J15,J15)&gt;=2^31,IF(K15&lt;0,2^16+K15,K15)*2^16+IF(J15&lt;0,2^16+J15,J15)-2^32, IF(K15&lt;0,2^16+K15,K15)*2^16+IF(J15&lt;0,2^16+J15,J15))</f>
        <v>12127875</v>
      </c>
      <c r="J19" s="9">
        <f>IF(IF(M15&lt;0,2^16+M15,M15)*2^16+IF(L15&lt;0,2^16+L15,L15)&gt;=2^31,IF(M15&lt;0,2^16+M15,M15)*2^16+IF(L15&lt;0,2^16+L15,L15)-2^32, IF(M15&lt;0,2^16+M15,M15)*2^16+IF(L15&lt;0,2^16+L15,L15))</f>
        <v>996557</v>
      </c>
      <c r="K19" s="9">
        <f>IF(IF(O15&lt;0,2^16+O15,O15)*2^16+IF(N15&lt;0,2^16+N15,N15)&gt;=2^31,IF(O15&lt;0,2^16+O15,O15)*2^16+IF(N15&lt;0,2^16+N15,N15)-2^32, IF(O15&lt;0,2^16+O15,O15)*2^16+IF(N15&lt;0,2^16+N15,N15))</f>
        <v>-13824327</v>
      </c>
      <c r="L19" s="9">
        <f>IF(IF(Q15&lt;0,2^16+Q15,Q15)*2^16+IF(P15&lt;0,2^16+P15,P15)&gt;=2^31,IF(Q15&lt;0,2^16+Q15,Q15)*2^16+IF(P15&lt;0,2^16+P15,P15)-2^32, IF(Q15&lt;0,2^16+Q15,Q15)*2^16+IF(P15&lt;0,2^16+P15,P15))</f>
        <v>6550168</v>
      </c>
      <c r="M19" s="9">
        <f>IF(IF(S15&lt;0,2^16+S15,S15)*2^16+IF(R15&lt;0,2^16+R15,R15)&gt;=2^31,IF(S15&lt;0,2^16+S15,S15)*2^16+IF(R15&lt;0,2^16+R15,R15)-2^32, IF(S15&lt;0,2^16+S15,S15)*2^16+IF(R15&lt;0,2^16+R15,R15))</f>
        <v>-1243609</v>
      </c>
      <c r="N19" s="9">
        <f>IF(IF(U15&lt;0,2^16+U15,U15)*2^16+IF(T15&lt;0,2^16+T15,T15)&gt;=2^31,IF(U15&lt;0,2^16+U15,U15)*2^16+IF(T15&lt;0,2^16+T15,T15)-2^32, IF(U15&lt;0,2^16+U15,U15)*2^16+IF(T15&lt;0,2^16+T15,T15))</f>
        <v>65119</v>
      </c>
    </row>
    <row r="20" spans="1:24" s="12" customFormat="1" x14ac:dyDescent="0.25">
      <c r="X20" s="18"/>
    </row>
    <row r="21" spans="1:24" s="12" customFormat="1" x14ac:dyDescent="0.25"/>
    <row r="22" spans="1:24" s="12" customFormat="1" x14ac:dyDescent="0.25"/>
    <row r="24" spans="1:24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26"/>
      <c r="S24" s="26"/>
      <c r="T24" s="26"/>
      <c r="U24" s="26"/>
    </row>
    <row r="25" spans="1:24" x14ac:dyDescent="0.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32" spans="1:24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3:24" x14ac:dyDescent="0.2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3:24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6" spans="3:24" x14ac:dyDescent="0.25">
      <c r="X36" s="6"/>
    </row>
    <row r="38" spans="3:24" x14ac:dyDescent="0.25">
      <c r="X38" s="6"/>
    </row>
  </sheetData>
  <mergeCells count="21">
    <mergeCell ref="R12:S12"/>
    <mergeCell ref="T12:U12"/>
    <mergeCell ref="A1:H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N24:O24"/>
    <mergeCell ref="P24:Q24"/>
    <mergeCell ref="B24:C24"/>
    <mergeCell ref="D24:E24"/>
    <mergeCell ref="F24:G24"/>
    <mergeCell ref="H24:I24"/>
    <mergeCell ref="J24:K24"/>
    <mergeCell ref="L24:M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B6" sqref="B6:W6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3.42578125" bestFit="1" customWidth="1"/>
    <col min="4" max="4" width="9.7109375" bestFit="1" customWidth="1"/>
    <col min="5" max="5" width="11" bestFit="1" customWidth="1"/>
    <col min="6" max="6" width="9.7109375" bestFit="1" customWidth="1"/>
    <col min="7" max="7" width="9.7109375" customWidth="1"/>
    <col min="8" max="8" width="9.7109375" bestFit="1" customWidth="1"/>
    <col min="9" max="9" width="10.7109375" bestFit="1" customWidth="1"/>
    <col min="10" max="10" width="9.7109375" bestFit="1" customWidth="1"/>
    <col min="11" max="11" width="9.7109375" customWidth="1"/>
    <col min="12" max="12" width="9.7109375" bestFit="1" customWidth="1"/>
    <col min="13" max="13" width="10.7109375" bestFit="1" customWidth="1"/>
    <col min="14" max="14" width="9.7109375" bestFit="1" customWidth="1"/>
    <col min="15" max="15" width="9.7109375" customWidth="1"/>
    <col min="16" max="16" width="9.7109375" bestFit="1" customWidth="1"/>
    <col min="17" max="21" width="9.7109375" customWidth="1"/>
    <col min="22" max="23" width="12" bestFit="1" customWidth="1"/>
    <col min="24" max="24" width="11.5703125" bestFit="1" customWidth="1"/>
  </cols>
  <sheetData>
    <row r="1" spans="1:28" ht="17.25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3" spans="1:28" x14ac:dyDescent="0.25">
      <c r="A3" s="3" t="s">
        <v>13</v>
      </c>
    </row>
    <row r="4" spans="1:28" x14ac:dyDescent="0.25">
      <c r="A4" s="1" t="s">
        <v>0</v>
      </c>
      <c r="B4" s="30" t="s">
        <v>4</v>
      </c>
      <c r="C4" s="30"/>
      <c r="D4" s="30" t="s">
        <v>5</v>
      </c>
      <c r="E4" s="30"/>
      <c r="F4" s="30" t="s">
        <v>6</v>
      </c>
      <c r="G4" s="30"/>
      <c r="H4" s="30" t="s">
        <v>7</v>
      </c>
      <c r="I4" s="30"/>
      <c r="J4" s="30" t="s">
        <v>8</v>
      </c>
      <c r="K4" s="30"/>
      <c r="L4" s="30" t="s">
        <v>9</v>
      </c>
      <c r="M4" s="30"/>
      <c r="N4" s="30" t="s">
        <v>10</v>
      </c>
      <c r="O4" s="30"/>
      <c r="P4" s="30" t="s">
        <v>11</v>
      </c>
      <c r="Q4" s="30"/>
      <c r="R4" s="30" t="s">
        <v>32</v>
      </c>
      <c r="S4" s="30"/>
      <c r="T4" s="30" t="s">
        <v>33</v>
      </c>
      <c r="U4" s="30"/>
      <c r="V4" s="26" t="s">
        <v>16</v>
      </c>
      <c r="W4" s="26" t="s">
        <v>15</v>
      </c>
      <c r="AB4" s="26"/>
    </row>
    <row r="5" spans="1:28" x14ac:dyDescent="0.25">
      <c r="A5" s="1"/>
      <c r="B5" s="26" t="s">
        <v>28</v>
      </c>
      <c r="C5" s="26" t="s">
        <v>29</v>
      </c>
      <c r="D5" s="26" t="s">
        <v>28</v>
      </c>
      <c r="E5" s="26" t="s">
        <v>29</v>
      </c>
      <c r="F5" s="26" t="s">
        <v>28</v>
      </c>
      <c r="G5" s="26" t="s">
        <v>29</v>
      </c>
      <c r="H5" s="26" t="s">
        <v>28</v>
      </c>
      <c r="I5" s="26" t="s">
        <v>29</v>
      </c>
      <c r="J5" s="26" t="s">
        <v>28</v>
      </c>
      <c r="K5" s="26" t="s">
        <v>29</v>
      </c>
      <c r="L5" s="26" t="s">
        <v>28</v>
      </c>
      <c r="M5" s="26" t="s">
        <v>29</v>
      </c>
      <c r="N5" s="26" t="s">
        <v>28</v>
      </c>
      <c r="O5" s="26" t="s">
        <v>29</v>
      </c>
      <c r="P5" s="26" t="s">
        <v>28</v>
      </c>
      <c r="Q5" s="26" t="s">
        <v>29</v>
      </c>
      <c r="R5" s="26" t="s">
        <v>28</v>
      </c>
      <c r="S5" s="26" t="s">
        <v>29</v>
      </c>
      <c r="T5" s="26" t="s">
        <v>28</v>
      </c>
      <c r="U5" s="26" t="s">
        <v>29</v>
      </c>
      <c r="W5" s="26"/>
      <c r="X5" s="26"/>
      <c r="AB5" s="26"/>
    </row>
    <row r="6" spans="1:28" x14ac:dyDescent="0.25">
      <c r="A6" s="17" t="s">
        <v>39</v>
      </c>
      <c r="B6">
        <v>9.21630859375E-3</v>
      </c>
      <c r="C6">
        <v>-1.8310546875E-4</v>
      </c>
      <c r="D6">
        <v>-4.742431640625E-2</v>
      </c>
      <c r="E6">
        <v>4.2724609375E-4</v>
      </c>
      <c r="F6">
        <v>0.12646484375</v>
      </c>
      <c r="G6">
        <v>-6.103515625E-5</v>
      </c>
      <c r="H6">
        <v>-0.23016357421875</v>
      </c>
      <c r="I6">
        <v>-1.64794921875E-3</v>
      </c>
      <c r="J6">
        <v>0.23333740234375</v>
      </c>
      <c r="K6">
        <v>2.25830078125E-3</v>
      </c>
      <c r="L6">
        <v>0.8150634765625</v>
      </c>
      <c r="M6">
        <v>1.8310546875E-4</v>
      </c>
      <c r="N6">
        <v>0.2294921875</v>
      </c>
      <c r="O6">
        <v>-2.62451171875E-3</v>
      </c>
      <c r="P6">
        <v>-0.20574951171875</v>
      </c>
      <c r="Q6">
        <v>2.197265625E-3</v>
      </c>
      <c r="R6">
        <v>9.521484375E-2</v>
      </c>
      <c r="S6">
        <v>-4.8828125E-4</v>
      </c>
      <c r="T6">
        <v>-2.545166015625E-2</v>
      </c>
      <c r="U6">
        <v>0</v>
      </c>
      <c r="V6">
        <v>5</v>
      </c>
      <c r="W6">
        <v>1.0000000018626451</v>
      </c>
      <c r="X6" s="26"/>
      <c r="AB6" s="26"/>
    </row>
    <row r="8" spans="1:28" x14ac:dyDescent="0.25">
      <c r="A8" s="1" t="s">
        <v>12</v>
      </c>
      <c r="B8">
        <v>14</v>
      </c>
    </row>
    <row r="10" spans="1:28" x14ac:dyDescent="0.25">
      <c r="A10" s="3" t="s">
        <v>14</v>
      </c>
    </row>
    <row r="11" spans="1:28" x14ac:dyDescent="0.25">
      <c r="A11" s="1" t="s">
        <v>0</v>
      </c>
      <c r="B11" s="26" t="s">
        <v>4</v>
      </c>
      <c r="C11" s="26"/>
      <c r="D11" s="26" t="s">
        <v>5</v>
      </c>
      <c r="E11" s="26"/>
      <c r="F11" s="26" t="s">
        <v>6</v>
      </c>
      <c r="G11" s="26"/>
      <c r="H11" s="26" t="s">
        <v>7</v>
      </c>
      <c r="I11" s="26"/>
      <c r="J11" s="26" t="s">
        <v>8</v>
      </c>
      <c r="K11" s="26"/>
      <c r="L11" s="26" t="s">
        <v>9</v>
      </c>
      <c r="M11" s="26"/>
      <c r="N11" s="26" t="s">
        <v>10</v>
      </c>
      <c r="O11" s="26"/>
      <c r="P11" s="26" t="s">
        <v>11</v>
      </c>
      <c r="Q11" s="26"/>
      <c r="R11" s="30" t="s">
        <v>32</v>
      </c>
      <c r="S11" s="30"/>
      <c r="T11" s="30" t="s">
        <v>33</v>
      </c>
      <c r="U11" s="30"/>
      <c r="V11" s="26"/>
      <c r="W11" s="26" t="s">
        <v>15</v>
      </c>
      <c r="X11" s="26"/>
      <c r="Y11" s="26"/>
      <c r="AB11" s="26"/>
    </row>
    <row r="12" spans="1:28" x14ac:dyDescent="0.25">
      <c r="A12" s="1"/>
      <c r="B12" s="26" t="s">
        <v>28</v>
      </c>
      <c r="C12" s="26" t="s">
        <v>29</v>
      </c>
      <c r="D12" s="26" t="s">
        <v>28</v>
      </c>
      <c r="E12" s="26" t="s">
        <v>29</v>
      </c>
      <c r="F12" s="26" t="s">
        <v>28</v>
      </c>
      <c r="G12" s="26" t="s">
        <v>29</v>
      </c>
      <c r="H12" s="26" t="s">
        <v>28</v>
      </c>
      <c r="I12" s="26" t="s">
        <v>29</v>
      </c>
      <c r="J12" s="26" t="s">
        <v>28</v>
      </c>
      <c r="K12" s="26" t="s">
        <v>29</v>
      </c>
      <c r="L12" s="26" t="s">
        <v>28</v>
      </c>
      <c r="M12" s="26" t="s">
        <v>29</v>
      </c>
      <c r="N12" s="26" t="s">
        <v>28</v>
      </c>
      <c r="O12" s="26" t="s">
        <v>29</v>
      </c>
      <c r="P12" s="26" t="s">
        <v>28</v>
      </c>
      <c r="Q12" s="26" t="s">
        <v>29</v>
      </c>
      <c r="R12" s="26" t="s">
        <v>28</v>
      </c>
      <c r="S12" s="26" t="s">
        <v>29</v>
      </c>
      <c r="T12" s="26" t="s">
        <v>28</v>
      </c>
      <c r="U12" s="26" t="s">
        <v>29</v>
      </c>
      <c r="V12" s="26"/>
      <c r="W12" s="26"/>
      <c r="X12" s="26"/>
      <c r="Y12" s="26"/>
      <c r="AB12" s="26"/>
    </row>
    <row r="13" spans="1:28" x14ac:dyDescent="0.25">
      <c r="A13" s="17" t="s">
        <v>39</v>
      </c>
      <c r="B13" s="12">
        <f t="shared" ref="B13:U13" si="0">ROUND(B6*2^$B$8,0)</f>
        <v>151</v>
      </c>
      <c r="C13" s="12">
        <f t="shared" si="0"/>
        <v>-3</v>
      </c>
      <c r="D13" s="12">
        <f t="shared" si="0"/>
        <v>-777</v>
      </c>
      <c r="E13" s="12">
        <f t="shared" si="0"/>
        <v>7</v>
      </c>
      <c r="F13" s="12">
        <f t="shared" si="0"/>
        <v>2072</v>
      </c>
      <c r="G13" s="12">
        <f t="shared" si="0"/>
        <v>-1</v>
      </c>
      <c r="H13" s="12">
        <f t="shared" si="0"/>
        <v>-3771</v>
      </c>
      <c r="I13" s="12">
        <f t="shared" si="0"/>
        <v>-27</v>
      </c>
      <c r="J13" s="12">
        <f t="shared" si="0"/>
        <v>3823</v>
      </c>
      <c r="K13" s="12">
        <f t="shared" si="0"/>
        <v>37</v>
      </c>
      <c r="L13" s="12">
        <f t="shared" si="0"/>
        <v>13354</v>
      </c>
      <c r="M13" s="12">
        <f t="shared" si="0"/>
        <v>3</v>
      </c>
      <c r="N13" s="12">
        <f t="shared" si="0"/>
        <v>3760</v>
      </c>
      <c r="O13" s="12">
        <f t="shared" si="0"/>
        <v>-43</v>
      </c>
      <c r="P13" s="12">
        <f t="shared" si="0"/>
        <v>-3371</v>
      </c>
      <c r="Q13" s="12">
        <f t="shared" si="0"/>
        <v>36</v>
      </c>
      <c r="R13" s="12">
        <f t="shared" si="0"/>
        <v>1560</v>
      </c>
      <c r="S13" s="12">
        <f t="shared" si="0"/>
        <v>-8</v>
      </c>
      <c r="T13" s="12">
        <f t="shared" si="0"/>
        <v>-417</v>
      </c>
      <c r="U13" s="12">
        <f t="shared" si="0"/>
        <v>0</v>
      </c>
      <c r="V13" s="12"/>
      <c r="W13" s="18">
        <f>SQRT((B13+D13+F13+H13+J13+L13+N13+P13+R13+T13)^2+(C13+E13+G13+I13+K13+M13+O13+Q13+S13+U13)^2)</f>
        <v>16384.000030517578</v>
      </c>
      <c r="X13" s="12">
        <f t="shared" ref="X13" si="1">W13/16384</f>
        <v>1.0000000018626451</v>
      </c>
      <c r="Y13" s="12">
        <f t="shared" ref="Y13" si="2">10*LOG10(X13)</f>
        <v>8.0893650930148281E-9</v>
      </c>
      <c r="AB13" s="26"/>
    </row>
    <row r="14" spans="1:28" s="12" customFormat="1" x14ac:dyDescent="0.25"/>
    <row r="15" spans="1:28" x14ac:dyDescent="0.25">
      <c r="A15" s="23" t="s">
        <v>45</v>
      </c>
    </row>
    <row r="16" spans="1:28" x14ac:dyDescent="0.25">
      <c r="A16" s="17" t="s">
        <v>39</v>
      </c>
      <c r="B16">
        <v>0</v>
      </c>
      <c r="C16">
        <f>V6</f>
        <v>5</v>
      </c>
      <c r="D16">
        <v>10</v>
      </c>
      <c r="E16" s="9">
        <f>IF(IF(C13&lt;0,2^16+C13,C13)*2^16+IF(B13&lt;0,2^16+B13,B13)&gt;=2^31,IF(C13&lt;0,2^16+C13,C13)*2^16+IF(B13&lt;0,2^16+B13,B13)-2^32, IF(C13&lt;0,2^16+C13,C13)*2^16+IF(B13&lt;0,2^16+B13,B13))</f>
        <v>-196457</v>
      </c>
      <c r="F16" s="9">
        <f>IF(IF(E13&lt;0,2^16+E13,E13)*2^16+IF(D13&lt;0,2^16+D13,D13)&gt;=2^31,IF(E13&lt;0,2^16+E13,E13)*2^16+IF(D13&lt;0,2^16+D13,D13)-2^32, IF(E13&lt;0,2^16+E13,E13)*2^16+IF(D13&lt;0,2^16+D13,D13))</f>
        <v>523511</v>
      </c>
      <c r="G16" s="9">
        <f>IF(IF(G13&lt;0,2^16+G13,G13)*2^16+IF(F13&lt;0,2^16+F13,F13)&gt;=2^31,IF(G13&lt;0,2^16+G13,G13)*2^16+IF(F13&lt;0,2^16+F13,F13)-2^32, IF(G13&lt;0,2^16+G13,G13)*2^16+IF(F13&lt;0,2^16+F13,F13))</f>
        <v>-63464</v>
      </c>
      <c r="H16" s="9">
        <f>IF(IF(I13&lt;0,2^16+I13,I13)*2^16+IF(H13&lt;0,2^16+H13,H13)&gt;=2^31,IF(I13&lt;0,2^16+I13,I13)*2^16+IF(H13&lt;0,2^16+H13,H13)-2^32, IF(I13&lt;0,2^16+I13,I13)*2^16+IF(H13&lt;0,2^16+H13,H13))</f>
        <v>-1707707</v>
      </c>
      <c r="I16" s="9">
        <f>IF(IF(K13&lt;0,2^16+K13,K13)*2^16+IF(J13&lt;0,2^16+J13,J13)&gt;=2^31,IF(K13&lt;0,2^16+K13,K13)*2^16+IF(J13&lt;0,2^16+J13,J13)-2^32, IF(K13&lt;0,2^16+K13,K13)*2^16+IF(J13&lt;0,2^16+J13,J13))</f>
        <v>2428655</v>
      </c>
      <c r="J16" s="9">
        <f>IF(IF(M13&lt;0,2^16+M13,M13)*2^16+IF(L13&lt;0,2^16+L13,L13)&gt;=2^31,IF(M13&lt;0,2^16+M13,M13)*2^16+IF(L13&lt;0,2^16+L13,L13)-2^32, IF(M13&lt;0,2^16+M13,M13)*2^16+IF(L13&lt;0,2^16+L13,L13))</f>
        <v>209962</v>
      </c>
      <c r="K16" s="9">
        <f>IF(IF(O13&lt;0,2^16+O13,O13)*2^16+IF(N13&lt;0,2^16+N13,N13)&gt;=2^31,IF(O13&lt;0,2^16+O13,O13)*2^16+IF(N13&lt;0,2^16+N13,N13)-2^32, IF(O13&lt;0,2^16+O13,O13)*2^16+IF(N13&lt;0,2^16+N13,N13))</f>
        <v>-2814288</v>
      </c>
      <c r="L16" s="9">
        <f>IF(IF(Q13&lt;0,2^16+Q13,Q13)*2^16+IF(P13&lt;0,2^16+P13,P13)&gt;=2^31,IF(Q13&lt;0,2^16+Q13,Q13)*2^16+IF(P13&lt;0,2^16+P13,P13)-2^32, IF(Q13&lt;0,2^16+Q13,Q13)*2^16+IF(P13&lt;0,2^16+P13,P13))</f>
        <v>2421461</v>
      </c>
      <c r="M16" s="9">
        <f>IF(IF(S13&lt;0,2^16+S13,S13)*2^16+IF(R13&lt;0,2^16+R13,R13)&gt;=2^31,IF(S13&lt;0,2^16+S13,S13)*2^16+IF(R13&lt;0,2^16+R13,R13)-2^32, IF(S13&lt;0,2^16+S13,S13)*2^16+IF(R13&lt;0,2^16+R13,R13))</f>
        <v>-522728</v>
      </c>
      <c r="N16" s="9">
        <f>IF(IF(U13&lt;0,2^16+U13,U13)*2^16+IF(T13&lt;0,2^16+T13,T13)&gt;=2^31,IF(U13&lt;0,2^16+U13,U13)*2^16+IF(T13&lt;0,2^16+T13,T13)-2^32, IF(U13&lt;0,2^16+U13,U13)*2^16+IF(T13&lt;0,2^16+T13,T13))</f>
        <v>65119</v>
      </c>
    </row>
    <row r="17" spans="2:24" s="12" customFormat="1" x14ac:dyDescent="0.25">
      <c r="X17" s="18"/>
    </row>
    <row r="18" spans="2:24" s="12" customFormat="1" x14ac:dyDescent="0.25"/>
    <row r="19" spans="2:24" s="12" customFormat="1" x14ac:dyDescent="0.25"/>
    <row r="21" spans="2:24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26"/>
      <c r="S21" s="26"/>
      <c r="T21" s="26"/>
      <c r="U21" s="26"/>
    </row>
    <row r="22" spans="2:24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9" spans="2:24" x14ac:dyDescent="0.25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2:24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2:24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3" spans="24:24" x14ac:dyDescent="0.25">
      <c r="X33" s="6"/>
    </row>
    <row r="35" spans="24:24" x14ac:dyDescent="0.25">
      <c r="X35" s="6"/>
    </row>
  </sheetData>
  <mergeCells count="21">
    <mergeCell ref="R11:S11"/>
    <mergeCell ref="T11:U11"/>
    <mergeCell ref="A1:H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N21:O21"/>
    <mergeCell ref="P21:Q21"/>
    <mergeCell ref="B21:C21"/>
    <mergeCell ref="D21:E21"/>
    <mergeCell ref="F21:G21"/>
    <mergeCell ref="H21:I21"/>
    <mergeCell ref="J21:K21"/>
    <mergeCell ref="L21:M2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ctsTaxHTField0 xmlns="ec260b42-f1b0-4123-bc4d-9a2f0f594992">
      <Terms xmlns="http://schemas.microsoft.com/office/infopath/2007/PartnerControls">
        <TermInfo xmlns="http://schemas.microsoft.com/office/infopath/2007/PartnerControls">
          <TermName xmlns="http://schemas.microsoft.com/office/infopath/2007/PartnerControls">BOLT</TermName>
          <TermId xmlns="http://schemas.microsoft.com/office/infopath/2007/PartnerControls">2ec5aeec-f41f-45cf-9807-d671230b97aa</TermId>
        </TermInfo>
      </Terms>
    </ProjectsTaxHTField0>
    <FocusTaxHTField0 xmlns="ec260b42-f1b0-4123-bc4d-9a2f0f594992">
      <Terms xmlns="http://schemas.microsoft.com/office/infopath/2007/PartnerControls"/>
    </FocusTaxHTField0>
    <date xmlns="b1a01544-54fa-41f3-9189-551ef5da7c04">2015-02-11T21:35:17+00:00</date>
    <Document_x0020_TypeTaxHTField0 xmlns="ec260b42-f1b0-4123-bc4d-9a2f0f594992">
      <Terms xmlns="http://schemas.microsoft.com/office/infopath/2007/PartnerControls"/>
    </Document_x0020_TypeTaxHTField0>
    <_dlc_DocId xmlns="ec260b42-f1b0-4123-bc4d-9a2f0f594992">JYWNKVCQADWQ-445-10369</_dlc_DocId>
    <TaxCatchAll xmlns="ec260b42-f1b0-4123-bc4d-9a2f0f594992">
      <Value>1</Value>
    </TaxCatchAll>
    <_dlc_DocIdUrl xmlns="ec260b42-f1b0-4123-bc4d-9a2f0f594992">
      <Url>https://sharepoint.qualcomm.com/qct/Modem-Tech/Projects/Bolt/_layouts/15/DocIdRedir.aspx?ID=JYWNKVCQADWQ-445-10369</Url>
      <Description>JYWNKVCQADWQ-445-10369</Description>
    </_dlc_DocIdUrl>
    <TaxKeywordTaxHTField xmlns="ec260b42-f1b0-4123-bc4d-9a2f0f594992">
      <Terms xmlns="http://schemas.microsoft.com/office/infopath/2007/PartnerControls"/>
    </TaxKeywordTaxHTField>
    <IconOverlay xmlns="http://schemas.microsoft.com/sharepoint/v4" xsi:nil="true"/>
    <TechnologyTaxHTField0 xmlns="ec260b42-f1b0-4123-bc4d-9a2f0f594992">
      <Terms xmlns="http://schemas.microsoft.com/office/infopath/2007/PartnerControls"/>
    </Technology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ystems Document" ma:contentTypeID="0x010100BBD2DB58B5E9714599510B6298AB34AD01004B986C9CF1E8A24D9E23632500D912F9" ma:contentTypeVersion="13" ma:contentTypeDescription="" ma:contentTypeScope="" ma:versionID="cfb7ab489be3f8b557c0e09fc64a77e5">
  <xsd:schema xmlns:xsd="http://www.w3.org/2001/XMLSchema" xmlns:xs="http://www.w3.org/2001/XMLSchema" xmlns:p="http://schemas.microsoft.com/office/2006/metadata/properties" xmlns:ns2="ec260b42-f1b0-4123-bc4d-9a2f0f594992" xmlns:ns3="http://schemas.microsoft.com/sharepoint/v4" xmlns:ns4="b1a01544-54fa-41f3-9189-551ef5da7c04" targetNamespace="http://schemas.microsoft.com/office/2006/metadata/properties" ma:root="true" ma:fieldsID="ff3320b0cd0f6e25bb80d4016cba43ad" ns2:_="" ns3:_="" ns4:_="">
    <xsd:import namespace="ec260b42-f1b0-4123-bc4d-9a2f0f594992"/>
    <xsd:import namespace="http://schemas.microsoft.com/sharepoint/v4"/>
    <xsd:import namespace="b1a01544-54fa-41f3-9189-551ef5da7c0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ProjectsTaxHTField0" minOccurs="0"/>
                <xsd:element ref="ns2:TaxCatchAll" minOccurs="0"/>
                <xsd:element ref="ns2:TaxCatchAllLabel" minOccurs="0"/>
                <xsd:element ref="ns2:Document_x0020_TypeTaxHTField0" minOccurs="0"/>
                <xsd:element ref="ns2:TechnologyTaxHTField0" minOccurs="0"/>
                <xsd:element ref="ns2:FocusTaxHTField0" minOccurs="0"/>
                <xsd:element ref="ns3:IconOverlay" minOccurs="0"/>
                <xsd:element ref="ns4:date" minOccurs="0"/>
                <xsd:element ref="ns2:TaxKeyword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260b42-f1b0-4123-bc4d-9a2f0f59499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ProjectsTaxHTField0" ma:index="11" nillable="true" ma:taxonomy="true" ma:internalName="ProjectsTaxHTField0" ma:taxonomyFieldName="Projects" ma:displayName="Projects" ma:indexed="true" ma:readOnly="false" ma:default="1;#BOLT|2ec5aeec-f41f-45cf-9807-d671230b97aa" ma:fieldId="{19bb7329-7a56-4178-9ca2-fa7f2c542bd9}" ma:sspId="09f8f6af-9d78-4eda-8f46-25f9273611bf" ma:termSetId="165ddcbb-73c2-45d8-aadf-14712245931b" ma:anchorId="48cd25d9-2c5b-4393-9999-e2a5e0606294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description="" ma:hidden="true" ma:list="{8607fd7a-b65d-4ed9-a860-8abe5f52c0af}" ma:internalName="TaxCatchAll" ma:showField="CatchAllData" ma:web="ec260b42-f1b0-4123-bc4d-9a2f0f5949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8607fd7a-b65d-4ed9-a860-8abe5f52c0af}" ma:internalName="TaxCatchAllLabel" ma:readOnly="true" ma:showField="CatchAllDataLabel" ma:web="ec260b42-f1b0-4123-bc4d-9a2f0f5949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ocument_x0020_TypeTaxHTField0" ma:index="15" nillable="true" ma:taxonomy="true" ma:internalName="Document_x0020_TypeTaxHTField0" ma:taxonomyFieldName="Document_x0020_Type" ma:displayName="Document Type" ma:readOnly="false" ma:default="" ma:fieldId="{1fd7119a-104a-4c07-8d0d-1129e3aa2f92}" ma:taxonomyMulti="true" ma:sspId="09f8f6af-9d78-4eda-8f46-25f9273611bf" ma:termSetId="165ddcbb-73c2-45d8-aadf-14712245931b" ma:anchorId="15146592-b4ef-4e6d-89fa-5195e624af46" ma:open="true" ma:isKeyword="false">
      <xsd:complexType>
        <xsd:sequence>
          <xsd:element ref="pc:Terms" minOccurs="0" maxOccurs="1"/>
        </xsd:sequence>
      </xsd:complexType>
    </xsd:element>
    <xsd:element name="TechnologyTaxHTField0" ma:index="17" nillable="true" ma:taxonomy="true" ma:internalName="TechnologyTaxHTField0" ma:taxonomyFieldName="Technology" ma:displayName="Technology" ma:default="" ma:fieldId="{b26d6dd7-a07d-47c5-a7c0-5fa3d58b8b74}" ma:taxonomyMulti="true" ma:sspId="09f8f6af-9d78-4eda-8f46-25f9273611bf" ma:termSetId="165ddcbb-73c2-45d8-aadf-14712245931b" ma:anchorId="5219e5b2-1626-4b4f-bb4e-792aa6b37d7a" ma:open="false" ma:isKeyword="false">
      <xsd:complexType>
        <xsd:sequence>
          <xsd:element ref="pc:Terms" minOccurs="0" maxOccurs="1"/>
        </xsd:sequence>
      </xsd:complexType>
    </xsd:element>
    <xsd:element name="FocusTaxHTField0" ma:index="19" nillable="true" ma:taxonomy="true" ma:internalName="FocusTaxHTField0" ma:taxonomyFieldName="Focus" ma:displayName="Focus" ma:default="" ma:fieldId="{4260f301-3a66-40fe-91ab-0e40631e9ace}" ma:taxonomyMulti="true" ma:sspId="09f8f6af-9d78-4eda-8f46-25f9273611bf" ma:termSetId="165ddcbb-73c2-45d8-aadf-14712245931b" ma:anchorId="bfcf75a0-00a3-46ec-aba7-47113a5aa3a4" ma:open="true" ma:isKeyword="false">
      <xsd:complexType>
        <xsd:sequence>
          <xsd:element ref="pc:Terms" minOccurs="0" maxOccurs="1"/>
        </xsd:sequence>
      </xsd:complexType>
    </xsd:element>
    <xsd:element name="TaxKeywordTaxHTField" ma:index="24" nillable="true" ma:taxonomy="true" ma:internalName="TaxKeywordTaxHTField" ma:taxonomyFieldName="TaxKeyword" ma:displayName="Enterprise Keywords" ma:fieldId="{23f27201-bee3-471e-b2e7-b64fd8b7ca38}" ma:taxonomyMulti="true" ma:sspId="09f8f6af-9d78-4eda-8f46-25f9273611bf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1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01544-54fa-41f3-9189-551ef5da7c04" elementFormDefault="qualified">
    <xsd:import namespace="http://schemas.microsoft.com/office/2006/documentManagement/types"/>
    <xsd:import namespace="http://schemas.microsoft.com/office/infopath/2007/PartnerControls"/>
    <xsd:element name="date" ma:index="22" nillable="true" ma:displayName="date" ma:default="[today]" ma:format="DateTime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F78278-AD43-4B97-BC5E-4AE8D835E833}">
  <ds:schemaRefs>
    <ds:schemaRef ds:uri="http://www.w3.org/XML/1998/namespace"/>
    <ds:schemaRef ds:uri="http://purl.org/dc/elements/1.1/"/>
    <ds:schemaRef ds:uri="b1a01544-54fa-41f3-9189-551ef5da7c04"/>
    <ds:schemaRef ds:uri="http://schemas.microsoft.com/office/2006/documentManagement/types"/>
    <ds:schemaRef ds:uri="ec260b42-f1b0-4123-bc4d-9a2f0f594992"/>
    <ds:schemaRef ds:uri="http://schemas.microsoft.com/sharepoint/v4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E4F632D-F4A6-49DB-95BB-705EFE79B0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260b42-f1b0-4123-bc4d-9a2f0f594992"/>
    <ds:schemaRef ds:uri="http://schemas.microsoft.com/sharepoint/v4"/>
    <ds:schemaRef ds:uri="b1a01544-54fa-41f3-9189-551ef5da7c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7DD8F2-09D1-4926-BE05-A15172C2E17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63F0467-9537-4882-A779-F0AD3C8B00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Revision Log</vt:lpstr>
      <vt:lpstr>Default (MAV)</vt:lpstr>
      <vt:lpstr>B1</vt:lpstr>
      <vt:lpstr>B2</vt:lpstr>
      <vt:lpstr>B3</vt:lpstr>
      <vt:lpstr>B4</vt:lpstr>
      <vt:lpstr>B5</vt:lpstr>
      <vt:lpstr>B7</vt:lpstr>
      <vt:lpstr>B12</vt:lpstr>
      <vt:lpstr>B13</vt:lpstr>
      <vt:lpstr>B20</vt:lpstr>
      <vt:lpstr>B25</vt:lpstr>
      <vt:lpstr>B28</vt:lpstr>
      <vt:lpstr>B38</vt:lpstr>
      <vt:lpstr>B40</vt:lpstr>
      <vt:lpstr>B41a</vt:lpstr>
      <vt:lpstr>B41b</vt:lpstr>
      <vt:lpstr>B41c</vt:lpstr>
    </vt:vector>
  </TitlesOfParts>
  <Company>Qualcomm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Wilson</dc:creator>
  <cp:lastModifiedBy>Mike Hughes</cp:lastModifiedBy>
  <dcterms:created xsi:type="dcterms:W3CDTF">2014-01-24T01:03:06Z</dcterms:created>
  <dcterms:modified xsi:type="dcterms:W3CDTF">2015-04-14T22:05:49Z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chnology">
    <vt:lpwstr/>
  </property>
  <property fmtid="{D5CDD505-2E9C-101B-9397-08002B2CF9AE}" pid="3" name="TaxKeyword">
    <vt:lpwstr/>
  </property>
  <property fmtid="{D5CDD505-2E9C-101B-9397-08002B2CF9AE}" pid="4" name="Projects">
    <vt:lpwstr>1;#BOLT|2ec5aeec-f41f-45cf-9807-d671230b97aa</vt:lpwstr>
  </property>
  <property fmtid="{D5CDD505-2E9C-101B-9397-08002B2CF9AE}" pid="5" name="_AuthorEmailDisplayName">
    <vt:lpwstr>Wilson, Robert</vt:lpwstr>
  </property>
  <property fmtid="{D5CDD505-2E9C-101B-9397-08002B2CF9AE}" pid="6" name="_AdHocReviewCycleID">
    <vt:i4>400850619</vt:i4>
  </property>
  <property fmtid="{D5CDD505-2E9C-101B-9397-08002B2CF9AE}" pid="7" name="_NewReviewCycle">
    <vt:lpwstr/>
  </property>
  <property fmtid="{D5CDD505-2E9C-101B-9397-08002B2CF9AE}" pid="8" name="_EmailSubject">
    <vt:lpwstr>nominal equalizers</vt:lpwstr>
  </property>
  <property fmtid="{D5CDD505-2E9C-101B-9397-08002B2CF9AE}" pid="9" name="ContentTypeId">
    <vt:lpwstr>0x010100BBD2DB58B5E9714599510B6298AB34AD01004B986C9CF1E8A24D9E23632500D912F9</vt:lpwstr>
  </property>
  <property fmtid="{D5CDD505-2E9C-101B-9397-08002B2CF9AE}" pid="10" name="Document Type">
    <vt:lpwstr/>
  </property>
  <property fmtid="{D5CDD505-2E9C-101B-9397-08002B2CF9AE}" pid="11" name="Focus">
    <vt:lpwstr/>
  </property>
  <property fmtid="{D5CDD505-2E9C-101B-9397-08002B2CF9AE}" pid="12" name="_AuthorEmail">
    <vt:lpwstr>rwilson@qti.qualcomm.com</vt:lpwstr>
  </property>
  <property fmtid="{D5CDD505-2E9C-101B-9397-08002B2CF9AE}" pid="13" name="_dlc_DocIdItemGuid">
    <vt:lpwstr>37d3f85a-be47-47f4-a884-7f5befb6eed3</vt:lpwstr>
  </property>
  <property fmtid="{D5CDD505-2E9C-101B-9397-08002B2CF9AE}" pid="14" name="_ReviewingToolsShownOnce">
    <vt:lpwstr/>
  </property>
</Properties>
</file>