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mer\Dynare\6.0\matlab\kode\Speciale\Min kode\Dynare_99_re\data\"/>
    </mc:Choice>
  </mc:AlternateContent>
  <xr:revisionPtr revIDLastSave="0" documentId="13_ncr:1_{169BF3B0-9209-47CB-BBCB-4696E07AFE66}" xr6:coauthVersionLast="47" xr6:coauthVersionMax="47" xr10:uidLastSave="{00000000-0000-0000-0000-000000000000}"/>
  <bookViews>
    <workbookView xWindow="-120" yWindow="-120" windowWidth="29040" windowHeight="15840" xr2:uid="{878217D9-5127-4D7F-BF73-41E392A18CB8}"/>
  </bookViews>
  <sheets>
    <sheet name="r og d" sheetId="3" r:id="rId1"/>
    <sheet name="K og Y per capi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3" l="1"/>
  <c r="Y7" i="3"/>
  <c r="Z7" i="3" s="1"/>
  <c r="Y8" i="3"/>
  <c r="Z8" i="3"/>
  <c r="Y9" i="3"/>
  <c r="Z9" i="3" s="1"/>
  <c r="X10" i="3"/>
  <c r="T18" i="3"/>
  <c r="I5" i="2"/>
  <c r="K5" i="2" s="1"/>
  <c r="J5" i="2"/>
  <c r="L5" i="2"/>
  <c r="N5" i="2"/>
  <c r="I6" i="2"/>
  <c r="K6" i="2" s="1"/>
  <c r="J6" i="2"/>
  <c r="L6" i="2"/>
  <c r="M6" i="2" s="1"/>
  <c r="N6" i="2"/>
  <c r="O6" i="2" s="1"/>
  <c r="I7" i="2"/>
  <c r="J7" i="2"/>
  <c r="K7" i="2"/>
  <c r="L7" i="2"/>
  <c r="M8" i="2" s="1"/>
  <c r="M7" i="2"/>
  <c r="N7" i="2"/>
  <c r="O8" i="2" s="1"/>
  <c r="I8" i="2"/>
  <c r="K8" i="2" s="1"/>
  <c r="J8" i="2"/>
  <c r="L8" i="2"/>
  <c r="N8" i="2"/>
  <c r="I9" i="2"/>
  <c r="J9" i="2"/>
  <c r="K9" i="2"/>
  <c r="L9" i="2"/>
  <c r="M10" i="2" s="1"/>
  <c r="N9" i="2"/>
  <c r="O10" i="2" s="1"/>
  <c r="O9" i="2"/>
  <c r="I10" i="2"/>
  <c r="K10" i="2" s="1"/>
  <c r="J10" i="2"/>
  <c r="L10" i="2"/>
  <c r="N10" i="2"/>
  <c r="I11" i="2"/>
  <c r="K11" i="2" s="1"/>
  <c r="J11" i="2"/>
  <c r="L11" i="2"/>
  <c r="M12" i="2" s="1"/>
  <c r="M11" i="2"/>
  <c r="N11" i="2"/>
  <c r="O11" i="2" s="1"/>
  <c r="I12" i="2"/>
  <c r="J12" i="2"/>
  <c r="K12" i="2"/>
  <c r="L12" i="2"/>
  <c r="N12" i="2"/>
  <c r="O12" i="2" s="1"/>
  <c r="I13" i="2"/>
  <c r="K13" i="2" s="1"/>
  <c r="J13" i="2"/>
  <c r="L13" i="2"/>
  <c r="M13" i="2" s="1"/>
  <c r="N13" i="2"/>
  <c r="O13" i="2" s="1"/>
  <c r="I14" i="2"/>
  <c r="J14" i="2"/>
  <c r="K14" i="2"/>
  <c r="L14" i="2"/>
  <c r="M14" i="2" s="1"/>
  <c r="N14" i="2"/>
  <c r="O14" i="2" s="1"/>
  <c r="I15" i="2"/>
  <c r="K15" i="2" s="1"/>
  <c r="J15" i="2"/>
  <c r="L15" i="2"/>
  <c r="M15" i="2" s="1"/>
  <c r="N15" i="2"/>
  <c r="O15" i="2" s="1"/>
  <c r="I16" i="2"/>
  <c r="J16" i="2"/>
  <c r="K16" i="2"/>
  <c r="L16" i="2"/>
  <c r="M16" i="2" s="1"/>
  <c r="N16" i="2"/>
  <c r="O16" i="2" s="1"/>
  <c r="I17" i="2"/>
  <c r="J17" i="2"/>
  <c r="K17" i="2"/>
  <c r="L17" i="2"/>
  <c r="M17" i="2" s="1"/>
  <c r="N17" i="2"/>
  <c r="O18" i="2" s="1"/>
  <c r="O17" i="2"/>
  <c r="I18" i="2"/>
  <c r="K18" i="2" s="1"/>
  <c r="J18" i="2"/>
  <c r="L18" i="2"/>
  <c r="M18" i="2" s="1"/>
  <c r="N18" i="2"/>
  <c r="I19" i="2"/>
  <c r="K19" i="2" s="1"/>
  <c r="J19" i="2"/>
  <c r="L19" i="2"/>
  <c r="M20" i="2" s="1"/>
  <c r="M19" i="2"/>
  <c r="N19" i="2"/>
  <c r="O20" i="2" s="1"/>
  <c r="I20" i="2"/>
  <c r="K20" i="2" s="1"/>
  <c r="J20" i="2"/>
  <c r="L20" i="2"/>
  <c r="N20" i="2"/>
  <c r="I21" i="2"/>
  <c r="J21" i="2"/>
  <c r="K21" i="2"/>
  <c r="L21" i="2"/>
  <c r="M22" i="2" s="1"/>
  <c r="N21" i="2"/>
  <c r="O22" i="2" s="1"/>
  <c r="O21" i="2"/>
  <c r="I22" i="2"/>
  <c r="J22" i="2"/>
  <c r="K22" i="2"/>
  <c r="L22" i="2"/>
  <c r="N22" i="2"/>
  <c r="I23" i="2"/>
  <c r="K23" i="2" s="1"/>
  <c r="J23" i="2"/>
  <c r="L23" i="2"/>
  <c r="M24" i="2" s="1"/>
  <c r="M23" i="2"/>
  <c r="N23" i="2"/>
  <c r="O23" i="2" s="1"/>
  <c r="I24" i="2"/>
  <c r="J24" i="2"/>
  <c r="K24" i="2"/>
  <c r="L24" i="2"/>
  <c r="N24" i="2"/>
  <c r="O24" i="2" s="1"/>
  <c r="I25" i="2"/>
  <c r="K25" i="2" s="1"/>
  <c r="J25" i="2"/>
  <c r="L25" i="2"/>
  <c r="M25" i="2" s="1"/>
  <c r="N25" i="2"/>
  <c r="O25" i="2" s="1"/>
  <c r="I26" i="2"/>
  <c r="J26" i="2"/>
  <c r="K26" i="2"/>
  <c r="L26" i="2"/>
  <c r="M26" i="2" s="1"/>
  <c r="N26" i="2"/>
  <c r="O26" i="2" s="1"/>
  <c r="I27" i="2"/>
  <c r="K27" i="2" s="1"/>
  <c r="J27" i="2"/>
  <c r="L27" i="2"/>
  <c r="M27" i="2" s="1"/>
  <c r="N27" i="2"/>
  <c r="O27" i="2" s="1"/>
  <c r="I28" i="2"/>
  <c r="J28" i="2"/>
  <c r="K28" i="2"/>
  <c r="L28" i="2"/>
  <c r="M28" i="2" s="1"/>
  <c r="N28" i="2"/>
  <c r="O28" i="2" s="1"/>
  <c r="I29" i="2"/>
  <c r="J29" i="2"/>
  <c r="K29" i="2"/>
  <c r="L29" i="2"/>
  <c r="M29" i="2" s="1"/>
  <c r="N29" i="2"/>
  <c r="O29" i="2"/>
  <c r="I30" i="2"/>
  <c r="K30" i="2" s="1"/>
  <c r="J30" i="2"/>
  <c r="L30" i="2"/>
  <c r="M30" i="2" s="1"/>
  <c r="N30" i="2"/>
  <c r="O30" i="2" s="1"/>
  <c r="I31" i="2"/>
  <c r="J31" i="2"/>
  <c r="K31" i="2"/>
  <c r="L31" i="2"/>
  <c r="M31" i="2"/>
  <c r="N31" i="2"/>
  <c r="O31" i="2" s="1"/>
  <c r="I32" i="2"/>
  <c r="K32" i="2" s="1"/>
  <c r="J32" i="2"/>
  <c r="L32" i="2"/>
  <c r="M32" i="2" s="1"/>
  <c r="N32" i="2"/>
  <c r="O32" i="2" s="1"/>
  <c r="I33" i="2"/>
  <c r="J33" i="2"/>
  <c r="K33" i="2"/>
  <c r="L33" i="2"/>
  <c r="M33" i="2" s="1"/>
  <c r="N33" i="2"/>
  <c r="O33" i="2" s="1"/>
  <c r="I34" i="2"/>
  <c r="J34" i="2"/>
  <c r="K34" i="2"/>
  <c r="L34" i="2"/>
  <c r="M34" i="2" s="1"/>
  <c r="N34" i="2"/>
  <c r="O35" i="2" s="1"/>
  <c r="O34" i="2"/>
  <c r="I35" i="2"/>
  <c r="K35" i="2" s="1"/>
  <c r="J35" i="2"/>
  <c r="L35" i="2"/>
  <c r="M35" i="2" s="1"/>
  <c r="N35" i="2"/>
  <c r="I36" i="2"/>
  <c r="K36" i="2" s="1"/>
  <c r="J36" i="2"/>
  <c r="L36" i="2"/>
  <c r="M37" i="2" s="1"/>
  <c r="M36" i="2"/>
  <c r="N36" i="2"/>
  <c r="O37" i="2" s="1"/>
  <c r="I37" i="2"/>
  <c r="K37" i="2" s="1"/>
  <c r="J37" i="2"/>
  <c r="L37" i="2"/>
  <c r="N37" i="2"/>
  <c r="I38" i="2"/>
  <c r="J38" i="2"/>
  <c r="K38" i="2"/>
  <c r="L38" i="2"/>
  <c r="M39" i="2" s="1"/>
  <c r="N38" i="2"/>
  <c r="O39" i="2" s="1"/>
  <c r="O38" i="2"/>
  <c r="I39" i="2"/>
  <c r="J39" i="2"/>
  <c r="K39" i="2"/>
  <c r="L39" i="2"/>
  <c r="N39" i="2"/>
  <c r="I40" i="2"/>
  <c r="K40" i="2" s="1"/>
  <c r="J40" i="2"/>
  <c r="L40" i="2"/>
  <c r="M41" i="2" s="1"/>
  <c r="M40" i="2"/>
  <c r="N40" i="2"/>
  <c r="O40" i="2" s="1"/>
  <c r="I41" i="2"/>
  <c r="J41" i="2"/>
  <c r="K41" i="2"/>
  <c r="L41" i="2"/>
  <c r="N41" i="2"/>
  <c r="O41" i="2"/>
  <c r="I42" i="2"/>
  <c r="K42" i="2" s="1"/>
  <c r="J42" i="2"/>
  <c r="L42" i="2"/>
  <c r="M42" i="2" s="1"/>
  <c r="N42" i="2"/>
  <c r="O42" i="2" s="1"/>
  <c r="I43" i="2"/>
  <c r="J43" i="2"/>
  <c r="K43" i="2"/>
  <c r="L43" i="2"/>
  <c r="M43" i="2"/>
  <c r="N43" i="2"/>
  <c r="O43" i="2" s="1"/>
  <c r="I44" i="2"/>
  <c r="K44" i="2" s="1"/>
  <c r="J44" i="2"/>
  <c r="L44" i="2"/>
  <c r="M44" i="2" s="1"/>
  <c r="N44" i="2"/>
  <c r="O44" i="2" s="1"/>
  <c r="I45" i="2"/>
  <c r="J45" i="2"/>
  <c r="K45" i="2"/>
  <c r="L45" i="2"/>
  <c r="M45" i="2" s="1"/>
  <c r="N45" i="2"/>
  <c r="O45" i="2" s="1"/>
  <c r="I46" i="2"/>
  <c r="J46" i="2"/>
  <c r="K46" i="2"/>
  <c r="L46" i="2"/>
  <c r="M46" i="2" s="1"/>
  <c r="N46" i="2"/>
  <c r="O47" i="2" s="1"/>
  <c r="O46" i="2"/>
  <c r="I47" i="2"/>
  <c r="K47" i="2" s="1"/>
  <c r="J47" i="2"/>
  <c r="L47" i="2"/>
  <c r="M47" i="2" s="1"/>
  <c r="N47" i="2"/>
  <c r="I48" i="2"/>
  <c r="K48" i="2" s="1"/>
  <c r="J48" i="2"/>
  <c r="L48" i="2"/>
  <c r="M49" i="2" s="1"/>
  <c r="M48" i="2"/>
  <c r="N48" i="2"/>
  <c r="O49" i="2" s="1"/>
  <c r="I49" i="2"/>
  <c r="K49" i="2" s="1"/>
  <c r="J49" i="2"/>
  <c r="L49" i="2"/>
  <c r="N49" i="2"/>
  <c r="I50" i="2"/>
  <c r="J50" i="2"/>
  <c r="K50" i="2"/>
  <c r="L50" i="2"/>
  <c r="M51" i="2" s="1"/>
  <c r="N50" i="2"/>
  <c r="O51" i="2" s="1"/>
  <c r="O50" i="2"/>
  <c r="I51" i="2"/>
  <c r="J51" i="2"/>
  <c r="K51" i="2"/>
  <c r="L51" i="2"/>
  <c r="N51" i="2"/>
  <c r="I52" i="2"/>
  <c r="K52" i="2" s="1"/>
  <c r="J52" i="2"/>
  <c r="L52" i="2"/>
  <c r="M53" i="2" s="1"/>
  <c r="M52" i="2"/>
  <c r="N52" i="2"/>
  <c r="O52" i="2" s="1"/>
  <c r="I53" i="2"/>
  <c r="J53" i="2"/>
  <c r="K53" i="2"/>
  <c r="L53" i="2"/>
  <c r="N53" i="2"/>
  <c r="O53" i="2"/>
  <c r="I54" i="2"/>
  <c r="K54" i="2" s="1"/>
  <c r="J54" i="2"/>
  <c r="L54" i="2"/>
  <c r="M54" i="2" s="1"/>
  <c r="N54" i="2"/>
  <c r="O54" i="2" s="1"/>
  <c r="I55" i="2"/>
  <c r="J55" i="2"/>
  <c r="K55" i="2"/>
  <c r="L55" i="2"/>
  <c r="M55" i="2"/>
  <c r="N55" i="2"/>
  <c r="O55" i="2" s="1"/>
  <c r="I56" i="2"/>
  <c r="K56" i="2" s="1"/>
  <c r="J56" i="2"/>
  <c r="L56" i="2"/>
  <c r="M56" i="2" s="1"/>
  <c r="N56" i="2"/>
  <c r="O56" i="2" s="1"/>
  <c r="I57" i="2"/>
  <c r="J57" i="2"/>
  <c r="K57" i="2"/>
  <c r="L57" i="2"/>
  <c r="M57" i="2" s="1"/>
  <c r="N57" i="2"/>
  <c r="O57" i="2" s="1"/>
  <c r="I58" i="2"/>
  <c r="J58" i="2"/>
  <c r="K58" i="2"/>
  <c r="L58" i="2"/>
  <c r="M58" i="2" s="1"/>
  <c r="N58" i="2"/>
  <c r="O59" i="2" s="1"/>
  <c r="O58" i="2"/>
  <c r="I59" i="2"/>
  <c r="K59" i="2" s="1"/>
  <c r="J59" i="2"/>
  <c r="L59" i="2"/>
  <c r="M59" i="2" s="1"/>
  <c r="N59" i="2"/>
  <c r="I60" i="2"/>
  <c r="K60" i="2" s="1"/>
  <c r="J60" i="2"/>
  <c r="L60" i="2"/>
  <c r="M61" i="2" s="1"/>
  <c r="M60" i="2"/>
  <c r="N60" i="2"/>
  <c r="O61" i="2" s="1"/>
  <c r="I61" i="2"/>
  <c r="K61" i="2" s="1"/>
  <c r="J61" i="2"/>
  <c r="L61" i="2"/>
  <c r="N61" i="2"/>
  <c r="I62" i="2"/>
  <c r="J62" i="2"/>
  <c r="K62" i="2"/>
  <c r="L62" i="2"/>
  <c r="M63" i="2" s="1"/>
  <c r="N62" i="2"/>
  <c r="O63" i="2" s="1"/>
  <c r="O62" i="2"/>
  <c r="I63" i="2"/>
  <c r="J63" i="2"/>
  <c r="K63" i="2"/>
  <c r="L63" i="2"/>
  <c r="N63" i="2"/>
  <c r="I64" i="2"/>
  <c r="K64" i="2" s="1"/>
  <c r="J64" i="2"/>
  <c r="L64" i="2"/>
  <c r="M65" i="2" s="1"/>
  <c r="M64" i="2"/>
  <c r="N64" i="2"/>
  <c r="O64" i="2" s="1"/>
  <c r="I65" i="2"/>
  <c r="J65" i="2"/>
  <c r="K65" i="2"/>
  <c r="L65" i="2"/>
  <c r="N65" i="2"/>
  <c r="O65" i="2"/>
  <c r="I66" i="2"/>
  <c r="K66" i="2" s="1"/>
  <c r="J66" i="2"/>
  <c r="L66" i="2"/>
  <c r="M66" i="2" s="1"/>
  <c r="N66" i="2"/>
  <c r="O66" i="2" s="1"/>
  <c r="I67" i="2"/>
  <c r="J67" i="2"/>
  <c r="K67" i="2"/>
  <c r="L67" i="2"/>
  <c r="M67" i="2"/>
  <c r="N67" i="2"/>
  <c r="O67" i="2" s="1"/>
  <c r="I68" i="2"/>
  <c r="K68" i="2" s="1"/>
  <c r="J68" i="2"/>
  <c r="L68" i="2"/>
  <c r="M68" i="2" s="1"/>
  <c r="N68" i="2"/>
  <c r="O68" i="2" s="1"/>
  <c r="I69" i="2"/>
  <c r="J69" i="2"/>
  <c r="K69" i="2"/>
  <c r="L69" i="2"/>
  <c r="M69" i="2" s="1"/>
  <c r="N69" i="2"/>
  <c r="O69" i="2" s="1"/>
  <c r="I70" i="2"/>
  <c r="J70" i="2"/>
  <c r="K70" i="2"/>
  <c r="L70" i="2"/>
  <c r="M70" i="2" s="1"/>
  <c r="N70" i="2"/>
  <c r="O71" i="2" s="1"/>
  <c r="O70" i="2"/>
  <c r="I71" i="2"/>
  <c r="K71" i="2" s="1"/>
  <c r="J71" i="2"/>
  <c r="L71" i="2"/>
  <c r="M71" i="2" s="1"/>
  <c r="N71" i="2"/>
  <c r="I72" i="2"/>
  <c r="K72" i="2" s="1"/>
  <c r="J72" i="2"/>
  <c r="L72" i="2"/>
  <c r="M73" i="2" s="1"/>
  <c r="M72" i="2"/>
  <c r="N72" i="2"/>
  <c r="O73" i="2" s="1"/>
  <c r="I73" i="2"/>
  <c r="K73" i="2" s="1"/>
  <c r="J73" i="2"/>
  <c r="L73" i="2"/>
  <c r="N73" i="2"/>
  <c r="I74" i="2"/>
  <c r="J74" i="2"/>
  <c r="K74" i="2"/>
  <c r="L74" i="2"/>
  <c r="M75" i="2" s="1"/>
  <c r="N74" i="2"/>
  <c r="O75" i="2" s="1"/>
  <c r="O74" i="2"/>
  <c r="I75" i="2"/>
  <c r="J75" i="2"/>
  <c r="K75" i="2"/>
  <c r="L75" i="2"/>
  <c r="N75" i="2"/>
  <c r="I76" i="2"/>
  <c r="K76" i="2" s="1"/>
  <c r="J76" i="2"/>
  <c r="L76" i="2"/>
  <c r="M77" i="2" s="1"/>
  <c r="M76" i="2"/>
  <c r="N76" i="2"/>
  <c r="O76" i="2" s="1"/>
  <c r="I77" i="2"/>
  <c r="J77" i="2"/>
  <c r="K77" i="2"/>
  <c r="L77" i="2"/>
  <c r="N77" i="2"/>
  <c r="O77" i="2"/>
  <c r="I78" i="2"/>
  <c r="K78" i="2" s="1"/>
  <c r="J78" i="2"/>
  <c r="L78" i="2"/>
  <c r="M78" i="2" s="1"/>
  <c r="N78" i="2"/>
  <c r="O78" i="2" s="1"/>
  <c r="I79" i="2"/>
  <c r="J79" i="2"/>
  <c r="K79" i="2"/>
  <c r="L79" i="2"/>
  <c r="M79" i="2"/>
  <c r="N79" i="2"/>
  <c r="O79" i="2" s="1"/>
  <c r="I80" i="2"/>
  <c r="K80" i="2" s="1"/>
  <c r="J80" i="2"/>
  <c r="L80" i="2"/>
  <c r="M80" i="2" s="1"/>
  <c r="N80" i="2"/>
  <c r="O80" i="2" s="1"/>
  <c r="I81" i="2"/>
  <c r="J81" i="2"/>
  <c r="K81" i="2"/>
  <c r="L81" i="2"/>
  <c r="M81" i="2" s="1"/>
  <c r="N81" i="2"/>
  <c r="O81" i="2" s="1"/>
  <c r="I82" i="2"/>
  <c r="J82" i="2"/>
  <c r="K82" i="2"/>
  <c r="L82" i="2"/>
  <c r="M82" i="2" s="1"/>
  <c r="N82" i="2"/>
  <c r="O83" i="2" s="1"/>
  <c r="O82" i="2"/>
  <c r="I83" i="2"/>
  <c r="K83" i="2" s="1"/>
  <c r="J83" i="2"/>
  <c r="L83" i="2"/>
  <c r="M83" i="2" s="1"/>
  <c r="N83" i="2"/>
  <c r="I84" i="2"/>
  <c r="K84" i="2" s="1"/>
  <c r="J84" i="2"/>
  <c r="L84" i="2"/>
  <c r="M85" i="2" s="1"/>
  <c r="M84" i="2"/>
  <c r="N84" i="2"/>
  <c r="O85" i="2" s="1"/>
  <c r="I85" i="2"/>
  <c r="K85" i="2" s="1"/>
  <c r="J85" i="2"/>
  <c r="L85" i="2"/>
  <c r="N85" i="2"/>
  <c r="I86" i="2"/>
  <c r="J86" i="2"/>
  <c r="K86" i="2"/>
  <c r="L86" i="2"/>
  <c r="M87" i="2" s="1"/>
  <c r="N86" i="2"/>
  <c r="O87" i="2" s="1"/>
  <c r="O86" i="2"/>
  <c r="I87" i="2"/>
  <c r="J87" i="2"/>
  <c r="K87" i="2"/>
  <c r="L87" i="2"/>
  <c r="N87" i="2"/>
  <c r="I88" i="2"/>
  <c r="K88" i="2" s="1"/>
  <c r="J88" i="2"/>
  <c r="L88" i="2"/>
  <c r="M89" i="2" s="1"/>
  <c r="M88" i="2"/>
  <c r="N88" i="2"/>
  <c r="O88" i="2" s="1"/>
  <c r="I89" i="2"/>
  <c r="J89" i="2"/>
  <c r="K89" i="2"/>
  <c r="L89" i="2"/>
  <c r="N89" i="2"/>
  <c r="O89" i="2"/>
  <c r="I90" i="2"/>
  <c r="K90" i="2" s="1"/>
  <c r="J90" i="2"/>
  <c r="L90" i="2"/>
  <c r="M90" i="2" s="1"/>
  <c r="N90" i="2"/>
  <c r="O90" i="2" s="1"/>
  <c r="I91" i="2"/>
  <c r="J91" i="2"/>
  <c r="K91" i="2"/>
  <c r="L91" i="2"/>
  <c r="M91" i="2"/>
  <c r="N91" i="2"/>
  <c r="O91" i="2" s="1"/>
  <c r="I92" i="2"/>
  <c r="K92" i="2" s="1"/>
  <c r="J92" i="2"/>
  <c r="L92" i="2"/>
  <c r="M92" i="2" s="1"/>
  <c r="N92" i="2"/>
  <c r="O92" i="2" s="1"/>
  <c r="I93" i="2"/>
  <c r="J93" i="2"/>
  <c r="K93" i="2"/>
  <c r="L93" i="2"/>
  <c r="M93" i="2" s="1"/>
  <c r="N93" i="2"/>
  <c r="O93" i="2" s="1"/>
  <c r="I94" i="2"/>
  <c r="J94" i="2"/>
  <c r="K94" i="2"/>
  <c r="L94" i="2"/>
  <c r="M94" i="2" s="1"/>
  <c r="N94" i="2"/>
  <c r="O95" i="2" s="1"/>
  <c r="O94" i="2"/>
  <c r="I95" i="2"/>
  <c r="K95" i="2" s="1"/>
  <c r="J95" i="2"/>
  <c r="L95" i="2"/>
  <c r="M95" i="2" s="1"/>
  <c r="N95" i="2"/>
  <c r="I96" i="2"/>
  <c r="K96" i="2" s="1"/>
  <c r="J96" i="2"/>
  <c r="L96" i="2"/>
  <c r="M97" i="2" s="1"/>
  <c r="M96" i="2"/>
  <c r="N96" i="2"/>
  <c r="O97" i="2" s="1"/>
  <c r="I97" i="2"/>
  <c r="K97" i="2" s="1"/>
  <c r="J97" i="2"/>
  <c r="L97" i="2"/>
  <c r="N97" i="2"/>
  <c r="I98" i="2"/>
  <c r="J98" i="2"/>
  <c r="K98" i="2"/>
  <c r="L98" i="2"/>
  <c r="M99" i="2" s="1"/>
  <c r="N98" i="2"/>
  <c r="O99" i="2" s="1"/>
  <c r="O98" i="2"/>
  <c r="I99" i="2"/>
  <c r="J99" i="2"/>
  <c r="K99" i="2"/>
  <c r="L99" i="2"/>
  <c r="N99" i="2"/>
  <c r="I100" i="2"/>
  <c r="K100" i="2" s="1"/>
  <c r="J100" i="2"/>
  <c r="L100" i="2"/>
  <c r="M101" i="2" s="1"/>
  <c r="M100" i="2"/>
  <c r="N100" i="2"/>
  <c r="O100" i="2" s="1"/>
  <c r="I101" i="2"/>
  <c r="J101" i="2"/>
  <c r="K101" i="2"/>
  <c r="L101" i="2"/>
  <c r="N101" i="2"/>
  <c r="O101" i="2"/>
  <c r="I102" i="2"/>
  <c r="K102" i="2" s="1"/>
  <c r="J102" i="2"/>
  <c r="L102" i="2"/>
  <c r="M102" i="2" s="1"/>
  <c r="N102" i="2"/>
  <c r="O102" i="2" s="1"/>
  <c r="I103" i="2"/>
  <c r="J103" i="2"/>
  <c r="K103" i="2"/>
  <c r="L103" i="2"/>
  <c r="M103" i="2"/>
  <c r="N103" i="2"/>
  <c r="O103" i="2" s="1"/>
  <c r="I104" i="2"/>
  <c r="K104" i="2" s="1"/>
  <c r="J104" i="2"/>
  <c r="L104" i="2"/>
  <c r="M104" i="2" s="1"/>
  <c r="N104" i="2"/>
  <c r="O104" i="2" s="1"/>
  <c r="I105" i="2"/>
  <c r="J105" i="2"/>
  <c r="K105" i="2"/>
  <c r="L105" i="2"/>
  <c r="M105" i="2" s="1"/>
  <c r="N105" i="2"/>
  <c r="O105" i="2" s="1"/>
  <c r="I106" i="2"/>
  <c r="J106" i="2"/>
  <c r="K106" i="2"/>
  <c r="L106" i="2"/>
  <c r="M106" i="2" s="1"/>
  <c r="N106" i="2"/>
  <c r="O107" i="2" s="1"/>
  <c r="O106" i="2"/>
  <c r="I107" i="2"/>
  <c r="K107" i="2" s="1"/>
  <c r="J107" i="2"/>
  <c r="L107" i="2"/>
  <c r="M107" i="2" s="1"/>
  <c r="N107" i="2"/>
  <c r="I108" i="2"/>
  <c r="K108" i="2" s="1"/>
  <c r="J108" i="2"/>
  <c r="L108" i="2"/>
  <c r="M109" i="2" s="1"/>
  <c r="M108" i="2"/>
  <c r="N108" i="2"/>
  <c r="O109" i="2" s="1"/>
  <c r="I109" i="2"/>
  <c r="K109" i="2" s="1"/>
  <c r="J109" i="2"/>
  <c r="L109" i="2"/>
  <c r="N109" i="2"/>
  <c r="I110" i="2"/>
  <c r="J110" i="2"/>
  <c r="K110" i="2"/>
  <c r="L110" i="2"/>
  <c r="M111" i="2" s="1"/>
  <c r="N110" i="2"/>
  <c r="O111" i="2" s="1"/>
  <c r="O110" i="2"/>
  <c r="I111" i="2"/>
  <c r="J111" i="2"/>
  <c r="K111" i="2"/>
  <c r="L111" i="2"/>
  <c r="N111" i="2"/>
  <c r="I112" i="2"/>
  <c r="K112" i="2" s="1"/>
  <c r="J112" i="2"/>
  <c r="L112" i="2"/>
  <c r="M113" i="2" s="1"/>
  <c r="M112" i="2"/>
  <c r="N112" i="2"/>
  <c r="O112" i="2" s="1"/>
  <c r="I113" i="2"/>
  <c r="J113" i="2"/>
  <c r="K113" i="2"/>
  <c r="L113" i="2"/>
  <c r="N113" i="2"/>
  <c r="O113" i="2"/>
  <c r="I114" i="2"/>
  <c r="K114" i="2" s="1"/>
  <c r="J114" i="2"/>
  <c r="L114" i="2"/>
  <c r="M114" i="2" s="1"/>
  <c r="N114" i="2"/>
  <c r="O114" i="2" s="1"/>
  <c r="I115" i="2"/>
  <c r="J115" i="2"/>
  <c r="K115" i="2"/>
  <c r="L115" i="2"/>
  <c r="M115" i="2"/>
  <c r="N115" i="2"/>
  <c r="O115" i="2" s="1"/>
  <c r="I116" i="2"/>
  <c r="K116" i="2" s="1"/>
  <c r="J116" i="2"/>
  <c r="L116" i="2"/>
  <c r="M116" i="2" s="1"/>
  <c r="N116" i="2"/>
  <c r="O116" i="2" s="1"/>
  <c r="I117" i="2"/>
  <c r="J117" i="2"/>
  <c r="K117" i="2"/>
  <c r="L117" i="2"/>
  <c r="M117" i="2" s="1"/>
  <c r="N117" i="2"/>
  <c r="O117" i="2" s="1"/>
  <c r="I118" i="2"/>
  <c r="J118" i="2"/>
  <c r="K118" i="2"/>
  <c r="L118" i="2"/>
  <c r="M118" i="2" s="1"/>
  <c r="N118" i="2"/>
  <c r="O119" i="2" s="1"/>
  <c r="O118" i="2"/>
  <c r="I119" i="2"/>
  <c r="K119" i="2" s="1"/>
  <c r="J119" i="2"/>
  <c r="L119" i="2"/>
  <c r="M119" i="2" s="1"/>
  <c r="N119" i="2"/>
  <c r="I120" i="2"/>
  <c r="K120" i="2" s="1"/>
  <c r="J120" i="2"/>
  <c r="L120" i="2"/>
  <c r="M121" i="2" s="1"/>
  <c r="M120" i="2"/>
  <c r="N120" i="2"/>
  <c r="O121" i="2" s="1"/>
  <c r="I121" i="2"/>
  <c r="K121" i="2" s="1"/>
  <c r="J121" i="2"/>
  <c r="L121" i="2"/>
  <c r="N121" i="2"/>
  <c r="I122" i="2"/>
  <c r="J122" i="2"/>
  <c r="K122" i="2"/>
  <c r="L122" i="2"/>
  <c r="M123" i="2" s="1"/>
  <c r="N122" i="2"/>
  <c r="O123" i="2" s="1"/>
  <c r="O122" i="2"/>
  <c r="I123" i="2"/>
  <c r="K123" i="2" s="1"/>
  <c r="J123" i="2"/>
  <c r="L123" i="2"/>
  <c r="N123" i="2"/>
  <c r="I124" i="2"/>
  <c r="K124" i="2" s="1"/>
  <c r="J124" i="2"/>
  <c r="L124" i="2"/>
  <c r="M125" i="2" s="1"/>
  <c r="M124" i="2"/>
  <c r="N124" i="2"/>
  <c r="O124" i="2" s="1"/>
  <c r="I125" i="2"/>
  <c r="J125" i="2"/>
  <c r="K125" i="2"/>
  <c r="L125" i="2"/>
  <c r="N125" i="2"/>
  <c r="O125" i="2"/>
  <c r="I126" i="2"/>
  <c r="K126" i="2" s="1"/>
  <c r="J126" i="2"/>
  <c r="L126" i="2"/>
  <c r="M126" i="2" s="1"/>
  <c r="N126" i="2"/>
  <c r="O126" i="2" s="1"/>
  <c r="I127" i="2"/>
  <c r="J127" i="2"/>
  <c r="K127" i="2"/>
  <c r="L127" i="2"/>
  <c r="M127" i="2"/>
  <c r="N127" i="2"/>
  <c r="O127" i="2" s="1"/>
  <c r="I128" i="2"/>
  <c r="K128" i="2" s="1"/>
  <c r="J128" i="2"/>
  <c r="L128" i="2"/>
  <c r="M128" i="2" s="1"/>
  <c r="N128" i="2"/>
  <c r="O128" i="2" s="1"/>
  <c r="I129" i="2"/>
  <c r="J129" i="2"/>
  <c r="K129" i="2"/>
  <c r="L129" i="2"/>
  <c r="M129" i="2" s="1"/>
  <c r="N129" i="2"/>
  <c r="O129" i="2" s="1"/>
  <c r="I130" i="2"/>
  <c r="J130" i="2"/>
  <c r="K130" i="2"/>
  <c r="L130" i="2"/>
  <c r="M130" i="2" s="1"/>
  <c r="N130" i="2"/>
  <c r="O131" i="2" s="1"/>
  <c r="O130" i="2"/>
  <c r="I131" i="2"/>
  <c r="K131" i="2" s="1"/>
  <c r="J131" i="2"/>
  <c r="L131" i="2"/>
  <c r="M131" i="2" s="1"/>
  <c r="N131" i="2"/>
  <c r="I132" i="2"/>
  <c r="K132" i="2" s="1"/>
  <c r="J132" i="2"/>
  <c r="L132" i="2"/>
  <c r="M133" i="2" s="1"/>
  <c r="M132" i="2"/>
  <c r="N132" i="2"/>
  <c r="O133" i="2" s="1"/>
  <c r="I133" i="2"/>
  <c r="K133" i="2" s="1"/>
  <c r="J133" i="2"/>
  <c r="L133" i="2"/>
  <c r="N133" i="2"/>
  <c r="I134" i="2"/>
  <c r="J134" i="2"/>
  <c r="K134" i="2"/>
  <c r="L134" i="2"/>
  <c r="M135" i="2" s="1"/>
  <c r="N134" i="2"/>
  <c r="O135" i="2" s="1"/>
  <c r="O134" i="2"/>
  <c r="I135" i="2"/>
  <c r="K135" i="2" s="1"/>
  <c r="J135" i="2"/>
  <c r="L135" i="2"/>
  <c r="N135" i="2"/>
  <c r="I136" i="2"/>
  <c r="K136" i="2" s="1"/>
  <c r="J136" i="2"/>
  <c r="L136" i="2"/>
  <c r="M137" i="2" s="1"/>
  <c r="M136" i="2"/>
  <c r="N136" i="2"/>
  <c r="O136" i="2" s="1"/>
  <c r="I137" i="2"/>
  <c r="J137" i="2"/>
  <c r="K137" i="2"/>
  <c r="L137" i="2"/>
  <c r="N137" i="2"/>
  <c r="O138" i="2" s="1"/>
  <c r="O137" i="2"/>
  <c r="I138" i="2"/>
  <c r="K138" i="2" s="1"/>
  <c r="J138" i="2"/>
  <c r="L138" i="2"/>
  <c r="M138" i="2" s="1"/>
  <c r="N138" i="2"/>
  <c r="I139" i="2"/>
  <c r="J139" i="2"/>
  <c r="K139" i="2"/>
  <c r="L139" i="2"/>
  <c r="M140" i="2" s="1"/>
  <c r="M139" i="2"/>
  <c r="N139" i="2"/>
  <c r="O139" i="2" s="1"/>
  <c r="I140" i="2"/>
  <c r="K140" i="2" s="1"/>
  <c r="J140" i="2"/>
  <c r="L140" i="2"/>
  <c r="N140" i="2"/>
  <c r="O140" i="2" s="1"/>
  <c r="I141" i="2"/>
  <c r="J141" i="2"/>
  <c r="K141" i="2"/>
  <c r="L141" i="2"/>
  <c r="M141" i="2" s="1"/>
  <c r="N141" i="2"/>
  <c r="O141" i="2" s="1"/>
  <c r="I142" i="2"/>
  <c r="J142" i="2"/>
  <c r="K142" i="2"/>
  <c r="L142" i="2"/>
  <c r="M142" i="2" s="1"/>
  <c r="N142" i="2"/>
  <c r="O143" i="2" s="1"/>
  <c r="O142" i="2"/>
  <c r="I143" i="2"/>
  <c r="K143" i="2" s="1"/>
  <c r="J143" i="2"/>
  <c r="L143" i="2"/>
  <c r="M143" i="2" s="1"/>
  <c r="N143" i="2"/>
  <c r="I144" i="2"/>
  <c r="K144" i="2" s="1"/>
  <c r="J144" i="2"/>
  <c r="L144" i="2"/>
  <c r="M145" i="2" s="1"/>
  <c r="M144" i="2"/>
  <c r="N144" i="2"/>
  <c r="O145" i="2" s="1"/>
  <c r="I145" i="2"/>
  <c r="K145" i="2" s="1"/>
  <c r="J145" i="2"/>
  <c r="L145" i="2"/>
  <c r="N145" i="2"/>
  <c r="I146" i="2"/>
  <c r="J146" i="2"/>
  <c r="K146" i="2"/>
  <c r="L146" i="2"/>
  <c r="M147" i="2" s="1"/>
  <c r="N146" i="2"/>
  <c r="O147" i="2" s="1"/>
  <c r="O146" i="2"/>
  <c r="I147" i="2"/>
  <c r="K147" i="2" s="1"/>
  <c r="J147" i="2"/>
  <c r="L147" i="2"/>
  <c r="N147" i="2"/>
  <c r="I148" i="2"/>
  <c r="K148" i="2" s="1"/>
  <c r="J148" i="2"/>
  <c r="L148" i="2"/>
  <c r="M149" i="2" s="1"/>
  <c r="M148" i="2"/>
  <c r="N148" i="2"/>
  <c r="O148" i="2" s="1"/>
  <c r="I149" i="2"/>
  <c r="J149" i="2"/>
  <c r="K149" i="2"/>
  <c r="L149" i="2"/>
  <c r="N149" i="2"/>
  <c r="O150" i="2" s="1"/>
  <c r="O149" i="2"/>
  <c r="I150" i="2"/>
  <c r="K150" i="2" s="1"/>
  <c r="J150" i="2"/>
  <c r="L150" i="2"/>
  <c r="M150" i="2" s="1"/>
  <c r="N150" i="2"/>
  <c r="I151" i="2"/>
  <c r="J151" i="2"/>
  <c r="K151" i="2"/>
  <c r="L151" i="2"/>
  <c r="M152" i="2" s="1"/>
  <c r="M151" i="2"/>
  <c r="N151" i="2"/>
  <c r="O151" i="2" s="1"/>
  <c r="I152" i="2"/>
  <c r="K152" i="2" s="1"/>
  <c r="J152" i="2"/>
  <c r="L152" i="2"/>
  <c r="N152" i="2"/>
  <c r="O152" i="2" s="1"/>
  <c r="I153" i="2"/>
  <c r="J153" i="2"/>
  <c r="K153" i="2"/>
  <c r="L153" i="2"/>
  <c r="M153" i="2" s="1"/>
  <c r="N153" i="2"/>
  <c r="O153" i="2" s="1"/>
  <c r="I154" i="2"/>
  <c r="J154" i="2"/>
  <c r="K154" i="2"/>
  <c r="L154" i="2"/>
  <c r="M154" i="2" s="1"/>
  <c r="N154" i="2"/>
  <c r="O155" i="2" s="1"/>
  <c r="O154" i="2"/>
  <c r="I155" i="2"/>
  <c r="K155" i="2" s="1"/>
  <c r="J155" i="2"/>
  <c r="L155" i="2"/>
  <c r="M155" i="2" s="1"/>
  <c r="N155" i="2"/>
  <c r="I156" i="2"/>
  <c r="K156" i="2" s="1"/>
  <c r="J156" i="2"/>
  <c r="L156" i="2"/>
  <c r="M157" i="2" s="1"/>
  <c r="M156" i="2"/>
  <c r="N156" i="2"/>
  <c r="O157" i="2" s="1"/>
  <c r="I157" i="2"/>
  <c r="K157" i="2" s="1"/>
  <c r="J157" i="2"/>
  <c r="L157" i="2"/>
  <c r="N157" i="2"/>
  <c r="I158" i="2"/>
  <c r="J158" i="2"/>
  <c r="K158" i="2"/>
  <c r="L158" i="2"/>
  <c r="M158" i="2" s="1"/>
  <c r="N158" i="2"/>
  <c r="O158" i="2"/>
  <c r="V158" i="2"/>
  <c r="I159" i="2"/>
  <c r="J159" i="2"/>
  <c r="K159" i="2"/>
  <c r="L159" i="2"/>
  <c r="M159" i="2" s="1"/>
  <c r="N159" i="2"/>
  <c r="O160" i="2" s="1"/>
  <c r="O159" i="2"/>
  <c r="V159" i="2"/>
  <c r="I160" i="2"/>
  <c r="K160" i="2" s="1"/>
  <c r="J160" i="2"/>
  <c r="L160" i="2"/>
  <c r="M160" i="2" s="1"/>
  <c r="N160" i="2"/>
  <c r="I161" i="2"/>
  <c r="J161" i="2"/>
  <c r="K161" i="2"/>
  <c r="L161" i="2"/>
  <c r="M162" i="2" s="1"/>
  <c r="M161" i="2"/>
  <c r="N161" i="2"/>
  <c r="O161" i="2" s="1"/>
  <c r="I162" i="2"/>
  <c r="K162" i="2" s="1"/>
  <c r="J162" i="2"/>
  <c r="L162" i="2"/>
  <c r="N162" i="2"/>
  <c r="O162" i="2" s="1"/>
  <c r="I163" i="2"/>
  <c r="J163" i="2"/>
  <c r="K163" i="2"/>
  <c r="L163" i="2"/>
  <c r="M163" i="2" s="1"/>
  <c r="N163" i="2"/>
  <c r="O163" i="2" s="1"/>
  <c r="I164" i="2"/>
  <c r="J164" i="2"/>
  <c r="K164" i="2"/>
  <c r="L164" i="2"/>
  <c r="M164" i="2" s="1"/>
  <c r="N164" i="2"/>
  <c r="O165" i="2" s="1"/>
  <c r="O164" i="2"/>
  <c r="I165" i="2"/>
  <c r="K165" i="2" s="1"/>
  <c r="J165" i="2"/>
  <c r="L165" i="2"/>
  <c r="M165" i="2" s="1"/>
  <c r="N165" i="2"/>
  <c r="I166" i="2"/>
  <c r="K166" i="2" s="1"/>
  <c r="J166" i="2"/>
  <c r="L166" i="2"/>
  <c r="M167" i="2" s="1"/>
  <c r="M166" i="2"/>
  <c r="N166" i="2"/>
  <c r="O167" i="2" s="1"/>
  <c r="I167" i="2"/>
  <c r="K167" i="2" s="1"/>
  <c r="J167" i="2"/>
  <c r="L167" i="2"/>
  <c r="N167" i="2"/>
  <c r="I168" i="2"/>
  <c r="J168" i="2"/>
  <c r="K168" i="2"/>
  <c r="L168" i="2"/>
  <c r="M169" i="2" s="1"/>
  <c r="N168" i="2"/>
  <c r="O169" i="2" s="1"/>
  <c r="O168" i="2"/>
  <c r="I169" i="2"/>
  <c r="K169" i="2" s="1"/>
  <c r="J169" i="2"/>
  <c r="L169" i="2"/>
  <c r="N169" i="2"/>
  <c r="I170" i="2"/>
  <c r="K170" i="2" s="1"/>
  <c r="J170" i="2"/>
  <c r="L170" i="2"/>
  <c r="M171" i="2" s="1"/>
  <c r="M170" i="2"/>
  <c r="N170" i="2"/>
  <c r="O170" i="2" s="1"/>
  <c r="I171" i="2"/>
  <c r="J171" i="2"/>
  <c r="K171" i="2"/>
  <c r="L171" i="2"/>
  <c r="N171" i="2"/>
  <c r="O172" i="2" s="1"/>
  <c r="O171" i="2"/>
  <c r="I172" i="2"/>
  <c r="K172" i="2" s="1"/>
  <c r="J172" i="2"/>
  <c r="L172" i="2"/>
  <c r="M172" i="2" s="1"/>
  <c r="N172" i="2"/>
  <c r="I173" i="2"/>
  <c r="J173" i="2"/>
  <c r="K173" i="2"/>
  <c r="L173" i="2"/>
  <c r="M174" i="2" s="1"/>
  <c r="M173" i="2"/>
  <c r="N173" i="2"/>
  <c r="O173" i="2" s="1"/>
  <c r="I174" i="2"/>
  <c r="K174" i="2" s="1"/>
  <c r="J174" i="2"/>
  <c r="L174" i="2"/>
  <c r="N174" i="2"/>
  <c r="O174" i="2" s="1"/>
  <c r="I175" i="2"/>
  <c r="J175" i="2"/>
  <c r="K175" i="2"/>
  <c r="L175" i="2"/>
  <c r="M175" i="2" s="1"/>
  <c r="N175" i="2"/>
  <c r="O175" i="2" s="1"/>
  <c r="I176" i="2"/>
  <c r="J176" i="2"/>
  <c r="K176" i="2"/>
  <c r="L176" i="2"/>
  <c r="M176" i="2" s="1"/>
  <c r="N176" i="2"/>
  <c r="O177" i="2" s="1"/>
  <c r="O176" i="2"/>
  <c r="I177" i="2"/>
  <c r="K177" i="2" s="1"/>
  <c r="J177" i="2"/>
  <c r="L177" i="2"/>
  <c r="M177" i="2" s="1"/>
  <c r="N177" i="2"/>
  <c r="I178" i="2"/>
  <c r="K178" i="2" s="1"/>
  <c r="J178" i="2"/>
  <c r="L178" i="2"/>
  <c r="M179" i="2" s="1"/>
  <c r="M178" i="2"/>
  <c r="N178" i="2"/>
  <c r="O179" i="2" s="1"/>
  <c r="I179" i="2"/>
  <c r="K179" i="2" s="1"/>
  <c r="J179" i="2"/>
  <c r="L179" i="2"/>
  <c r="N179" i="2"/>
  <c r="I180" i="2"/>
  <c r="J180" i="2"/>
  <c r="K180" i="2"/>
  <c r="L180" i="2"/>
  <c r="M181" i="2" s="1"/>
  <c r="N180" i="2"/>
  <c r="O181" i="2" s="1"/>
  <c r="O180" i="2"/>
  <c r="I181" i="2"/>
  <c r="K181" i="2" s="1"/>
  <c r="J181" i="2"/>
  <c r="L181" i="2"/>
  <c r="N181" i="2"/>
  <c r="I182" i="2"/>
  <c r="K182" i="2" s="1"/>
  <c r="J182" i="2"/>
  <c r="L182" i="2"/>
  <c r="M183" i="2" s="1"/>
  <c r="M182" i="2"/>
  <c r="N182" i="2"/>
  <c r="O182" i="2" s="1"/>
  <c r="I183" i="2"/>
  <c r="J183" i="2"/>
  <c r="K183" i="2"/>
  <c r="L183" i="2"/>
  <c r="N183" i="2"/>
  <c r="O184" i="2" s="1"/>
  <c r="O183" i="2"/>
  <c r="I184" i="2"/>
  <c r="K184" i="2" s="1"/>
  <c r="J184" i="2"/>
  <c r="L184" i="2"/>
  <c r="M184" i="2" s="1"/>
  <c r="N184" i="2"/>
  <c r="I185" i="2"/>
  <c r="J185" i="2"/>
  <c r="K185" i="2"/>
  <c r="L185" i="2"/>
  <c r="M186" i="2" s="1"/>
  <c r="M185" i="2"/>
  <c r="N185" i="2"/>
  <c r="O185" i="2" s="1"/>
  <c r="I186" i="2"/>
  <c r="K186" i="2" s="1"/>
  <c r="J186" i="2"/>
  <c r="L186" i="2"/>
  <c r="N186" i="2"/>
  <c r="O186" i="2" s="1"/>
  <c r="I187" i="2"/>
  <c r="J187" i="2"/>
  <c r="K187" i="2"/>
  <c r="L187" i="2"/>
  <c r="M187" i="2" s="1"/>
  <c r="N187" i="2"/>
  <c r="O187" i="2" s="1"/>
  <c r="I188" i="2"/>
  <c r="J188" i="2"/>
  <c r="K188" i="2"/>
  <c r="L188" i="2"/>
  <c r="M188" i="2" s="1"/>
  <c r="N188" i="2"/>
  <c r="O189" i="2" s="1"/>
  <c r="O188" i="2"/>
  <c r="I189" i="2"/>
  <c r="K189" i="2" s="1"/>
  <c r="J189" i="2"/>
  <c r="L189" i="2"/>
  <c r="M189" i="2" s="1"/>
  <c r="N189" i="2"/>
  <c r="I190" i="2"/>
  <c r="K190" i="2" s="1"/>
  <c r="J190" i="2"/>
  <c r="L190" i="2"/>
  <c r="M191" i="2" s="1"/>
  <c r="M190" i="2"/>
  <c r="N190" i="2"/>
  <c r="O190" i="2" s="1"/>
  <c r="I191" i="2"/>
  <c r="K191" i="2" s="1"/>
  <c r="J191" i="2"/>
  <c r="L191" i="2"/>
  <c r="N191" i="2"/>
  <c r="I192" i="2"/>
  <c r="J192" i="2"/>
  <c r="K192" i="2"/>
  <c r="L192" i="2"/>
  <c r="M193" i="2" s="1"/>
  <c r="N192" i="2"/>
  <c r="O193" i="2" s="1"/>
  <c r="O192" i="2"/>
  <c r="I193" i="2"/>
  <c r="K193" i="2" s="1"/>
  <c r="J193" i="2"/>
  <c r="L193" i="2"/>
  <c r="N193" i="2"/>
  <c r="I194" i="2"/>
  <c r="J194" i="2"/>
  <c r="K194" i="2"/>
  <c r="L194" i="2"/>
  <c r="M195" i="2" s="1"/>
  <c r="M194" i="2"/>
  <c r="N194" i="2"/>
  <c r="O194" i="2" s="1"/>
  <c r="I195" i="2"/>
  <c r="J195" i="2"/>
  <c r="K195" i="2"/>
  <c r="L195" i="2"/>
  <c r="N195" i="2"/>
  <c r="O196" i="2" s="1"/>
  <c r="O195" i="2"/>
  <c r="I196" i="2"/>
  <c r="K196" i="2" s="1"/>
  <c r="J196" i="2"/>
  <c r="L196" i="2"/>
  <c r="M196" i="2" s="1"/>
  <c r="N196" i="2"/>
  <c r="I197" i="2"/>
  <c r="J197" i="2"/>
  <c r="K197" i="2"/>
  <c r="L197" i="2"/>
  <c r="M198" i="2" s="1"/>
  <c r="M197" i="2"/>
  <c r="N197" i="2"/>
  <c r="O197" i="2" s="1"/>
  <c r="I198" i="2"/>
  <c r="K198" i="2" s="1"/>
  <c r="J198" i="2"/>
  <c r="L198" i="2"/>
  <c r="N198" i="2"/>
  <c r="O198" i="2" s="1"/>
  <c r="I199" i="2"/>
  <c r="J199" i="2"/>
  <c r="K199" i="2"/>
  <c r="L199" i="2"/>
  <c r="M199" i="2" s="1"/>
  <c r="N199" i="2"/>
  <c r="O199" i="2" s="1"/>
  <c r="I200" i="2"/>
  <c r="J200" i="2"/>
  <c r="K200" i="2"/>
  <c r="L200" i="2"/>
  <c r="M200" i="2" s="1"/>
  <c r="N200" i="2"/>
  <c r="O201" i="2" s="1"/>
  <c r="O200" i="2"/>
  <c r="I201" i="2"/>
  <c r="K201" i="2" s="1"/>
  <c r="J201" i="2"/>
  <c r="L201" i="2"/>
  <c r="M201" i="2" s="1"/>
  <c r="N201" i="2"/>
  <c r="I202" i="2"/>
  <c r="K202" i="2" s="1"/>
  <c r="J202" i="2"/>
  <c r="L202" i="2"/>
  <c r="M203" i="2" s="1"/>
  <c r="M202" i="2"/>
  <c r="N202" i="2"/>
  <c r="O203" i="2" s="1"/>
  <c r="I203" i="2"/>
  <c r="K203" i="2" s="1"/>
  <c r="J203" i="2"/>
  <c r="L203" i="2"/>
  <c r="N203" i="2"/>
  <c r="I204" i="2"/>
  <c r="J204" i="2"/>
  <c r="K204" i="2"/>
  <c r="L204" i="2"/>
  <c r="M204" i="2" s="1"/>
  <c r="N204" i="2"/>
  <c r="O204" i="2"/>
  <c r="Y29" i="2" l="1"/>
  <c r="O191" i="2"/>
  <c r="O202" i="2"/>
  <c r="M192" i="2"/>
  <c r="M180" i="2"/>
  <c r="O178" i="2"/>
  <c r="M168" i="2"/>
  <c r="O166" i="2"/>
  <c r="O156" i="2"/>
  <c r="M146" i="2"/>
  <c r="O144" i="2"/>
  <c r="M134" i="2"/>
  <c r="O132" i="2"/>
  <c r="M122" i="2"/>
  <c r="O120" i="2"/>
  <c r="M110" i="2"/>
  <c r="O108" i="2"/>
  <c r="M98" i="2"/>
  <c r="O96" i="2"/>
  <c r="M86" i="2"/>
  <c r="O84" i="2"/>
  <c r="M74" i="2"/>
  <c r="O72" i="2"/>
  <c r="M62" i="2"/>
  <c r="O60" i="2"/>
  <c r="M50" i="2"/>
  <c r="O48" i="2"/>
  <c r="M38" i="2"/>
  <c r="O36" i="2"/>
  <c r="M21" i="2"/>
  <c r="O19" i="2"/>
  <c r="M9" i="2"/>
  <c r="O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tc={DDB80CD3-D9FF-41E8-884D-62105A95AE84}</author>
    <author>tc={0F2B63F3-3BFF-4A83-BDFF-E7CC47A4716B}</author>
    <author>tc={48AB5FBE-92EC-4F1B-851E-A8DAC23A93B5}</author>
  </authors>
  <commentList>
    <comment ref="A1" authorId="0" shapeId="0" xr:uid="{DDB80CD3-D9FF-41E8-884D-62105A95AE84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d=0,2 og g=0,25</t>
      </text>
    </comment>
    <comment ref="B1" authorId="1" shapeId="0" xr:uid="{0F2B63F3-3BFF-4A83-BDFF-E7CC47A4716B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d=0,20 og g=0,3.</t>
      </text>
    </comment>
    <comment ref="C1" authorId="2" shapeId="0" xr:uid="{48AB5FBE-92EC-4F1B-851E-A8DAC23A93B5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d=0 og g=0,3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tc={16261A41-96A0-4235-9EA6-D8D251309472}</author>
  </authors>
  <commentList>
    <comment ref="S131" authorId="0" shapeId="0" xr:uid="{16261A41-96A0-4235-9EA6-D8D251309472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Arvealder i Eggertsson. Svar til J-26+2 = 81-24 = 57.</t>
      </text>
    </comment>
  </commentList>
</comments>
</file>

<file path=xl/sharedStrings.xml><?xml version="1.0" encoding="utf-8"?>
<sst xmlns="http://schemas.openxmlformats.org/spreadsheetml/2006/main" count="43" uniqueCount="40">
  <si>
    <t>Børnebørnene arver, når de er 50 år. Dvs. k = 25</t>
  </si>
  <si>
    <t>Så k = 24</t>
  </si>
  <si>
    <t>k</t>
  </si>
  <si>
    <t>Egg: antager at folk fødes som 1-årige. Kan være fordi alderen er forskudt med 1 år, således at man fødes i sit "første år".</t>
  </si>
  <si>
    <t>Demografi kan forklare finanskrisen!</t>
  </si>
  <si>
    <t>korrelation mellem r og k_tilde:</t>
  </si>
  <si>
    <t>L_tilde vækstrate</t>
  </si>
  <si>
    <t>L_tilde</t>
  </si>
  <si>
    <t>y_capita vækst</t>
  </si>
  <si>
    <t>y_capita</t>
  </si>
  <si>
    <t>k_tilde</t>
  </si>
  <si>
    <t>y</t>
  </si>
  <si>
    <t>år</t>
  </si>
  <si>
    <t>r</t>
  </si>
  <si>
    <t>A</t>
  </si>
  <si>
    <t>L</t>
  </si>
  <si>
    <t>N</t>
  </si>
  <si>
    <t>Y</t>
  </si>
  <si>
    <t>K</t>
  </si>
  <si>
    <t>per arbejder</t>
  </si>
  <si>
    <t>Fra simulation hvor g=0,25, d=0., 2024 dødelighed og fertilitet.</t>
  </si>
  <si>
    <t>d</t>
  </si>
  <si>
    <t>skat</t>
  </si>
  <si>
    <t>erstatning</t>
  </si>
  <si>
    <t>d=0,3, g=0,25</t>
  </si>
  <si>
    <t>d=0, g=0,37</t>
  </si>
  <si>
    <t>d=0, g=0,337</t>
  </si>
  <si>
    <t>d=0,2, g=0,3</t>
  </si>
  <si>
    <t>d=0, g=0,3</t>
  </si>
  <si>
    <t>basispoint per ekstra udgift</t>
  </si>
  <si>
    <t>delta gov_rev</t>
  </si>
  <si>
    <t>E/Y</t>
  </si>
  <si>
    <t>E</t>
  </si>
  <si>
    <t>gov_rev</t>
  </si>
  <si>
    <t>slutsteadystate:</t>
  </si>
  <si>
    <t>Resultater fra Dynare_81E</t>
  </si>
  <si>
    <t>Sim4</t>
  </si>
  <si>
    <t>Sim3</t>
  </si>
  <si>
    <t>Sim2</t>
  </si>
  <si>
    <t>Sim1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</si>
</sst>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#,##0.000"/>
  </numFmts>
  <fonts count="3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164" fontId="1" fillId="0" borderId="0" xfId="1" applyNumberFormat="1"/>
    <xf numFmtId="165" fontId="0" fillId="0" borderId="0" xfId="2" applyNumberFormat="1" applyFont="1"/>
    <xf numFmtId="0" fontId="2" fillId="0" borderId="0" xfId="1" applyFont="1"/>
    <xf numFmtId="11" fontId="1" fillId="0" borderId="0" xfId="1" applyNumberFormat="1"/>
    <xf numFmtId="0" fontId="1" fillId="0" borderId="0" xfId="1" applyAlignment="1">
      <alignment horizontal="center"/>
    </xf>
    <xf numFmtId="166" fontId="1" fillId="0" borderId="0" xfId="1" applyNumberFormat="1"/>
    <xf numFmtId="3" fontId="1" fillId="0" borderId="0" xfId="1" applyNumberFormat="1"/>
    <xf numFmtId="165" fontId="1" fillId="0" borderId="0" xfId="2" applyNumberFormat="1" applyFont="1"/>
    <xf numFmtId="165" fontId="2" fillId="0" borderId="0" xfId="2" applyNumberFormat="1" applyFont="1"/>
    <xf numFmtId="167" fontId="1" fillId="0" borderId="0" xfId="1" applyNumberFormat="1"/>
    <xf numFmtId="10" fontId="0" fillId="0" borderId="0" xfId="2" applyNumberFormat="1" applyFont="1"/>
  </cellXfs>
  <cellStyles count="3">
    <cellStyle name="Normal" xfId="0" builtinId="0"/>
    <cellStyle name="Normal 2" xfId="1" xr:uid="{CB28D4EB-FF0C-4A44-B7C1-34258145AF4E}"/>
    <cellStyle name="Procent 2" xfId="2" xr:uid="{EC112FD9-5161-45FB-9372-DE6D66772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 og d'!$A$1</c:f>
              <c:strCache>
                <c:ptCount val="1"/>
                <c:pt idx="0">
                  <c:v>Sim1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 og d'!$A$2:$A$153</c:f>
              <c:numCache>
                <c:formatCode>General</c:formatCode>
                <c:ptCount val="152"/>
                <c:pt idx="0">
                  <c:v>3.93235287848187E-2</c:v>
                </c:pt>
                <c:pt idx="1">
                  <c:v>3.7244427708166702E-2</c:v>
                </c:pt>
                <c:pt idx="2">
                  <c:v>3.5252299104366502E-2</c:v>
                </c:pt>
                <c:pt idx="3">
                  <c:v>3.3289667975727702E-2</c:v>
                </c:pt>
                <c:pt idx="4">
                  <c:v>3.1446765041605998E-2</c:v>
                </c:pt>
                <c:pt idx="5">
                  <c:v>2.9884130770576299E-2</c:v>
                </c:pt>
                <c:pt idx="6">
                  <c:v>2.8283867558589099E-2</c:v>
                </c:pt>
                <c:pt idx="7">
                  <c:v>2.67993786095083E-2</c:v>
                </c:pt>
                <c:pt idx="8">
                  <c:v>2.52382102066404E-2</c:v>
                </c:pt>
                <c:pt idx="9">
                  <c:v>2.3821925694995302E-2</c:v>
                </c:pt>
                <c:pt idx="10">
                  <c:v>2.2453679687558702E-2</c:v>
                </c:pt>
                <c:pt idx="11">
                  <c:v>2.1507109722576499E-2</c:v>
                </c:pt>
                <c:pt idx="12">
                  <c:v>2.0906029043707301E-2</c:v>
                </c:pt>
                <c:pt idx="13">
                  <c:v>2.0769340344860499E-2</c:v>
                </c:pt>
                <c:pt idx="14">
                  <c:v>2.1374547089478502E-2</c:v>
                </c:pt>
                <c:pt idx="15">
                  <c:v>2.2389176734750001E-2</c:v>
                </c:pt>
                <c:pt idx="16">
                  <c:v>2.35136676158458E-2</c:v>
                </c:pt>
                <c:pt idx="17">
                  <c:v>2.43899960469782E-2</c:v>
                </c:pt>
                <c:pt idx="18">
                  <c:v>2.48731303983796E-2</c:v>
                </c:pt>
                <c:pt idx="19">
                  <c:v>2.48792996466764E-2</c:v>
                </c:pt>
                <c:pt idx="20">
                  <c:v>2.4458468100708099E-2</c:v>
                </c:pt>
                <c:pt idx="21">
                  <c:v>2.3714724521998999E-2</c:v>
                </c:pt>
                <c:pt idx="22">
                  <c:v>2.2728382252706701E-2</c:v>
                </c:pt>
                <c:pt idx="23">
                  <c:v>2.1541385277931702E-2</c:v>
                </c:pt>
                <c:pt idx="24">
                  <c:v>2.09380309080812E-2</c:v>
                </c:pt>
                <c:pt idx="25">
                  <c:v>2.1029203122999399E-2</c:v>
                </c:pt>
                <c:pt idx="26">
                  <c:v>2.1818158960012001E-2</c:v>
                </c:pt>
                <c:pt idx="27">
                  <c:v>2.2960917183133301E-2</c:v>
                </c:pt>
                <c:pt idx="28">
                  <c:v>2.4233632852040301E-2</c:v>
                </c:pt>
                <c:pt idx="29">
                  <c:v>2.5330927613403501E-2</c:v>
                </c:pt>
                <c:pt idx="30">
                  <c:v>2.62083149846924E-2</c:v>
                </c:pt>
                <c:pt idx="31">
                  <c:v>2.6698944150815598E-2</c:v>
                </c:pt>
                <c:pt idx="32">
                  <c:v>2.6557871984219401E-2</c:v>
                </c:pt>
                <c:pt idx="33">
                  <c:v>2.57496461776969E-2</c:v>
                </c:pt>
                <c:pt idx="34">
                  <c:v>2.4347707395496701E-2</c:v>
                </c:pt>
                <c:pt idx="35">
                  <c:v>2.23077651921103E-2</c:v>
                </c:pt>
                <c:pt idx="36">
                  <c:v>2.01006754297571E-2</c:v>
                </c:pt>
                <c:pt idx="37">
                  <c:v>1.8139356412574699E-2</c:v>
                </c:pt>
                <c:pt idx="38">
                  <c:v>1.6639522314430302E-2</c:v>
                </c:pt>
                <c:pt idx="39">
                  <c:v>1.56550754122383E-2</c:v>
                </c:pt>
                <c:pt idx="40">
                  <c:v>1.47953863234978E-2</c:v>
                </c:pt>
                <c:pt idx="41">
                  <c:v>1.3993199679727199E-2</c:v>
                </c:pt>
                <c:pt idx="42">
                  <c:v>1.34028212352556E-2</c:v>
                </c:pt>
                <c:pt idx="43">
                  <c:v>1.29661061892185E-2</c:v>
                </c:pt>
                <c:pt idx="44">
                  <c:v>1.2738637057657201E-2</c:v>
                </c:pt>
                <c:pt idx="45">
                  <c:v>1.26533011365063E-2</c:v>
                </c:pt>
                <c:pt idx="46">
                  <c:v>1.2477871351002701E-2</c:v>
                </c:pt>
                <c:pt idx="47">
                  <c:v>1.2200894087036E-2</c:v>
                </c:pt>
                <c:pt idx="48">
                  <c:v>1.18586936975428E-2</c:v>
                </c:pt>
                <c:pt idx="49">
                  <c:v>1.14850570413661E-2</c:v>
                </c:pt>
                <c:pt idx="50">
                  <c:v>1.1167981597353599E-2</c:v>
                </c:pt>
                <c:pt idx="51">
                  <c:v>1.11315721153744E-2</c:v>
                </c:pt>
                <c:pt idx="52">
                  <c:v>1.09753321777393E-2</c:v>
                </c:pt>
                <c:pt idx="53">
                  <c:v>1.07276208071579E-2</c:v>
                </c:pt>
                <c:pt idx="54">
                  <c:v>1.0442222806482E-2</c:v>
                </c:pt>
                <c:pt idx="55">
                  <c:v>9.3536586098478501E-3</c:v>
                </c:pt>
                <c:pt idx="56">
                  <c:v>9.5973878804687298E-3</c:v>
                </c:pt>
                <c:pt idx="57">
                  <c:v>1.00029328672062E-2</c:v>
                </c:pt>
                <c:pt idx="58">
                  <c:v>1.06353158041018E-2</c:v>
                </c:pt>
                <c:pt idx="59">
                  <c:v>1.1381960026137001E-2</c:v>
                </c:pt>
                <c:pt idx="60">
                  <c:v>1.22182626749849E-2</c:v>
                </c:pt>
                <c:pt idx="61">
                  <c:v>1.31179652257408E-2</c:v>
                </c:pt>
                <c:pt idx="62">
                  <c:v>1.4025703064308E-2</c:v>
                </c:pt>
                <c:pt idx="63">
                  <c:v>1.4852650199234201E-2</c:v>
                </c:pt>
                <c:pt idx="64">
                  <c:v>1.5607796910256501E-2</c:v>
                </c:pt>
                <c:pt idx="65">
                  <c:v>1.63258214451888E-2</c:v>
                </c:pt>
                <c:pt idx="66">
                  <c:v>1.6914606517724001E-2</c:v>
                </c:pt>
                <c:pt idx="67">
                  <c:v>1.7434064255291998E-2</c:v>
                </c:pt>
                <c:pt idx="68">
                  <c:v>1.79057889017009E-2</c:v>
                </c:pt>
                <c:pt idx="69">
                  <c:v>1.82953754787798E-2</c:v>
                </c:pt>
                <c:pt idx="70">
                  <c:v>1.8523807550369201E-2</c:v>
                </c:pt>
                <c:pt idx="71">
                  <c:v>1.85791305046576E-2</c:v>
                </c:pt>
                <c:pt idx="72">
                  <c:v>1.8455293351657999E-2</c:v>
                </c:pt>
                <c:pt idx="73">
                  <c:v>1.81510273077761E-2</c:v>
                </c:pt>
                <c:pt idx="74">
                  <c:v>1.7707595209347098E-2</c:v>
                </c:pt>
                <c:pt idx="75">
                  <c:v>1.7174038158969399E-2</c:v>
                </c:pt>
                <c:pt idx="76">
                  <c:v>1.6599323254725198E-2</c:v>
                </c:pt>
                <c:pt idx="77">
                  <c:v>1.60298849051193E-2</c:v>
                </c:pt>
                <c:pt idx="78">
                  <c:v>1.5523377521558201E-2</c:v>
                </c:pt>
                <c:pt idx="79">
                  <c:v>1.5077613944601401E-2</c:v>
                </c:pt>
                <c:pt idx="80">
                  <c:v>1.4720037209395799E-2</c:v>
                </c:pt>
                <c:pt idx="81">
                  <c:v>1.44391329598954E-2</c:v>
                </c:pt>
                <c:pt idx="82">
                  <c:v>1.42291827947574E-2</c:v>
                </c:pt>
                <c:pt idx="83">
                  <c:v>1.4134251272924701E-2</c:v>
                </c:pt>
                <c:pt idx="84">
                  <c:v>1.41917552376296E-2</c:v>
                </c:pt>
                <c:pt idx="85">
                  <c:v>1.44190843132906E-2</c:v>
                </c:pt>
                <c:pt idx="86">
                  <c:v>1.48299574466046E-2</c:v>
                </c:pt>
                <c:pt idx="87">
                  <c:v>1.53274446399839E-2</c:v>
                </c:pt>
                <c:pt idx="88">
                  <c:v>1.5897679295413001E-2</c:v>
                </c:pt>
                <c:pt idx="89">
                  <c:v>1.64353074890786E-2</c:v>
                </c:pt>
                <c:pt idx="90">
                  <c:v>1.7038597779261502E-2</c:v>
                </c:pt>
                <c:pt idx="91">
                  <c:v>1.7573155025296799E-2</c:v>
                </c:pt>
                <c:pt idx="92">
                  <c:v>1.8081889261032401E-2</c:v>
                </c:pt>
                <c:pt idx="93">
                  <c:v>1.8445370318189699E-2</c:v>
                </c:pt>
                <c:pt idx="94">
                  <c:v>1.8739746809574302E-2</c:v>
                </c:pt>
                <c:pt idx="95">
                  <c:v>1.8878975465248599E-2</c:v>
                </c:pt>
                <c:pt idx="96">
                  <c:v>1.8844131169332999E-2</c:v>
                </c:pt>
                <c:pt idx="97">
                  <c:v>1.86187165167182E-2</c:v>
                </c:pt>
                <c:pt idx="98">
                  <c:v>1.8211341913264699E-2</c:v>
                </c:pt>
                <c:pt idx="99">
                  <c:v>1.78124286949304E-2</c:v>
                </c:pt>
                <c:pt idx="100">
                  <c:v>1.74160332827469E-2</c:v>
                </c:pt>
                <c:pt idx="101">
                  <c:v>1.7018235556338399E-2</c:v>
                </c:pt>
                <c:pt idx="102">
                  <c:v>1.6617304999824799E-2</c:v>
                </c:pt>
                <c:pt idx="103">
                  <c:v>1.6244793014159601E-2</c:v>
                </c:pt>
                <c:pt idx="104">
                  <c:v>1.5892575421777098E-2</c:v>
                </c:pt>
                <c:pt idx="105">
                  <c:v>1.5566429566632E-2</c:v>
                </c:pt>
                <c:pt idx="106">
                  <c:v>1.5282811859127599E-2</c:v>
                </c:pt>
                <c:pt idx="107">
                  <c:v>1.50486628200824E-2</c:v>
                </c:pt>
                <c:pt idx="108">
                  <c:v>1.48632642710472E-2</c:v>
                </c:pt>
                <c:pt idx="109">
                  <c:v>1.47257629508824E-2</c:v>
                </c:pt>
                <c:pt idx="110">
                  <c:v>1.46447123184342E-2</c:v>
                </c:pt>
                <c:pt idx="111">
                  <c:v>1.4630749351860499E-2</c:v>
                </c:pt>
                <c:pt idx="112">
                  <c:v>1.4605534129714199E-2</c:v>
                </c:pt>
                <c:pt idx="113">
                  <c:v>1.4618794750235E-2</c:v>
                </c:pt>
                <c:pt idx="114">
                  <c:v>1.45719978495297E-2</c:v>
                </c:pt>
                <c:pt idx="115">
                  <c:v>1.45434759757266E-2</c:v>
                </c:pt>
                <c:pt idx="116">
                  <c:v>1.45337368774262E-2</c:v>
                </c:pt>
                <c:pt idx="117">
                  <c:v>1.457036389869E-2</c:v>
                </c:pt>
                <c:pt idx="118">
                  <c:v>1.45213851140642E-2</c:v>
                </c:pt>
                <c:pt idx="119">
                  <c:v>1.44955360441337E-2</c:v>
                </c:pt>
                <c:pt idx="120">
                  <c:v>1.44883681493868E-2</c:v>
                </c:pt>
                <c:pt idx="121">
                  <c:v>1.44947011347209E-2</c:v>
                </c:pt>
                <c:pt idx="122">
                  <c:v>1.45036392237234E-2</c:v>
                </c:pt>
                <c:pt idx="123">
                  <c:v>1.4513159195322501E-2</c:v>
                </c:pt>
                <c:pt idx="124">
                  <c:v>1.4527150794076E-2</c:v>
                </c:pt>
                <c:pt idx="125">
                  <c:v>1.4540609014913299E-2</c:v>
                </c:pt>
                <c:pt idx="126">
                  <c:v>1.45455348018246E-2</c:v>
                </c:pt>
                <c:pt idx="127">
                  <c:v>1.46162296250772E-2</c:v>
                </c:pt>
                <c:pt idx="128">
                  <c:v>1.46693494713279E-2</c:v>
                </c:pt>
                <c:pt idx="129">
                  <c:v>1.48011708263625E-2</c:v>
                </c:pt>
                <c:pt idx="130">
                  <c:v>1.4869929358950901E-2</c:v>
                </c:pt>
                <c:pt idx="131">
                  <c:v>1.48861077432148E-2</c:v>
                </c:pt>
                <c:pt idx="132">
                  <c:v>1.48565300786746E-2</c:v>
                </c:pt>
                <c:pt idx="133">
                  <c:v>1.4928536350708999E-2</c:v>
                </c:pt>
                <c:pt idx="134">
                  <c:v>1.4929843874747901E-2</c:v>
                </c:pt>
                <c:pt idx="135">
                  <c:v>1.4871038204113301E-2</c:v>
                </c:pt>
                <c:pt idx="136">
                  <c:v>1.47646128716791E-2</c:v>
                </c:pt>
                <c:pt idx="137">
                  <c:v>1.4538074990407501E-2</c:v>
                </c:pt>
                <c:pt idx="138">
                  <c:v>1.4242058794517801E-2</c:v>
                </c:pt>
                <c:pt idx="139">
                  <c:v>1.37820488017257E-2</c:v>
                </c:pt>
                <c:pt idx="140">
                  <c:v>1.3231581741423399E-2</c:v>
                </c:pt>
                <c:pt idx="141">
                  <c:v>1.25735625177123E-2</c:v>
                </c:pt>
                <c:pt idx="142">
                  <c:v>1.18123893698245E-2</c:v>
                </c:pt>
                <c:pt idx="143">
                  <c:v>1.0799933436693601E-2</c:v>
                </c:pt>
                <c:pt idx="144">
                  <c:v>9.62223862917185E-3</c:v>
                </c:pt>
                <c:pt idx="145">
                  <c:v>8.2470358558905301E-3</c:v>
                </c:pt>
                <c:pt idx="146">
                  <c:v>6.6480111755529E-3</c:v>
                </c:pt>
                <c:pt idx="147">
                  <c:v>4.7827150193134197E-3</c:v>
                </c:pt>
                <c:pt idx="148">
                  <c:v>2.6199961891011799E-3</c:v>
                </c:pt>
                <c:pt idx="149">
                  <c:v>1.37833045858664E-4</c:v>
                </c:pt>
                <c:pt idx="150">
                  <c:v>-2.6780654156383999E-3</c:v>
                </c:pt>
                <c:pt idx="151">
                  <c:v>1.68520541046231E-2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D-45A7-830F-357A80323F7F}"/>
            </c:ext>
          </c:extLst>
        </c:ser>
        <c:ser>
          <c:idx val="1"/>
          <c:order val="1"/>
          <c:tx>
            <c:strRef>
              <c:f>'r og d'!$B$1</c:f>
              <c:strCache>
                <c:ptCount val="1"/>
                <c:pt idx="0">
                  <c:v>Sim2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 og d'!$B$2:$B$153</c:f>
              <c:numCache>
                <c:formatCode>General</c:formatCode>
                <c:ptCount val="152"/>
                <c:pt idx="0">
                  <c:v>4.2767733698088797E-2</c:v>
                </c:pt>
                <c:pt idx="1">
                  <c:v>4.0610808091372297E-2</c:v>
                </c:pt>
                <c:pt idx="2">
                  <c:v>3.8671562457685597E-2</c:v>
                </c:pt>
                <c:pt idx="3">
                  <c:v>3.6755204168029E-2</c:v>
                </c:pt>
                <c:pt idx="4">
                  <c:v>3.4952123934354103E-2</c:v>
                </c:pt>
                <c:pt idx="5">
                  <c:v>3.3426541751559798E-2</c:v>
                </c:pt>
                <c:pt idx="6">
                  <c:v>3.1857845672513402E-2</c:v>
                </c:pt>
                <c:pt idx="7">
                  <c:v>3.0399719818661498E-2</c:v>
                </c:pt>
                <c:pt idx="8">
                  <c:v>2.8855472929137101E-2</c:v>
                </c:pt>
                <c:pt idx="9">
                  <c:v>2.7446479323453302E-2</c:v>
                </c:pt>
                <c:pt idx="10">
                  <c:v>2.6073841529687801E-2</c:v>
                </c:pt>
                <c:pt idx="11">
                  <c:v>2.5114584632328098E-2</c:v>
                </c:pt>
                <c:pt idx="12">
                  <c:v>2.4490228065923301E-2</c:v>
                </c:pt>
                <c:pt idx="13">
                  <c:v>2.4322421879586002E-2</c:v>
                </c:pt>
                <c:pt idx="14">
                  <c:v>2.4896601108018401E-2</c:v>
                </c:pt>
                <c:pt idx="15">
                  <c:v>2.5877291473277601E-2</c:v>
                </c:pt>
                <c:pt idx="16">
                  <c:v>2.69607677945315E-2</c:v>
                </c:pt>
                <c:pt idx="17">
                  <c:v>2.7782760376838401E-2</c:v>
                </c:pt>
                <c:pt idx="18">
                  <c:v>2.8193277037975199E-2</c:v>
                </c:pt>
                <c:pt idx="19">
                  <c:v>2.81039883132644E-2</c:v>
                </c:pt>
                <c:pt idx="20">
                  <c:v>2.75639650482041E-2</c:v>
                </c:pt>
                <c:pt idx="21">
                  <c:v>2.6697293800166201E-2</c:v>
                </c:pt>
                <c:pt idx="22">
                  <c:v>2.5605565787963198E-2</c:v>
                </c:pt>
                <c:pt idx="23">
                  <c:v>2.4338140003344399E-2</c:v>
                </c:pt>
                <c:pt idx="24">
                  <c:v>2.36867707956608E-2</c:v>
                </c:pt>
                <c:pt idx="25">
                  <c:v>2.3770262538751301E-2</c:v>
                </c:pt>
                <c:pt idx="26">
                  <c:v>2.4604758186614499E-2</c:v>
                </c:pt>
                <c:pt idx="27">
                  <c:v>2.5849822859298498E-2</c:v>
                </c:pt>
                <c:pt idx="28">
                  <c:v>2.72888250089952E-2</c:v>
                </c:pt>
                <c:pt idx="29">
                  <c:v>2.8625969563841301E-2</c:v>
                </c:pt>
                <c:pt idx="30">
                  <c:v>2.9733086223186701E-2</c:v>
                </c:pt>
                <c:pt idx="31">
                  <c:v>3.0410915031170702E-2</c:v>
                </c:pt>
                <c:pt idx="32">
                  <c:v>3.0447783404601102E-2</c:v>
                </c:pt>
                <c:pt idx="33">
                  <c:v>2.9783295958570301E-2</c:v>
                </c:pt>
                <c:pt idx="34">
                  <c:v>2.8501568129787599E-2</c:v>
                </c:pt>
                <c:pt idx="35">
                  <c:v>2.6544852505175499E-2</c:v>
                </c:pt>
                <c:pt idx="36">
                  <c:v>2.4364881447050402E-2</c:v>
                </c:pt>
                <c:pt idx="37">
                  <c:v>2.23090263355766E-2</c:v>
                </c:pt>
                <c:pt idx="38">
                  <c:v>2.0684645250462E-2</c:v>
                </c:pt>
                <c:pt idx="39">
                  <c:v>1.95966244480805E-2</c:v>
                </c:pt>
                <c:pt idx="40">
                  <c:v>1.8642718204106099E-2</c:v>
                </c:pt>
                <c:pt idx="41">
                  <c:v>1.7763897238471198E-2</c:v>
                </c:pt>
                <c:pt idx="42">
                  <c:v>1.7127444970901799E-2</c:v>
                </c:pt>
                <c:pt idx="43">
                  <c:v>1.6677518705660199E-2</c:v>
                </c:pt>
                <c:pt idx="44">
                  <c:v>1.6472411071199601E-2</c:v>
                </c:pt>
                <c:pt idx="45">
                  <c:v>1.6437347301619699E-2</c:v>
                </c:pt>
                <c:pt idx="46">
                  <c:v>1.6320918357157599E-2</c:v>
                </c:pt>
                <c:pt idx="47">
                  <c:v>1.61123319323155E-2</c:v>
                </c:pt>
                <c:pt idx="48">
                  <c:v>1.58477611044869E-2</c:v>
                </c:pt>
                <c:pt idx="49">
                  <c:v>1.5529531912954401E-2</c:v>
                </c:pt>
                <c:pt idx="50">
                  <c:v>1.5128181082368601E-2</c:v>
                </c:pt>
                <c:pt idx="51">
                  <c:v>1.5047704579183099E-2</c:v>
                </c:pt>
                <c:pt idx="52">
                  <c:v>1.48811063453446E-2</c:v>
                </c:pt>
                <c:pt idx="53">
                  <c:v>1.46507261760797E-2</c:v>
                </c:pt>
                <c:pt idx="54">
                  <c:v>1.4384896019892899E-2</c:v>
                </c:pt>
                <c:pt idx="55">
                  <c:v>1.3287600430574E-2</c:v>
                </c:pt>
                <c:pt idx="56">
                  <c:v>1.35552958176782E-2</c:v>
                </c:pt>
                <c:pt idx="57">
                  <c:v>1.39635329436535E-2</c:v>
                </c:pt>
                <c:pt idx="58">
                  <c:v>1.45831269570845E-2</c:v>
                </c:pt>
                <c:pt idx="59">
                  <c:v>1.53037455146824E-2</c:v>
                </c:pt>
                <c:pt idx="60">
                  <c:v>1.6107618362835901E-2</c:v>
                </c:pt>
                <c:pt idx="61">
                  <c:v>1.6973466299637099E-2</c:v>
                </c:pt>
                <c:pt idx="62">
                  <c:v>1.78534119334651E-2</c:v>
                </c:pt>
                <c:pt idx="63">
                  <c:v>1.8661040049652699E-2</c:v>
                </c:pt>
                <c:pt idx="64">
                  <c:v>1.9407723496751701E-2</c:v>
                </c:pt>
                <c:pt idx="65">
                  <c:v>2.0131444529315898E-2</c:v>
                </c:pt>
                <c:pt idx="66">
                  <c:v>2.0739779626008901E-2</c:v>
                </c:pt>
                <c:pt idx="67">
                  <c:v>2.1292678918163801E-2</c:v>
                </c:pt>
                <c:pt idx="68">
                  <c:v>2.1815856543757301E-2</c:v>
                </c:pt>
                <c:pt idx="69">
                  <c:v>2.22728831019374E-2</c:v>
                </c:pt>
                <c:pt idx="70">
                  <c:v>2.25808316616786E-2</c:v>
                </c:pt>
                <c:pt idx="71">
                  <c:v>2.2723017890623198E-2</c:v>
                </c:pt>
                <c:pt idx="72">
                  <c:v>2.2687094740156E-2</c:v>
                </c:pt>
                <c:pt idx="73">
                  <c:v>2.24685652292438E-2</c:v>
                </c:pt>
                <c:pt idx="74">
                  <c:v>2.2101992901969601E-2</c:v>
                </c:pt>
                <c:pt idx="75">
                  <c:v>2.1629261965260601E-2</c:v>
                </c:pt>
                <c:pt idx="76">
                  <c:v>2.10919033801844E-2</c:v>
                </c:pt>
                <c:pt idx="77">
                  <c:v>2.0535673322384099E-2</c:v>
                </c:pt>
                <c:pt idx="78">
                  <c:v>2.0019928160714701E-2</c:v>
                </c:pt>
                <c:pt idx="79">
                  <c:v>1.9547693784046E-2</c:v>
                </c:pt>
                <c:pt idx="80">
                  <c:v>1.9147717178727802E-2</c:v>
                </c:pt>
                <c:pt idx="81">
                  <c:v>1.8810261234805999E-2</c:v>
                </c:pt>
                <c:pt idx="82">
                  <c:v>1.8537244620317798E-2</c:v>
                </c:pt>
                <c:pt idx="83">
                  <c:v>1.83771604512552E-2</c:v>
                </c:pt>
                <c:pt idx="84">
                  <c:v>1.8373010332012499E-2</c:v>
                </c:pt>
                <c:pt idx="85">
                  <c:v>1.85449894203818E-2</c:v>
                </c:pt>
                <c:pt idx="86">
                  <c:v>1.8909822141076001E-2</c:v>
                </c:pt>
                <c:pt idx="87">
                  <c:v>1.93679166070489E-2</c:v>
                </c:pt>
                <c:pt idx="88">
                  <c:v>1.9908817570329401E-2</c:v>
                </c:pt>
                <c:pt idx="89">
                  <c:v>2.0421203697354701E-2</c:v>
                </c:pt>
                <c:pt idx="90">
                  <c:v>2.1006850946144202E-2</c:v>
                </c:pt>
                <c:pt idx="91">
                  <c:v>2.1530585832503401E-2</c:v>
                </c:pt>
                <c:pt idx="92">
                  <c:v>2.2037367927572899E-2</c:v>
                </c:pt>
                <c:pt idx="93">
                  <c:v>2.2405858564986902E-2</c:v>
                </c:pt>
                <c:pt idx="94">
                  <c:v>2.2718891409846599E-2</c:v>
                </c:pt>
                <c:pt idx="95">
                  <c:v>2.28856456209925E-2</c:v>
                </c:pt>
                <c:pt idx="96">
                  <c:v>2.28846441183485E-2</c:v>
                </c:pt>
                <c:pt idx="97">
                  <c:v>2.2710407712732E-2</c:v>
                </c:pt>
                <c:pt idx="98">
                  <c:v>2.23653598614704E-2</c:v>
                </c:pt>
                <c:pt idx="99">
                  <c:v>2.2035409788122101E-2</c:v>
                </c:pt>
                <c:pt idx="100">
                  <c:v>2.1712475652836901E-2</c:v>
                </c:pt>
                <c:pt idx="101">
                  <c:v>2.1391812737958801E-2</c:v>
                </c:pt>
                <c:pt idx="102">
                  <c:v>2.1065734346502302E-2</c:v>
                </c:pt>
                <c:pt idx="103">
                  <c:v>2.0766792668323299E-2</c:v>
                </c:pt>
                <c:pt idx="104">
                  <c:v>2.0492459995925499E-2</c:v>
                </c:pt>
                <c:pt idx="105">
                  <c:v>2.02374342983619E-2</c:v>
                </c:pt>
                <c:pt idx="106">
                  <c:v>2.0010283080156802E-2</c:v>
                </c:pt>
                <c:pt idx="107">
                  <c:v>1.98208849236624E-2</c:v>
                </c:pt>
                <c:pt idx="108">
                  <c:v>1.9669551450595402E-2</c:v>
                </c:pt>
                <c:pt idx="109">
                  <c:v>1.95591727118531E-2</c:v>
                </c:pt>
                <c:pt idx="110">
                  <c:v>1.9501116653232901E-2</c:v>
                </c:pt>
                <c:pt idx="111">
                  <c:v>1.9507964153159401E-2</c:v>
                </c:pt>
                <c:pt idx="112">
                  <c:v>1.95009008048313E-2</c:v>
                </c:pt>
                <c:pt idx="113">
                  <c:v>1.95313641974043E-2</c:v>
                </c:pt>
                <c:pt idx="114">
                  <c:v>1.9498850798574899E-2</c:v>
                </c:pt>
                <c:pt idx="115">
                  <c:v>1.9482142965904E-2</c:v>
                </c:pt>
                <c:pt idx="116">
                  <c:v>1.9481363894413201E-2</c:v>
                </c:pt>
                <c:pt idx="117">
                  <c:v>1.9524226463800601E-2</c:v>
                </c:pt>
                <c:pt idx="118">
                  <c:v>1.9476850444421601E-2</c:v>
                </c:pt>
                <c:pt idx="119">
                  <c:v>1.9450855847283802E-2</c:v>
                </c:pt>
                <c:pt idx="120">
                  <c:v>1.9441967648880398E-2</c:v>
                </c:pt>
                <c:pt idx="121">
                  <c:v>1.9445446992458499E-2</c:v>
                </c:pt>
                <c:pt idx="122">
                  <c:v>1.94507309247571E-2</c:v>
                </c:pt>
                <c:pt idx="123">
                  <c:v>1.9457002456604901E-2</c:v>
                </c:pt>
                <c:pt idx="124">
                  <c:v>1.9467369743850799E-2</c:v>
                </c:pt>
                <c:pt idx="125">
                  <c:v>1.9476576650462599E-2</c:v>
                </c:pt>
                <c:pt idx="126">
                  <c:v>1.9476220906696599E-2</c:v>
                </c:pt>
                <c:pt idx="127">
                  <c:v>1.9541538921997802E-2</c:v>
                </c:pt>
                <c:pt idx="128">
                  <c:v>1.95877884814545E-2</c:v>
                </c:pt>
                <c:pt idx="129">
                  <c:v>1.9713057324650202E-2</c:v>
                </c:pt>
                <c:pt idx="130">
                  <c:v>1.9772985107224202E-2</c:v>
                </c:pt>
                <c:pt idx="131">
                  <c:v>1.9777139637247899E-2</c:v>
                </c:pt>
                <c:pt idx="132">
                  <c:v>1.97311681304921E-2</c:v>
                </c:pt>
                <c:pt idx="133">
                  <c:v>1.97842537000084E-2</c:v>
                </c:pt>
                <c:pt idx="134">
                  <c:v>1.97603218245401E-2</c:v>
                </c:pt>
                <c:pt idx="135">
                  <c:v>1.9668315658200299E-2</c:v>
                </c:pt>
                <c:pt idx="136">
                  <c:v>1.95185608393269E-2</c:v>
                </c:pt>
                <c:pt idx="137">
                  <c:v>1.9235167719172899E-2</c:v>
                </c:pt>
                <c:pt idx="138">
                  <c:v>1.88729618405707E-2</c:v>
                </c:pt>
                <c:pt idx="139">
                  <c:v>1.8334531027177501E-2</c:v>
                </c:pt>
                <c:pt idx="140">
                  <c:v>1.76992308090121E-2</c:v>
                </c:pt>
                <c:pt idx="141">
                  <c:v>1.6950172168209501E-2</c:v>
                </c:pt>
                <c:pt idx="142">
                  <c:v>1.6093970400267998E-2</c:v>
                </c:pt>
                <c:pt idx="143">
                  <c:v>1.49774138594126E-2</c:v>
                </c:pt>
                <c:pt idx="144">
                  <c:v>1.3693376082905599E-2</c:v>
                </c:pt>
                <c:pt idx="145">
                  <c:v>1.2208691735743101E-2</c:v>
                </c:pt>
                <c:pt idx="146">
                  <c:v>1.0497755688616E-2</c:v>
                </c:pt>
                <c:pt idx="147">
                  <c:v>8.5180211685047906E-3</c:v>
                </c:pt>
                <c:pt idx="148">
                  <c:v>6.2388837762708703E-3</c:v>
                </c:pt>
                <c:pt idx="149">
                  <c:v>3.63972282502975E-3</c:v>
                </c:pt>
                <c:pt idx="150">
                  <c:v>7.0866195380699397E-4</c:v>
                </c:pt>
                <c:pt idx="151">
                  <c:v>2.1300446040479301E-2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D-45A7-830F-357A80323F7F}"/>
            </c:ext>
          </c:extLst>
        </c:ser>
        <c:ser>
          <c:idx val="2"/>
          <c:order val="2"/>
          <c:tx>
            <c:strRef>
              <c:f>'r og d'!$C$1</c:f>
              <c:strCache>
                <c:ptCount val="1"/>
                <c:pt idx="0">
                  <c:v>Sim3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 og d'!$C$2:$C$153</c:f>
              <c:numCache>
                <c:formatCode>General</c:formatCode>
                <c:ptCount val="152"/>
                <c:pt idx="0">
                  <c:v>3.8984813608510201E-2</c:v>
                </c:pt>
                <c:pt idx="1">
                  <c:v>3.8836134162204501E-2</c:v>
                </c:pt>
                <c:pt idx="2">
                  <c:v>3.6077326183943E-2</c:v>
                </c:pt>
                <c:pt idx="3">
                  <c:v>3.3499111341026303E-2</c:v>
                </c:pt>
                <c:pt idx="4">
                  <c:v>3.1158619233508902E-2</c:v>
                </c:pt>
                <c:pt idx="5">
                  <c:v>2.9192345429294501E-2</c:v>
                </c:pt>
                <c:pt idx="6">
                  <c:v>2.7273200284560501E-2</c:v>
                </c:pt>
                <c:pt idx="7">
                  <c:v>2.5534630247357099E-2</c:v>
                </c:pt>
                <c:pt idx="8">
                  <c:v>2.3776413010947701E-2</c:v>
                </c:pt>
                <c:pt idx="9">
                  <c:v>2.2200044060907202E-2</c:v>
                </c:pt>
                <c:pt idx="10">
                  <c:v>2.0705910838350199E-2</c:v>
                </c:pt>
                <c:pt idx="11">
                  <c:v>1.9638781601368099E-2</c:v>
                </c:pt>
                <c:pt idx="12">
                  <c:v>1.89243016714601E-2</c:v>
                </c:pt>
                <c:pt idx="13">
                  <c:v>1.8674944733409599E-2</c:v>
                </c:pt>
                <c:pt idx="14">
                  <c:v>1.9157291271145401E-2</c:v>
                </c:pt>
                <c:pt idx="15">
                  <c:v>2.00536471753529E-2</c:v>
                </c:pt>
                <c:pt idx="16">
                  <c:v>2.1071883530728499E-2</c:v>
                </c:pt>
                <c:pt idx="17">
                  <c:v>2.1861607542065599E-2</c:v>
                </c:pt>
                <c:pt idx="18">
                  <c:v>2.2277127374071601E-2</c:v>
                </c:pt>
                <c:pt idx="19">
                  <c:v>2.2224124992968199E-2</c:v>
                </c:pt>
                <c:pt idx="20">
                  <c:v>2.1746539518584702E-2</c:v>
                </c:pt>
                <c:pt idx="21">
                  <c:v>2.0956581725706001E-2</c:v>
                </c:pt>
                <c:pt idx="22">
                  <c:v>1.9923397385279502E-2</c:v>
                </c:pt>
                <c:pt idx="23">
                  <c:v>1.8687233136887499E-2</c:v>
                </c:pt>
                <c:pt idx="24">
                  <c:v>1.79963781491966E-2</c:v>
                </c:pt>
                <c:pt idx="25">
                  <c:v>1.7970751639780701E-2</c:v>
                </c:pt>
                <c:pt idx="26">
                  <c:v>1.86256964520621E-2</c:v>
                </c:pt>
                <c:pt idx="27">
                  <c:v>1.96365345723322E-2</c:v>
                </c:pt>
                <c:pt idx="28">
                  <c:v>2.07994505827565E-2</c:v>
                </c:pt>
                <c:pt idx="29">
                  <c:v>2.1832208673138301E-2</c:v>
                </c:pt>
                <c:pt idx="30">
                  <c:v>2.2678048085061402E-2</c:v>
                </c:pt>
                <c:pt idx="31">
                  <c:v>2.3160890124742699E-2</c:v>
                </c:pt>
                <c:pt idx="32">
                  <c:v>2.3050660267419001E-2</c:v>
                </c:pt>
                <c:pt idx="33">
                  <c:v>2.2309307013371499E-2</c:v>
                </c:pt>
                <c:pt idx="34">
                  <c:v>2.1006694531033002E-2</c:v>
                </c:pt>
                <c:pt idx="35">
                  <c:v>1.9079286346544499E-2</c:v>
                </c:pt>
                <c:pt idx="36">
                  <c:v>1.6960395046239501E-2</c:v>
                </c:pt>
                <c:pt idx="37">
                  <c:v>1.5015114207409801E-2</c:v>
                </c:pt>
                <c:pt idx="38">
                  <c:v>1.34690903173333E-2</c:v>
                </c:pt>
                <c:pt idx="39">
                  <c:v>1.2414193180042599E-2</c:v>
                </c:pt>
                <c:pt idx="40">
                  <c:v>1.14753982241913E-2</c:v>
                </c:pt>
                <c:pt idx="41">
                  <c:v>1.05968337411414E-2</c:v>
                </c:pt>
                <c:pt idx="42">
                  <c:v>9.9350354257775296E-3</c:v>
                </c:pt>
                <c:pt idx="43">
                  <c:v>9.4337726318032607E-3</c:v>
                </c:pt>
                <c:pt idx="44">
                  <c:v>9.1489232723147192E-3</c:v>
                </c:pt>
                <c:pt idx="45">
                  <c:v>9.0188059310607298E-3</c:v>
                </c:pt>
                <c:pt idx="46">
                  <c:v>8.8147404848017592E-3</c:v>
                </c:pt>
                <c:pt idx="47">
                  <c:v>8.5249142971190999E-3</c:v>
                </c:pt>
                <c:pt idx="48">
                  <c:v>8.1824885273266805E-3</c:v>
                </c:pt>
                <c:pt idx="49">
                  <c:v>7.8044155796950301E-3</c:v>
                </c:pt>
                <c:pt idx="50">
                  <c:v>7.3830080053353996E-3</c:v>
                </c:pt>
                <c:pt idx="51">
                  <c:v>7.2666909589721197E-3</c:v>
                </c:pt>
                <c:pt idx="52">
                  <c:v>7.0783220398150598E-3</c:v>
                </c:pt>
                <c:pt idx="53">
                  <c:v>6.8450218208898003E-3</c:v>
                </c:pt>
                <c:pt idx="54">
                  <c:v>6.5955227934732102E-3</c:v>
                </c:pt>
                <c:pt idx="55">
                  <c:v>5.5908755238571299E-3</c:v>
                </c:pt>
                <c:pt idx="56">
                  <c:v>5.86423547643422E-3</c:v>
                </c:pt>
                <c:pt idx="57">
                  <c:v>6.3049893577103999E-3</c:v>
                </c:pt>
                <c:pt idx="58">
                  <c:v>6.9747353365870899E-3</c:v>
                </c:pt>
                <c:pt idx="59">
                  <c:v>7.7652227639079799E-3</c:v>
                </c:pt>
                <c:pt idx="60">
                  <c:v>8.6514058220629603E-3</c:v>
                </c:pt>
                <c:pt idx="61">
                  <c:v>9.6045751151034395E-3</c:v>
                </c:pt>
                <c:pt idx="62">
                  <c:v>1.05710167133616E-2</c:v>
                </c:pt>
                <c:pt idx="63">
                  <c:v>1.14620482905949E-2</c:v>
                </c:pt>
                <c:pt idx="64">
                  <c:v>1.2285374112574301E-2</c:v>
                </c:pt>
                <c:pt idx="65">
                  <c:v>1.30740224329094E-2</c:v>
                </c:pt>
                <c:pt idx="66">
                  <c:v>1.3735496435353101E-2</c:v>
                </c:pt>
                <c:pt idx="67">
                  <c:v>1.43234777812E-2</c:v>
                </c:pt>
                <c:pt idx="68">
                  <c:v>1.4855807360958101E-2</c:v>
                </c:pt>
                <c:pt idx="69">
                  <c:v>1.52902274148317E-2</c:v>
                </c:pt>
                <c:pt idx="70">
                  <c:v>1.55434012894923E-2</c:v>
                </c:pt>
                <c:pt idx="71">
                  <c:v>1.56011908631008E-2</c:v>
                </c:pt>
                <c:pt idx="72">
                  <c:v>1.5457366438736899E-2</c:v>
                </c:pt>
                <c:pt idx="73">
                  <c:v>1.51201728551028E-2</c:v>
                </c:pt>
                <c:pt idx="74">
                  <c:v>1.4635182189253099E-2</c:v>
                </c:pt>
                <c:pt idx="75">
                  <c:v>1.4054943636997601E-2</c:v>
                </c:pt>
                <c:pt idx="76">
                  <c:v>1.3428805959920799E-2</c:v>
                </c:pt>
                <c:pt idx="77">
                  <c:v>1.28032661949668E-2</c:v>
                </c:pt>
                <c:pt idx="78">
                  <c:v>1.22341631923395E-2</c:v>
                </c:pt>
                <c:pt idx="79">
                  <c:v>1.17235669654575E-2</c:v>
                </c:pt>
                <c:pt idx="80">
                  <c:v>1.12984468167431E-2</c:v>
                </c:pt>
                <c:pt idx="81">
                  <c:v>1.09509457596461E-2</c:v>
                </c:pt>
                <c:pt idx="82">
                  <c:v>1.06853792973002E-2</c:v>
                </c:pt>
                <c:pt idx="83">
                  <c:v>1.05507685365611E-2</c:v>
                </c:pt>
                <c:pt idx="84">
                  <c:v>1.05880763620205E-2</c:v>
                </c:pt>
                <c:pt idx="85">
                  <c:v>1.0814547609089099E-2</c:v>
                </c:pt>
                <c:pt idx="86">
                  <c:v>1.1242229039093299E-2</c:v>
                </c:pt>
                <c:pt idx="87">
                  <c:v>1.17709781613292E-2</c:v>
                </c:pt>
                <c:pt idx="88">
                  <c:v>1.23834008529859E-2</c:v>
                </c:pt>
                <c:pt idx="89">
                  <c:v>1.2970941859587699E-2</c:v>
                </c:pt>
                <c:pt idx="90">
                  <c:v>1.3625460927700801E-2</c:v>
                </c:pt>
                <c:pt idx="91">
                  <c:v>1.4210204632021699E-2</c:v>
                </c:pt>
                <c:pt idx="92">
                  <c:v>1.47653487025845E-2</c:v>
                </c:pt>
                <c:pt idx="93">
                  <c:v>1.51707671043804E-2</c:v>
                </c:pt>
                <c:pt idx="94">
                  <c:v>1.5495089827952399E-2</c:v>
                </c:pt>
                <c:pt idx="95">
                  <c:v>1.56484442914912E-2</c:v>
                </c:pt>
                <c:pt idx="96">
                  <c:v>1.5612287935962E-2</c:v>
                </c:pt>
                <c:pt idx="97">
                  <c:v>1.5377504456437799E-2</c:v>
                </c:pt>
                <c:pt idx="98">
                  <c:v>1.4957457921343001E-2</c:v>
                </c:pt>
                <c:pt idx="99">
                  <c:v>1.45434618589564E-2</c:v>
                </c:pt>
                <c:pt idx="100">
                  <c:v>1.41297820202085E-2</c:v>
                </c:pt>
                <c:pt idx="101">
                  <c:v>1.37180007379505E-2</c:v>
                </c:pt>
                <c:pt idx="102">
                  <c:v>1.33040492753794E-2</c:v>
                </c:pt>
                <c:pt idx="103">
                  <c:v>1.2920714732452701E-2</c:v>
                </c:pt>
                <c:pt idx="104">
                  <c:v>1.25663766200929E-2</c:v>
                </c:pt>
                <c:pt idx="105">
                  <c:v>1.22365324940824E-2</c:v>
                </c:pt>
                <c:pt idx="106">
                  <c:v>1.1940513832709601E-2</c:v>
                </c:pt>
                <c:pt idx="107">
                  <c:v>1.1688106089002301E-2</c:v>
                </c:pt>
                <c:pt idx="108">
                  <c:v>1.14797668435826E-2</c:v>
                </c:pt>
                <c:pt idx="109">
                  <c:v>1.13171689070475E-2</c:v>
                </c:pt>
                <c:pt idx="110">
                  <c:v>1.1209747386024701E-2</c:v>
                </c:pt>
                <c:pt idx="111">
                  <c:v>1.11678946351583E-2</c:v>
                </c:pt>
                <c:pt idx="112">
                  <c:v>1.11151993890223E-2</c:v>
                </c:pt>
                <c:pt idx="113">
                  <c:v>1.10993611204244E-2</c:v>
                </c:pt>
                <c:pt idx="114">
                  <c:v>1.10247559805472E-2</c:v>
                </c:pt>
                <c:pt idx="115">
                  <c:v>1.09666991251966E-2</c:v>
                </c:pt>
                <c:pt idx="116">
                  <c:v>1.0927095482159799E-2</c:v>
                </c:pt>
                <c:pt idx="117">
                  <c:v>1.0933697362209401E-2</c:v>
                </c:pt>
                <c:pt idx="118">
                  <c:v>1.08597564045597E-2</c:v>
                </c:pt>
                <c:pt idx="119">
                  <c:v>1.08113659894201E-2</c:v>
                </c:pt>
                <c:pt idx="120">
                  <c:v>1.0785441628066E-2</c:v>
                </c:pt>
                <c:pt idx="121">
                  <c:v>1.07777325767704E-2</c:v>
                </c:pt>
                <c:pt idx="122">
                  <c:v>1.0778985090836E-2</c:v>
                </c:pt>
                <c:pt idx="123">
                  <c:v>1.0789689454529299E-2</c:v>
                </c:pt>
                <c:pt idx="124">
                  <c:v>1.0813854583226E-2</c:v>
                </c:pt>
                <c:pt idx="125">
                  <c:v>1.0847439071889099E-2</c:v>
                </c:pt>
                <c:pt idx="126">
                  <c:v>1.0884315182583201E-2</c:v>
                </c:pt>
                <c:pt idx="127">
                  <c:v>1.09972628771081E-2</c:v>
                </c:pt>
                <c:pt idx="128">
                  <c:v>1.1103653524551E-2</c:v>
                </c:pt>
                <c:pt idx="129">
                  <c:v>1.12974896808078E-2</c:v>
                </c:pt>
                <c:pt idx="130">
                  <c:v>1.1439291902167E-2</c:v>
                </c:pt>
                <c:pt idx="131">
                  <c:v>1.15419432984226E-2</c:v>
                </c:pt>
                <c:pt idx="132">
                  <c:v>1.16148954199726E-2</c:v>
                </c:pt>
                <c:pt idx="133">
                  <c:v>1.1804620101874899E-2</c:v>
                </c:pt>
                <c:pt idx="134">
                  <c:v>1.19426679469799E-2</c:v>
                </c:pt>
                <c:pt idx="135">
                  <c:v>1.2044763216987499E-2</c:v>
                </c:pt>
                <c:pt idx="136">
                  <c:v>1.2129483930573301E-2</c:v>
                </c:pt>
                <c:pt idx="137">
                  <c:v>1.21357141467317E-2</c:v>
                </c:pt>
                <c:pt idx="138">
                  <c:v>1.21269030853911E-2</c:v>
                </c:pt>
                <c:pt idx="139">
                  <c:v>1.20247459034968E-2</c:v>
                </c:pt>
                <c:pt idx="140">
                  <c:v>1.1923294171564101E-2</c:v>
                </c:pt>
                <c:pt idx="141">
                  <c:v>1.1826809450271401E-2</c:v>
                </c:pt>
                <c:pt idx="142">
                  <c:v>1.1764766092148099E-2</c:v>
                </c:pt>
                <c:pt idx="143">
                  <c:v>1.16113661874206E-2</c:v>
                </c:pt>
                <c:pt idx="144">
                  <c:v>1.1482302306168301E-2</c:v>
                </c:pt>
                <c:pt idx="145">
                  <c:v>1.13738737602014E-2</c:v>
                </c:pt>
                <c:pt idx="146">
                  <c:v>1.1292967210626E-2</c:v>
                </c:pt>
                <c:pt idx="147">
                  <c:v>1.12259156220642E-2</c:v>
                </c:pt>
                <c:pt idx="148">
                  <c:v>1.1170598879351E-2</c:v>
                </c:pt>
                <c:pt idx="149">
                  <c:v>1.11300622396968E-2</c:v>
                </c:pt>
                <c:pt idx="150">
                  <c:v>1.1112548686296899E-2</c:v>
                </c:pt>
                <c:pt idx="151">
                  <c:v>1.18902885193742E-2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D-45A7-830F-357A8032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31752"/>
        <c:axId val="774132112"/>
      </c:lineChart>
      <c:catAx>
        <c:axId val="774131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4132112"/>
        <c:crosses val="autoZero"/>
        <c:auto val="1"/>
        <c:lblAlgn val="ctr"/>
        <c:lblOffset val="100"/>
        <c:noMultiLvlLbl val="0"/>
      </c:catAx>
      <c:valAx>
        <c:axId val="7741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7413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capita'!$I$4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capita'!$H$5:$H$204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'K og Y per capita'!$I$5:$I$204</c:f>
              <c:numCache>
                <c:formatCode>0.0</c:formatCode>
                <c:ptCount val="200"/>
                <c:pt idx="0">
                  <c:v>2.2625463260823566</c:v>
                </c:pt>
                <c:pt idx="1">
                  <c:v>2.3049435957628459</c:v>
                </c:pt>
                <c:pt idx="2">
                  <c:v>2.3858024078272315</c:v>
                </c:pt>
                <c:pt idx="3">
                  <c:v>2.4610008418082328</c:v>
                </c:pt>
                <c:pt idx="4">
                  <c:v>2.5296513878397699</c:v>
                </c:pt>
                <c:pt idx="5">
                  <c:v>2.5927888380020789</c:v>
                </c:pt>
                <c:pt idx="6">
                  <c:v>2.6537753034001113</c:v>
                </c:pt>
                <c:pt idx="7">
                  <c:v>2.7080891908188933</c:v>
                </c:pt>
                <c:pt idx="8">
                  <c:v>2.7582210801075044</c:v>
                </c:pt>
                <c:pt idx="9">
                  <c:v>2.7993619261118359</c:v>
                </c:pt>
                <c:pt idx="10">
                  <c:v>2.8362725765888319</c:v>
                </c:pt>
                <c:pt idx="11">
                  <c:v>2.8617933900790455</c:v>
                </c:pt>
                <c:pt idx="12">
                  <c:v>2.8801045062650359</c:v>
                </c:pt>
                <c:pt idx="13">
                  <c:v>2.8935194372697057</c:v>
                </c:pt>
                <c:pt idx="14">
                  <c:v>2.9013077923062558</c:v>
                </c:pt>
                <c:pt idx="15">
                  <c:v>2.9096260774589231</c:v>
                </c:pt>
                <c:pt idx="16">
                  <c:v>2.9189993039888567</c:v>
                </c:pt>
                <c:pt idx="17">
                  <c:v>2.9322766897716894</c:v>
                </c:pt>
                <c:pt idx="18">
                  <c:v>2.9503231323820285</c:v>
                </c:pt>
                <c:pt idx="19">
                  <c:v>2.97003055040522</c:v>
                </c:pt>
                <c:pt idx="20">
                  <c:v>2.992809488939375</c:v>
                </c:pt>
                <c:pt idx="21">
                  <c:v>3.017302471712854</c:v>
                </c:pt>
                <c:pt idx="22">
                  <c:v>3.0407434740150565</c:v>
                </c:pt>
                <c:pt idx="23">
                  <c:v>3.0640923814843277</c:v>
                </c:pt>
                <c:pt idx="24">
                  <c:v>3.081201572330114</c:v>
                </c:pt>
                <c:pt idx="25">
                  <c:v>3.0985652773629608</c:v>
                </c:pt>
                <c:pt idx="26">
                  <c:v>3.1171840680093248</c:v>
                </c:pt>
                <c:pt idx="27">
                  <c:v>3.1421601507296386</c:v>
                </c:pt>
                <c:pt idx="28">
                  <c:v>3.1776825516482683</c:v>
                </c:pt>
                <c:pt idx="29">
                  <c:v>3.2262384829713575</c:v>
                </c:pt>
                <c:pt idx="30">
                  <c:v>3.283102402413749</c:v>
                </c:pt>
                <c:pt idx="31">
                  <c:v>3.3491018640607844</c:v>
                </c:pt>
                <c:pt idx="32">
                  <c:v>3.423729957046413</c:v>
                </c:pt>
                <c:pt idx="33">
                  <c:v>3.5030437337087785</c:v>
                </c:pt>
                <c:pt idx="34">
                  <c:v>3.5828457825226772</c:v>
                </c:pt>
                <c:pt idx="35">
                  <c:v>3.6644383993519609</c:v>
                </c:pt>
                <c:pt idx="36">
                  <c:v>3.7360575704092058</c:v>
                </c:pt>
                <c:pt idx="37">
                  <c:v>3.7964756336236021</c:v>
                </c:pt>
                <c:pt idx="38">
                  <c:v>3.8479079776008716</c:v>
                </c:pt>
                <c:pt idx="39">
                  <c:v>3.8872451477856624</c:v>
                </c:pt>
                <c:pt idx="40">
                  <c:v>3.9238614382918606</c:v>
                </c:pt>
                <c:pt idx="41">
                  <c:v>3.9558742534071651</c:v>
                </c:pt>
                <c:pt idx="42">
                  <c:v>3.9824523956495339</c:v>
                </c:pt>
                <c:pt idx="43">
                  <c:v>4.0094448783682948</c:v>
                </c:pt>
                <c:pt idx="44">
                  <c:v>4.0355380369953107</c:v>
                </c:pt>
                <c:pt idx="45">
                  <c:v>4.0658546776845697</c:v>
                </c:pt>
                <c:pt idx="46">
                  <c:v>4.0966783765407353</c:v>
                </c:pt>
                <c:pt idx="47">
                  <c:v>4.1321774159080258</c:v>
                </c:pt>
                <c:pt idx="48">
                  <c:v>4.1667682613711774</c:v>
                </c:pt>
                <c:pt idx="49">
                  <c:v>4.2012199320396038</c:v>
                </c:pt>
                <c:pt idx="50">
                  <c:v>4.2545270785813054</c:v>
                </c:pt>
                <c:pt idx="51">
                  <c:v>4.2934484182931527</c:v>
                </c:pt>
                <c:pt idx="52">
                  <c:v>4.3213329264115039</c:v>
                </c:pt>
                <c:pt idx="53">
                  <c:v>4.3547138701391459</c:v>
                </c:pt>
                <c:pt idx="54">
                  <c:v>4.4001953369500653</c:v>
                </c:pt>
                <c:pt idx="55">
                  <c:v>4.4433869984076759</c:v>
                </c:pt>
                <c:pt idx="56">
                  <c:v>4.4831991766525405</c:v>
                </c:pt>
                <c:pt idx="57">
                  <c:v>4.5182811882578742</c:v>
                </c:pt>
                <c:pt idx="58">
                  <c:v>4.5475506698586416</c:v>
                </c:pt>
                <c:pt idx="59">
                  <c:v>4.5742897860198193</c:v>
                </c:pt>
                <c:pt idx="60">
                  <c:v>4.5972103856187774</c:v>
                </c:pt>
                <c:pt idx="61">
                  <c:v>4.6162361305105133</c:v>
                </c:pt>
                <c:pt idx="62">
                  <c:v>4.6322911978103063</c:v>
                </c:pt>
                <c:pt idx="63">
                  <c:v>4.6470634452410513</c:v>
                </c:pt>
                <c:pt idx="64">
                  <c:v>4.6618249131653524</c:v>
                </c:pt>
                <c:pt idx="65">
                  <c:v>4.6783722634788703</c:v>
                </c:pt>
                <c:pt idx="66">
                  <c:v>4.6972782828130288</c:v>
                </c:pt>
                <c:pt idx="67">
                  <c:v>4.7172464010571424</c:v>
                </c:pt>
                <c:pt idx="68">
                  <c:v>4.7405142334455288</c:v>
                </c:pt>
                <c:pt idx="69">
                  <c:v>4.7656788290197607</c:v>
                </c:pt>
                <c:pt idx="70">
                  <c:v>4.7924539107107158</c:v>
                </c:pt>
                <c:pt idx="71">
                  <c:v>4.821905921127505</c:v>
                </c:pt>
                <c:pt idx="72">
                  <c:v>4.8560360267281339</c:v>
                </c:pt>
                <c:pt idx="73">
                  <c:v>4.8953931944659113</c:v>
                </c:pt>
                <c:pt idx="74">
                  <c:v>4.9402367753861292</c:v>
                </c:pt>
                <c:pt idx="75">
                  <c:v>4.990401640494329</c:v>
                </c:pt>
                <c:pt idx="76">
                  <c:v>5.0440168262764749</c:v>
                </c:pt>
                <c:pt idx="77">
                  <c:v>5.1004238240280149</c:v>
                </c:pt>
                <c:pt idx="78">
                  <c:v>5.1603593905729142</c:v>
                </c:pt>
                <c:pt idx="79">
                  <c:v>5.2217459752031452</c:v>
                </c:pt>
                <c:pt idx="80">
                  <c:v>5.2825702941541337</c:v>
                </c:pt>
                <c:pt idx="81">
                  <c:v>5.34231399226333</c:v>
                </c:pt>
                <c:pt idx="82">
                  <c:v>5.3997350872199634</c:v>
                </c:pt>
                <c:pt idx="83">
                  <c:v>5.4545400424066512</c:v>
                </c:pt>
                <c:pt idx="84">
                  <c:v>5.5068177099981712</c:v>
                </c:pt>
                <c:pt idx="85">
                  <c:v>5.5681589430190463</c:v>
                </c:pt>
                <c:pt idx="86">
                  <c:v>5.6247543185225837</c:v>
                </c:pt>
                <c:pt idx="87">
                  <c:v>5.6762622870484591</c:v>
                </c:pt>
                <c:pt idx="88">
                  <c:v>5.7232270723112508</c:v>
                </c:pt>
                <c:pt idx="89">
                  <c:v>5.7664104980839284</c:v>
                </c:pt>
                <c:pt idx="90">
                  <c:v>5.807421344032309</c:v>
                </c:pt>
                <c:pt idx="91">
                  <c:v>5.8479539452353473</c:v>
                </c:pt>
                <c:pt idx="92">
                  <c:v>5.8869866322973508</c:v>
                </c:pt>
                <c:pt idx="93">
                  <c:v>5.9293745103101712</c:v>
                </c:pt>
                <c:pt idx="94">
                  <c:v>5.973157814668653</c:v>
                </c:pt>
                <c:pt idx="95">
                  <c:v>6.0160582035245902</c:v>
                </c:pt>
                <c:pt idx="96">
                  <c:v>6.0604110339755977</c:v>
                </c:pt>
                <c:pt idx="97">
                  <c:v>6.1098260031855283</c:v>
                </c:pt>
                <c:pt idx="98">
                  <c:v>6.1651283087901483</c:v>
                </c:pt>
                <c:pt idx="99">
                  <c:v>6.2256884138255018</c:v>
                </c:pt>
                <c:pt idx="100">
                  <c:v>6.2911850144872172</c:v>
                </c:pt>
                <c:pt idx="101">
                  <c:v>6.3539457672773709</c:v>
                </c:pt>
                <c:pt idx="102">
                  <c:v>6.4150217339426936</c:v>
                </c:pt>
                <c:pt idx="103">
                  <c:v>6.4770111448953998</c:v>
                </c:pt>
                <c:pt idx="104">
                  <c:v>6.5394537868359901</c:v>
                </c:pt>
                <c:pt idx="105">
                  <c:v>6.6013628404949083</c:v>
                </c:pt>
                <c:pt idx="106">
                  <c:v>6.6628716718648162</c:v>
                </c:pt>
                <c:pt idx="107">
                  <c:v>6.7241384426712623</c:v>
                </c:pt>
                <c:pt idx="108">
                  <c:v>6.7847005801278737</c:v>
                </c:pt>
                <c:pt idx="109">
                  <c:v>6.8448635590186582</c:v>
                </c:pt>
                <c:pt idx="110">
                  <c:v>6.9200436300467087</c:v>
                </c:pt>
                <c:pt idx="111">
                  <c:v>6.9954516748261693</c:v>
                </c:pt>
                <c:pt idx="112">
                  <c:v>7.0708791642288169</c:v>
                </c:pt>
                <c:pt idx="113">
                  <c:v>7.1464855115967012</c:v>
                </c:pt>
                <c:pt idx="114">
                  <c:v>7.2221718622775759</c:v>
                </c:pt>
                <c:pt idx="115">
                  <c:v>7.2968639113634532</c:v>
                </c:pt>
                <c:pt idx="116">
                  <c:v>7.3711149695914253</c:v>
                </c:pt>
                <c:pt idx="117">
                  <c:v>7.4440943153276447</c:v>
                </c:pt>
                <c:pt idx="118">
                  <c:v>7.5169478297467176</c:v>
                </c:pt>
                <c:pt idx="119">
                  <c:v>7.5880278830550782</c:v>
                </c:pt>
                <c:pt idx="120">
                  <c:v>7.6541995825396167</c:v>
                </c:pt>
                <c:pt idx="121">
                  <c:v>7.7169757938582881</c:v>
                </c:pt>
                <c:pt idx="122">
                  <c:v>7.7775083784735974</c:v>
                </c:pt>
                <c:pt idx="123">
                  <c:v>7.8362651419101157</c:v>
                </c:pt>
                <c:pt idx="124">
                  <c:v>7.8935971090179553</c:v>
                </c:pt>
                <c:pt idx="125">
                  <c:v>7.9453412700226806</c:v>
                </c:pt>
                <c:pt idx="126">
                  <c:v>7.9950453481310033</c:v>
                </c:pt>
                <c:pt idx="127">
                  <c:v>8.0217047446478009</c:v>
                </c:pt>
                <c:pt idx="128">
                  <c:v>8.0557689034208959</c:v>
                </c:pt>
                <c:pt idx="129">
                  <c:v>8.0954832678202653</c:v>
                </c:pt>
                <c:pt idx="130">
                  <c:v>8.1385976226898968</c:v>
                </c:pt>
                <c:pt idx="131">
                  <c:v>8.2131333326094129</c:v>
                </c:pt>
                <c:pt idx="132">
                  <c:v>8.2613829893815076</c:v>
                </c:pt>
                <c:pt idx="133">
                  <c:v>8.3127503711988719</c:v>
                </c:pt>
                <c:pt idx="134">
                  <c:v>8.3669823499854523</c:v>
                </c:pt>
                <c:pt idx="135">
                  <c:v>8.4433028184867105</c:v>
                </c:pt>
                <c:pt idx="136">
                  <c:v>8.5233920815772333</c:v>
                </c:pt>
                <c:pt idx="137">
                  <c:v>8.6066724477076502</c:v>
                </c:pt>
                <c:pt idx="138">
                  <c:v>8.6930271503093621</c:v>
                </c:pt>
                <c:pt idx="139">
                  <c:v>8.7820740562961657</c:v>
                </c:pt>
                <c:pt idx="140">
                  <c:v>8.8722091838743964</c:v>
                </c:pt>
                <c:pt idx="141">
                  <c:v>8.9641844692566259</c:v>
                </c:pt>
                <c:pt idx="142">
                  <c:v>9.0564860064600747</c:v>
                </c:pt>
                <c:pt idx="143">
                  <c:v>9.150382208920389</c:v>
                </c:pt>
                <c:pt idx="144">
                  <c:v>9.2437124431658315</c:v>
                </c:pt>
                <c:pt idx="145">
                  <c:v>9.3326088528714681</c:v>
                </c:pt>
                <c:pt idx="146">
                  <c:v>9.418775946877874</c:v>
                </c:pt>
                <c:pt idx="147">
                  <c:v>9.50350080047955</c:v>
                </c:pt>
                <c:pt idx="148">
                  <c:v>9.5871923829493237</c:v>
                </c:pt>
                <c:pt idx="149">
                  <c:v>9.670146122163402</c:v>
                </c:pt>
                <c:pt idx="150">
                  <c:v>9.7472014611214828</c:v>
                </c:pt>
                <c:pt idx="151">
                  <c:v>9.8225430173893269</c:v>
                </c:pt>
                <c:pt idx="152">
                  <c:v>9.870594555413172</c:v>
                </c:pt>
                <c:pt idx="153">
                  <c:v>9.928425309050473</c:v>
                </c:pt>
                <c:pt idx="154">
                  <c:v>9.9939270795845889</c:v>
                </c:pt>
                <c:pt idx="155">
                  <c:v>10.064413539961865</c:v>
                </c:pt>
                <c:pt idx="156">
                  <c:v>10.139088438370326</c:v>
                </c:pt>
                <c:pt idx="157">
                  <c:v>10.217219270952732</c:v>
                </c:pt>
                <c:pt idx="158">
                  <c:v>10.297625564468561</c:v>
                </c:pt>
                <c:pt idx="159">
                  <c:v>10.380341770354013</c:v>
                </c:pt>
                <c:pt idx="160">
                  <c:v>10.488315019534589</c:v>
                </c:pt>
                <c:pt idx="161">
                  <c:v>10.598749792184904</c:v>
                </c:pt>
                <c:pt idx="162">
                  <c:v>10.711172043878401</c:v>
                </c:pt>
                <c:pt idx="163">
                  <c:v>10.825722829068056</c:v>
                </c:pt>
                <c:pt idx="164">
                  <c:v>10.942176213335964</c:v>
                </c:pt>
                <c:pt idx="165">
                  <c:v>11.058728709684949</c:v>
                </c:pt>
                <c:pt idx="166">
                  <c:v>11.176496196395133</c:v>
                </c:pt>
                <c:pt idx="167">
                  <c:v>11.293781915134549</c:v>
                </c:pt>
                <c:pt idx="168">
                  <c:v>11.412288193636714</c:v>
                </c:pt>
                <c:pt idx="169">
                  <c:v>11.529661894880011</c:v>
                </c:pt>
                <c:pt idx="170">
                  <c:v>11.641157300076683</c:v>
                </c:pt>
                <c:pt idx="171">
                  <c:v>11.749022769420634</c:v>
                </c:pt>
                <c:pt idx="172">
                  <c:v>11.854963190740902</c:v>
                </c:pt>
                <c:pt idx="173">
                  <c:v>11.959497523391988</c:v>
                </c:pt>
                <c:pt idx="174">
                  <c:v>12.063250444723066</c:v>
                </c:pt>
                <c:pt idx="175">
                  <c:v>12.159466403692578</c:v>
                </c:pt>
                <c:pt idx="176">
                  <c:v>12.253452470569412</c:v>
                </c:pt>
                <c:pt idx="177">
                  <c:v>12.31339052961237</c:v>
                </c:pt>
                <c:pt idx="178">
                  <c:v>12.385547883056455</c:v>
                </c:pt>
                <c:pt idx="179">
                  <c:v>12.467376825521114</c:v>
                </c:pt>
                <c:pt idx="180">
                  <c:v>12.555728093859505</c:v>
                </c:pt>
                <c:pt idx="181">
                  <c:v>12.649685005276901</c:v>
                </c:pt>
                <c:pt idx="182">
                  <c:v>12.747716162810983</c:v>
                </c:pt>
                <c:pt idx="183">
                  <c:v>12.849109255187249</c:v>
                </c:pt>
                <c:pt idx="184">
                  <c:v>12.953906229970656</c:v>
                </c:pt>
                <c:pt idx="185">
                  <c:v>13.090687723866873</c:v>
                </c:pt>
                <c:pt idx="186">
                  <c:v>13.23115001227206</c:v>
                </c:pt>
                <c:pt idx="187">
                  <c:v>13.374785246023283</c:v>
                </c:pt>
                <c:pt idx="188">
                  <c:v>13.521869900938416</c:v>
                </c:pt>
                <c:pt idx="189">
                  <c:v>13.6722433535865</c:v>
                </c:pt>
                <c:pt idx="190">
                  <c:v>13.823788976888117</c:v>
                </c:pt>
                <c:pt idx="191">
                  <c:v>13.978121068206335</c:v>
                </c:pt>
                <c:pt idx="192">
                  <c:v>14.133304565042497</c:v>
                </c:pt>
                <c:pt idx="193">
                  <c:v>14.291703774877528</c:v>
                </c:pt>
                <c:pt idx="194">
                  <c:v>14.450901287436283</c:v>
                </c:pt>
                <c:pt idx="195">
                  <c:v>14.605744852926325</c:v>
                </c:pt>
                <c:pt idx="196">
                  <c:v>14.759838092870414</c:v>
                </c:pt>
                <c:pt idx="197">
                  <c:v>14.916088414195112</c:v>
                </c:pt>
                <c:pt idx="198">
                  <c:v>15.076105643606361</c:v>
                </c:pt>
                <c:pt idx="199">
                  <c:v>14.985208626942617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7-4F4A-89FE-0AB9F1C4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42792"/>
        <c:axId val="694440632"/>
      </c:lineChart>
      <c:catAx>
        <c:axId val="69444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40632"/>
        <c:crosses val="autoZero"/>
        <c:auto val="1"/>
        <c:lblAlgn val="ctr"/>
        <c:lblOffset val="100"/>
        <c:noMultiLvlLbl val="0"/>
      </c:catAx>
      <c:valAx>
        <c:axId val="69444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4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BNP</a:t>
            </a:r>
            <a:r>
              <a:rPr lang="da-DK" baseline="0"/>
              <a:t> per arbejder og indbygger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capita'!$J$4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capita'!$H$5:$H$204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'K og Y per capita'!$J$5:$J$204</c:f>
              <c:numCache>
                <c:formatCode>0.0</c:formatCode>
                <c:ptCount val="200"/>
                <c:pt idx="0">
                  <c:v>1.4265926609408721</c:v>
                </c:pt>
                <c:pt idx="1">
                  <c:v>1.4529672339348949</c:v>
                </c:pt>
                <c:pt idx="2">
                  <c:v>1.4832553714487715</c:v>
                </c:pt>
                <c:pt idx="3">
                  <c:v>1.5101815521766264</c:v>
                </c:pt>
                <c:pt idx="4">
                  <c:v>1.5341634723252773</c:v>
                </c:pt>
                <c:pt idx="5">
                  <c:v>1.5570467282396523</c:v>
                </c:pt>
                <c:pt idx="6">
                  <c:v>1.5779919440633783</c:v>
                </c:pt>
                <c:pt idx="7">
                  <c:v>1.5961866742768069</c:v>
                </c:pt>
                <c:pt idx="8">
                  <c:v>1.6111659838282295</c:v>
                </c:pt>
                <c:pt idx="9">
                  <c:v>1.6223650045379638</c:v>
                </c:pt>
                <c:pt idx="10">
                  <c:v>1.6311909783697696</c:v>
                </c:pt>
                <c:pt idx="11">
                  <c:v>1.6373799838261311</c:v>
                </c:pt>
                <c:pt idx="12">
                  <c:v>1.6425132617657177</c:v>
                </c:pt>
                <c:pt idx="13">
                  <c:v>1.648696904035825</c:v>
                </c:pt>
                <c:pt idx="14">
                  <c:v>1.6581848560132595</c:v>
                </c:pt>
                <c:pt idx="15">
                  <c:v>1.6715682828561345</c:v>
                </c:pt>
                <c:pt idx="16">
                  <c:v>1.6869262633466227</c:v>
                </c:pt>
                <c:pt idx="17">
                  <c:v>1.7026701585832094</c:v>
                </c:pt>
                <c:pt idx="18">
                  <c:v>1.7181809298242972</c:v>
                </c:pt>
                <c:pt idx="19">
                  <c:v>1.731303361066906</c:v>
                </c:pt>
                <c:pt idx="20">
                  <c:v>1.7424101542585981</c:v>
                </c:pt>
                <c:pt idx="21">
                  <c:v>1.7514094537688829</c:v>
                </c:pt>
                <c:pt idx="22">
                  <c:v>1.7576321568623252</c:v>
                </c:pt>
                <c:pt idx="23">
                  <c:v>1.761374007619176</c:v>
                </c:pt>
                <c:pt idx="24">
                  <c:v>1.7665701621702061</c:v>
                </c:pt>
                <c:pt idx="25">
                  <c:v>1.7777006171093566</c:v>
                </c:pt>
                <c:pt idx="26">
                  <c:v>1.795506948227332</c:v>
                </c:pt>
                <c:pt idx="27">
                  <c:v>1.8199249489284326</c:v>
                </c:pt>
                <c:pt idx="28">
                  <c:v>1.8515763182569127</c:v>
                </c:pt>
                <c:pt idx="29">
                  <c:v>1.8894788867145147</c:v>
                </c:pt>
                <c:pt idx="30">
                  <c:v>1.9314339865599366</c:v>
                </c:pt>
                <c:pt idx="31">
                  <c:v>1.9754070858870367</c:v>
                </c:pt>
                <c:pt idx="32">
                  <c:v>2.0186844393295744</c:v>
                </c:pt>
                <c:pt idx="33">
                  <c:v>2.0581631749454008</c:v>
                </c:pt>
                <c:pt idx="34">
                  <c:v>2.0915801124276947</c:v>
                </c:pt>
                <c:pt idx="35">
                  <c:v>2.1179884045545849</c:v>
                </c:pt>
                <c:pt idx="36">
                  <c:v>2.1362678850512542</c:v>
                </c:pt>
                <c:pt idx="37">
                  <c:v>2.1495439395060898</c:v>
                </c:pt>
                <c:pt idx="38">
                  <c:v>2.1619621737996217</c:v>
                </c:pt>
                <c:pt idx="39">
                  <c:v>2.1746626256176516</c:v>
                </c:pt>
                <c:pt idx="40">
                  <c:v>2.1858582658941685</c:v>
                </c:pt>
                <c:pt idx="41">
                  <c:v>2.1955449406330874</c:v>
                </c:pt>
                <c:pt idx="42">
                  <c:v>2.2051199691295333</c:v>
                </c:pt>
                <c:pt idx="43">
                  <c:v>2.2155494618537812</c:v>
                </c:pt>
                <c:pt idx="44">
                  <c:v>2.2278760639523076</c:v>
                </c:pt>
                <c:pt idx="45">
                  <c:v>2.2427809319722338</c:v>
                </c:pt>
                <c:pt idx="46">
                  <c:v>2.2578188375768309</c:v>
                </c:pt>
                <c:pt idx="47">
                  <c:v>2.2734904330904526</c:v>
                </c:pt>
                <c:pt idx="48">
                  <c:v>2.2891241035283967</c:v>
                </c:pt>
                <c:pt idx="49">
                  <c:v>2.3048131576439492</c:v>
                </c:pt>
                <c:pt idx="50">
                  <c:v>2.3228143824146379</c:v>
                </c:pt>
                <c:pt idx="51">
                  <c:v>2.3428847643151287</c:v>
                </c:pt>
                <c:pt idx="52">
                  <c:v>2.361779208809196</c:v>
                </c:pt>
                <c:pt idx="53">
                  <c:v>2.3814566681774694</c:v>
                </c:pt>
                <c:pt idx="54">
                  <c:v>2.4027031850163834</c:v>
                </c:pt>
                <c:pt idx="55">
                  <c:v>2.4238114243304931</c:v>
                </c:pt>
                <c:pt idx="56">
                  <c:v>2.4446553844153676</c:v>
                </c:pt>
                <c:pt idx="57">
                  <c:v>2.4650772779557433</c:v>
                </c:pt>
                <c:pt idx="58">
                  <c:v>2.4849483779508343</c:v>
                </c:pt>
                <c:pt idx="59">
                  <c:v>2.5046549696858498</c:v>
                </c:pt>
                <c:pt idx="60">
                  <c:v>2.5240409227278615</c:v>
                </c:pt>
                <c:pt idx="61">
                  <c:v>2.5430917005712508</c:v>
                </c:pt>
                <c:pt idx="62">
                  <c:v>2.5619119766438554</c:v>
                </c:pt>
                <c:pt idx="63">
                  <c:v>2.5807011416139645</c:v>
                </c:pt>
                <c:pt idx="64">
                  <c:v>2.5996127308993189</c:v>
                </c:pt>
                <c:pt idx="65">
                  <c:v>2.6188692655204027</c:v>
                </c:pt>
                <c:pt idx="66">
                  <c:v>2.6385468040566025</c:v>
                </c:pt>
                <c:pt idx="67">
                  <c:v>2.6584892903702637</c:v>
                </c:pt>
                <c:pt idx="68">
                  <c:v>2.678980433940072</c:v>
                </c:pt>
                <c:pt idx="69">
                  <c:v>2.6998501100440047</c:v>
                </c:pt>
                <c:pt idx="70">
                  <c:v>2.7210659548848088</c:v>
                </c:pt>
                <c:pt idx="71">
                  <c:v>2.7427663936005486</c:v>
                </c:pt>
                <c:pt idx="72">
                  <c:v>2.7652097639246169</c:v>
                </c:pt>
                <c:pt idx="73">
                  <c:v>2.7884701941922585</c:v>
                </c:pt>
                <c:pt idx="74">
                  <c:v>2.8125828845616119</c:v>
                </c:pt>
                <c:pt idx="75">
                  <c:v>2.8375265939904835</c:v>
                </c:pt>
                <c:pt idx="76">
                  <c:v>2.8630623720905191</c:v>
                </c:pt>
                <c:pt idx="77">
                  <c:v>2.8891054001316108</c:v>
                </c:pt>
                <c:pt idx="78">
                  <c:v>2.9157464508244373</c:v>
                </c:pt>
                <c:pt idx="79">
                  <c:v>2.9427228909197969</c:v>
                </c:pt>
                <c:pt idx="80">
                  <c:v>2.9697843647894149</c:v>
                </c:pt>
                <c:pt idx="81">
                  <c:v>2.9968697336004251</c:v>
                </c:pt>
                <c:pt idx="82">
                  <c:v>3.0238291692860564</c:v>
                </c:pt>
                <c:pt idx="83">
                  <c:v>3.0506309489570542</c:v>
                </c:pt>
                <c:pt idx="84">
                  <c:v>3.0772898806712039</c:v>
                </c:pt>
                <c:pt idx="85">
                  <c:v>3.1052329469768636</c:v>
                </c:pt>
                <c:pt idx="86">
                  <c:v>3.1327630469502648</c:v>
                </c:pt>
                <c:pt idx="87">
                  <c:v>3.1598440186565062</c:v>
                </c:pt>
                <c:pt idx="88">
                  <c:v>3.1865456759108217</c:v>
                </c:pt>
                <c:pt idx="89">
                  <c:v>3.212962337142613</c:v>
                </c:pt>
                <c:pt idx="90">
                  <c:v>3.2392911214183342</c:v>
                </c:pt>
                <c:pt idx="91">
                  <c:v>3.2657402817042036</c:v>
                </c:pt>
                <c:pt idx="92">
                  <c:v>3.2921848396873639</c:v>
                </c:pt>
                <c:pt idx="93">
                  <c:v>3.3192245015430046</c:v>
                </c:pt>
                <c:pt idx="94">
                  <c:v>3.3466204250442924</c:v>
                </c:pt>
                <c:pt idx="95">
                  <c:v>3.3740926173893846</c:v>
                </c:pt>
                <c:pt idx="96">
                  <c:v>3.4019316120926621</c:v>
                </c:pt>
                <c:pt idx="97">
                  <c:v>3.4305876848395571</c:v>
                </c:pt>
                <c:pt idx="98">
                  <c:v>3.4601655612630857</c:v>
                </c:pt>
                <c:pt idx="99">
                  <c:v>3.4905875243598308</c:v>
                </c:pt>
                <c:pt idx="100">
                  <c:v>3.5218125588866513</c:v>
                </c:pt>
                <c:pt idx="101">
                  <c:v>3.5528933683360151</c:v>
                </c:pt>
                <c:pt idx="102">
                  <c:v>3.5839632885072161</c:v>
                </c:pt>
                <c:pt idx="103">
                  <c:v>3.6153445139334419</c:v>
                </c:pt>
                <c:pt idx="104">
                  <c:v>3.6469820728120199</c:v>
                </c:pt>
                <c:pt idx="105">
                  <c:v>3.6787568127436905</c:v>
                </c:pt>
                <c:pt idx="106">
                  <c:v>3.7106872790721535</c:v>
                </c:pt>
                <c:pt idx="107">
                  <c:v>3.7427949213477851</c:v>
                </c:pt>
                <c:pt idx="108">
                  <c:v>3.775025219775773</c:v>
                </c:pt>
                <c:pt idx="109">
                  <c:v>3.8074175643619377</c:v>
                </c:pt>
                <c:pt idx="110">
                  <c:v>3.8418539288927986</c:v>
                </c:pt>
                <c:pt idx="111">
                  <c:v>3.8765265147229369</c:v>
                </c:pt>
                <c:pt idx="112">
                  <c:v>3.9114124029163126</c:v>
                </c:pt>
                <c:pt idx="113">
                  <c:v>3.9465333692922875</c:v>
                </c:pt>
                <c:pt idx="114">
                  <c:v>3.9818798733849934</c:v>
                </c:pt>
                <c:pt idx="115">
                  <c:v>4.0173253629569903</c:v>
                </c:pt>
                <c:pt idx="116">
                  <c:v>4.052939450770455</c:v>
                </c:pt>
                <c:pt idx="117">
                  <c:v>4.0886255371386113</c:v>
                </c:pt>
                <c:pt idx="118">
                  <c:v>4.1245236359671464</c:v>
                </c:pt>
                <c:pt idx="119">
                  <c:v>4.1604396641731336</c:v>
                </c:pt>
                <c:pt idx="120">
                  <c:v>4.196002960646898</c:v>
                </c:pt>
                <c:pt idx="121">
                  <c:v>4.2313965486868792</c:v>
                </c:pt>
                <c:pt idx="122">
                  <c:v>4.2667594105991693</c:v>
                </c:pt>
                <c:pt idx="123">
                  <c:v>4.302148642885272</c:v>
                </c:pt>
                <c:pt idx="124">
                  <c:v>4.3376073026180686</c:v>
                </c:pt>
                <c:pt idx="125">
                  <c:v>4.372636951498456</c:v>
                </c:pt>
                <c:pt idx="126">
                  <c:v>4.4076613133227962</c:v>
                </c:pt>
                <c:pt idx="127">
                  <c:v>4.4401391321727957</c:v>
                </c:pt>
                <c:pt idx="128">
                  <c:v>4.4737346758665781</c:v>
                </c:pt>
                <c:pt idx="129">
                  <c:v>4.5082493904351324</c:v>
                </c:pt>
                <c:pt idx="130">
                  <c:v>4.5434177541511032</c:v>
                </c:pt>
                <c:pt idx="131">
                  <c:v>4.5826949847780449</c:v>
                </c:pt>
                <c:pt idx="132">
                  <c:v>4.6189956590210821</c:v>
                </c:pt>
                <c:pt idx="133">
                  <c:v>4.6559305850240289</c:v>
                </c:pt>
                <c:pt idx="134">
                  <c:v>4.6934734857566678</c:v>
                </c:pt>
                <c:pt idx="135">
                  <c:v>4.7340121296739159</c:v>
                </c:pt>
                <c:pt idx="136">
                  <c:v>4.7752806838451782</c:v>
                </c:pt>
                <c:pt idx="137">
                  <c:v>4.8172086419319537</c:v>
                </c:pt>
                <c:pt idx="138">
                  <c:v>4.8597823870472299</c:v>
                </c:pt>
                <c:pt idx="139">
                  <c:v>4.9029555391315531</c:v>
                </c:pt>
                <c:pt idx="140">
                  <c:v>4.9465321348066373</c:v>
                </c:pt>
                <c:pt idx="141">
                  <c:v>4.9906062448066901</c:v>
                </c:pt>
                <c:pt idx="142">
                  <c:v>5.0349945370240725</c:v>
                </c:pt>
                <c:pt idx="143">
                  <c:v>5.0798542486989291</c:v>
                </c:pt>
                <c:pt idx="144">
                  <c:v>5.1249246164721303</c:v>
                </c:pt>
                <c:pt idx="145">
                  <c:v>5.1697400217157172</c:v>
                </c:pt>
                <c:pt idx="146">
                  <c:v>5.2145122598157396</c:v>
                </c:pt>
                <c:pt idx="147">
                  <c:v>5.2594009019402268</c:v>
                </c:pt>
                <c:pt idx="148">
                  <c:v>5.3044584521629101</c:v>
                </c:pt>
                <c:pt idx="149">
                  <c:v>5.3497234281679127</c:v>
                </c:pt>
                <c:pt idx="150">
                  <c:v>5.3945735098306962</c:v>
                </c:pt>
                <c:pt idx="151">
                  <c:v>5.4395171944485226</c:v>
                </c:pt>
                <c:pt idx="152">
                  <c:v>5.4814454892747531</c:v>
                </c:pt>
                <c:pt idx="153">
                  <c:v>5.5248563357099849</c:v>
                </c:pt>
                <c:pt idx="154">
                  <c:v>5.569505567273362</c:v>
                </c:pt>
                <c:pt idx="155">
                  <c:v>5.6150724494035691</c:v>
                </c:pt>
                <c:pt idx="156">
                  <c:v>5.6614647424347675</c:v>
                </c:pt>
                <c:pt idx="157">
                  <c:v>5.7085967895895884</c:v>
                </c:pt>
                <c:pt idx="158">
                  <c:v>5.7563269431518451</c:v>
                </c:pt>
                <c:pt idx="159">
                  <c:v>5.8046626376893755</c:v>
                </c:pt>
                <c:pt idx="160">
                  <c:v>5.8564322317653863</c:v>
                </c:pt>
                <c:pt idx="161">
                  <c:v>5.9088252755211164</c:v>
                </c:pt>
                <c:pt idx="162">
                  <c:v>5.9617851412269669</c:v>
                </c:pt>
                <c:pt idx="163">
                  <c:v>6.0153308387534103</c:v>
                </c:pt>
                <c:pt idx="164">
                  <c:v>6.0694365681390625</c:v>
                </c:pt>
                <c:pt idx="165">
                  <c:v>6.1238855963858843</c:v>
                </c:pt>
                <c:pt idx="166">
                  <c:v>6.1788166849049713</c:v>
                </c:pt>
                <c:pt idx="167">
                  <c:v>6.2340279382957045</c:v>
                </c:pt>
                <c:pt idx="168">
                  <c:v>6.2897285113446388</c:v>
                </c:pt>
                <c:pt idx="169">
                  <c:v>6.3456388056433921</c:v>
                </c:pt>
                <c:pt idx="170">
                  <c:v>6.4011950192721825</c:v>
                </c:pt>
                <c:pt idx="171">
                  <c:v>6.4566731154086794</c:v>
                </c:pt>
                <c:pt idx="172">
                  <c:v>6.5122817616630515</c:v>
                </c:pt>
                <c:pt idx="173">
                  <c:v>6.5680867785341404</c:v>
                </c:pt>
                <c:pt idx="174">
                  <c:v>6.6241663001125533</c:v>
                </c:pt>
                <c:pt idx="175">
                  <c:v>6.6797155928148451</c:v>
                </c:pt>
                <c:pt idx="176">
                  <c:v>6.735371584201312</c:v>
                </c:pt>
                <c:pt idx="177">
                  <c:v>6.7873141833855959</c:v>
                </c:pt>
                <c:pt idx="178">
                  <c:v>6.8410882221383096</c:v>
                </c:pt>
                <c:pt idx="179">
                  <c:v>6.8964028719555817</c:v>
                </c:pt>
                <c:pt idx="180">
                  <c:v>6.952887526461387</c:v>
                </c:pt>
                <c:pt idx="181">
                  <c:v>7.0104379945686306</c:v>
                </c:pt>
                <c:pt idx="182">
                  <c:v>7.0688737783867941</c:v>
                </c:pt>
                <c:pt idx="183">
                  <c:v>7.1281127284880501</c:v>
                </c:pt>
                <c:pt idx="184">
                  <c:v>7.1881639537595632</c:v>
                </c:pt>
                <c:pt idx="185">
                  <c:v>7.2525044764559272</c:v>
                </c:pt>
                <c:pt idx="186">
                  <c:v>7.3176880858041233</c:v>
                </c:pt>
                <c:pt idx="187">
                  <c:v>7.3836544142007181</c:v>
                </c:pt>
                <c:pt idx="188">
                  <c:v>7.4504380930349257</c:v>
                </c:pt>
                <c:pt idx="189">
                  <c:v>7.5180208923240004</c:v>
                </c:pt>
                <c:pt idx="190">
                  <c:v>7.5861511966462771</c:v>
                </c:pt>
                <c:pt idx="191">
                  <c:v>7.6550249654296563</c:v>
                </c:pt>
                <c:pt idx="192">
                  <c:v>7.7244145380097038</c:v>
                </c:pt>
                <c:pt idx="193">
                  <c:v>7.7946037329391888</c:v>
                </c:pt>
                <c:pt idx="194">
                  <c:v>7.8653092188698173</c:v>
                </c:pt>
                <c:pt idx="195">
                  <c:v>7.9359303259607747</c:v>
                </c:pt>
                <c:pt idx="196">
                  <c:v>8.0068988881112535</c:v>
                </c:pt>
                <c:pt idx="197">
                  <c:v>8.0785604313640302</c:v>
                </c:pt>
                <c:pt idx="198">
                  <c:v>8.151105613260988</c:v>
                </c:pt>
                <c:pt idx="199">
                  <c:v>8.1946253351646465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4-43A4-A047-597DAE67BE6A}"/>
            </c:ext>
          </c:extLst>
        </c:ser>
        <c:ser>
          <c:idx val="1"/>
          <c:order val="1"/>
          <c:tx>
            <c:strRef>
              <c:f>'K og Y per capita'!$L$4</c:f>
              <c:strCache>
                <c:ptCount val="1"/>
                <c:pt idx="0">
                  <c:v>y_capita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capita'!$H$5:$H$204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'K og Y per capita'!$L$5:$L$204</c:f>
              <c:numCache>
                <c:formatCode>General</c:formatCode>
                <c:ptCount val="200"/>
                <c:pt idx="0">
                  <c:v>1.5315072687355089</c:v>
                </c:pt>
                <c:pt idx="1">
                  <c:v>1.5597207285318881</c:v>
                </c:pt>
                <c:pt idx="2">
                  <c:v>1.5919793507801252</c:v>
                </c:pt>
                <c:pt idx="3">
                  <c:v>1.6206580112904525</c:v>
                </c:pt>
                <c:pt idx="4">
                  <c:v>1.6460125944017503</c:v>
                </c:pt>
                <c:pt idx="5">
                  <c:v>1.669724469401449</c:v>
                </c:pt>
                <c:pt idx="6">
                  <c:v>1.690833673976462</c:v>
                </c:pt>
                <c:pt idx="7">
                  <c:v>1.7090069543479696</c:v>
                </c:pt>
                <c:pt idx="8">
                  <c:v>1.7234630443234433</c:v>
                </c:pt>
                <c:pt idx="9">
                  <c:v>1.7340670588005942</c:v>
                </c:pt>
                <c:pt idx="10">
                  <c:v>1.7419261897430514</c:v>
                </c:pt>
                <c:pt idx="11">
                  <c:v>1.7476472648248265</c:v>
                </c:pt>
                <c:pt idx="12">
                  <c:v>1.7522012384871548</c:v>
                </c:pt>
                <c:pt idx="13">
                  <c:v>1.7580255798155322</c:v>
                </c:pt>
                <c:pt idx="14">
                  <c:v>1.7678721304704996</c:v>
                </c:pt>
                <c:pt idx="15">
                  <c:v>1.7820578204001418</c:v>
                </c:pt>
                <c:pt idx="16">
                  <c:v>1.7988289938199744</c:v>
                </c:pt>
                <c:pt idx="17">
                  <c:v>1.8160539148320769</c:v>
                </c:pt>
                <c:pt idx="18">
                  <c:v>1.8333328563829732</c:v>
                </c:pt>
                <c:pt idx="19">
                  <c:v>1.8483923192435023</c:v>
                </c:pt>
                <c:pt idx="20">
                  <c:v>1.8610705084539581</c:v>
                </c:pt>
                <c:pt idx="21">
                  <c:v>1.8713477331588566</c:v>
                </c:pt>
                <c:pt idx="22">
                  <c:v>1.8786470618065303</c:v>
                </c:pt>
                <c:pt idx="23">
                  <c:v>1.8830625004738013</c:v>
                </c:pt>
                <c:pt idx="24">
                  <c:v>1.889287060703718</c:v>
                </c:pt>
                <c:pt idx="25">
                  <c:v>1.901501992031543</c:v>
                </c:pt>
                <c:pt idx="26">
                  <c:v>1.9206059364800692</c:v>
                </c:pt>
                <c:pt idx="27">
                  <c:v>1.9463764971559092</c:v>
                </c:pt>
                <c:pt idx="28">
                  <c:v>1.9796480136022143</c:v>
                </c:pt>
                <c:pt idx="29">
                  <c:v>2.0191375076642348</c:v>
                </c:pt>
                <c:pt idx="30">
                  <c:v>2.0626774519459046</c:v>
                </c:pt>
                <c:pt idx="31">
                  <c:v>2.1075902682092971</c:v>
                </c:pt>
                <c:pt idx="32">
                  <c:v>2.1507773750905543</c:v>
                </c:pt>
                <c:pt idx="33">
                  <c:v>2.1890367821676717</c:v>
                </c:pt>
                <c:pt idx="34">
                  <c:v>2.2197277320373563</c:v>
                </c:pt>
                <c:pt idx="35">
                  <c:v>2.2415569944344735</c:v>
                </c:pt>
                <c:pt idx="36">
                  <c:v>2.2542785830337611</c:v>
                </c:pt>
                <c:pt idx="37">
                  <c:v>2.2606828198837401</c:v>
                </c:pt>
                <c:pt idx="38">
                  <c:v>2.2655164300592134</c:v>
                </c:pt>
                <c:pt idx="39">
                  <c:v>2.2705168878290101</c:v>
                </c:pt>
                <c:pt idx="40">
                  <c:v>2.2730582510821615</c:v>
                </c:pt>
                <c:pt idx="41">
                  <c:v>2.273760407961865</c:v>
                </c:pt>
                <c:pt idx="42">
                  <c:v>2.2741329104783627</c:v>
                </c:pt>
                <c:pt idx="43">
                  <c:v>2.2739646942467848</c:v>
                </c:pt>
                <c:pt idx="44">
                  <c:v>2.2749180811807301</c:v>
                </c:pt>
                <c:pt idx="45">
                  <c:v>2.2772388629838836</c:v>
                </c:pt>
                <c:pt idx="46">
                  <c:v>2.2792893850195739</c:v>
                </c:pt>
                <c:pt idx="47">
                  <c:v>2.2808979316734477</c:v>
                </c:pt>
                <c:pt idx="48">
                  <c:v>2.281940865061431</c:v>
                </c:pt>
                <c:pt idx="49">
                  <c:v>2.2820531121909875</c:v>
                </c:pt>
                <c:pt idx="50">
                  <c:v>2.28337646462291</c:v>
                </c:pt>
                <c:pt idx="51">
                  <c:v>2.289114473875308</c:v>
                </c:pt>
                <c:pt idx="52">
                  <c:v>2.2917047242954718</c:v>
                </c:pt>
                <c:pt idx="53">
                  <c:v>2.2921132551610159</c:v>
                </c:pt>
                <c:pt idx="54">
                  <c:v>2.2920391864197485</c:v>
                </c:pt>
                <c:pt idx="55">
                  <c:v>2.291849801199521</c:v>
                </c:pt>
                <c:pt idx="56">
                  <c:v>2.2914717306138739</c:v>
                </c:pt>
                <c:pt idx="57">
                  <c:v>2.2913477173611616</c:v>
                </c:pt>
                <c:pt idx="58">
                  <c:v>2.2920216357513512</c:v>
                </c:pt>
                <c:pt idx="59">
                  <c:v>2.2940346915489362</c:v>
                </c:pt>
                <c:pt idx="60">
                  <c:v>2.2979708767725353</c:v>
                </c:pt>
                <c:pt idx="61">
                  <c:v>2.3042380802503173</c:v>
                </c:pt>
                <c:pt idx="62">
                  <c:v>2.3129583646508385</c:v>
                </c:pt>
                <c:pt idx="63">
                  <c:v>2.3240733342554463</c:v>
                </c:pt>
                <c:pt idx="64">
                  <c:v>2.3373912194005895</c:v>
                </c:pt>
                <c:pt idx="65">
                  <c:v>2.352360214116989</c:v>
                </c:pt>
                <c:pt idx="66">
                  <c:v>2.36889645930437</c:v>
                </c:pt>
                <c:pt idx="67">
                  <c:v>2.3873402987471595</c:v>
                </c:pt>
                <c:pt idx="68">
                  <c:v>2.4070258731303174</c:v>
                </c:pt>
                <c:pt idx="69">
                  <c:v>2.4283240425495096</c:v>
                </c:pt>
                <c:pt idx="70">
                  <c:v>2.4514132092683392</c:v>
                </c:pt>
                <c:pt idx="71">
                  <c:v>2.4759801058034179</c:v>
                </c:pt>
                <c:pt idx="72">
                  <c:v>2.5011451913739027</c:v>
                </c:pt>
                <c:pt idx="73">
                  <c:v>2.5264746818420911</c:v>
                </c:pt>
                <c:pt idx="74">
                  <c:v>2.5514139039961039</c:v>
                </c:pt>
                <c:pt idx="75">
                  <c:v>2.5755154634795696</c:v>
                </c:pt>
                <c:pt idx="76">
                  <c:v>2.598409978892195</c:v>
                </c:pt>
                <c:pt idx="77">
                  <c:v>2.6200761878443619</c:v>
                </c:pt>
                <c:pt idx="78">
                  <c:v>2.6405756779103595</c:v>
                </c:pt>
                <c:pt idx="79">
                  <c:v>2.660034918017367</c:v>
                </c:pt>
                <c:pt idx="80">
                  <c:v>2.6786363138906273</c:v>
                </c:pt>
                <c:pt idx="81">
                  <c:v>2.6963573575546311</c:v>
                </c:pt>
                <c:pt idx="82">
                  <c:v>2.7133642226852319</c:v>
                </c:pt>
                <c:pt idx="83">
                  <c:v>2.729727216603941</c:v>
                </c:pt>
                <c:pt idx="84">
                  <c:v>2.7453208141475751</c:v>
                </c:pt>
                <c:pt idx="85">
                  <c:v>2.7615252522762099</c:v>
                </c:pt>
                <c:pt idx="86">
                  <c:v>2.7780919143086611</c:v>
                </c:pt>
                <c:pt idx="87">
                  <c:v>2.7954915164867757</c:v>
                </c:pt>
                <c:pt idx="88">
                  <c:v>2.8141166742281611</c:v>
                </c:pt>
                <c:pt idx="89">
                  <c:v>2.8341360533062074</c:v>
                </c:pt>
                <c:pt idx="90">
                  <c:v>2.8553180646141278</c:v>
                </c:pt>
                <c:pt idx="91">
                  <c:v>2.8775416750058356</c:v>
                </c:pt>
                <c:pt idx="92">
                  <c:v>2.9013134062609658</c:v>
                </c:pt>
                <c:pt idx="93">
                  <c:v>2.925358654528635</c:v>
                </c:pt>
                <c:pt idx="94">
                  <c:v>2.9501869140785901</c:v>
                </c:pt>
                <c:pt idx="95">
                  <c:v>2.9767222210094895</c:v>
                </c:pt>
                <c:pt idx="96">
                  <c:v>3.0044863785828269</c:v>
                </c:pt>
                <c:pt idx="97">
                  <c:v>3.0321973632124961</c:v>
                </c:pt>
                <c:pt idx="98">
                  <c:v>3.0592511450150859</c:v>
                </c:pt>
                <c:pt idx="99">
                  <c:v>3.085280974863851</c:v>
                </c:pt>
                <c:pt idx="100">
                  <c:v>3.1098493257412887</c:v>
                </c:pt>
                <c:pt idx="101">
                  <c:v>3.1345875805827776</c:v>
                </c:pt>
                <c:pt idx="102">
                  <c:v>3.15953673502935</c:v>
                </c:pt>
                <c:pt idx="103">
                  <c:v>3.1847687089601062</c:v>
                </c:pt>
                <c:pt idx="104">
                  <c:v>3.2102370834900467</c:v>
                </c:pt>
                <c:pt idx="105">
                  <c:v>3.2359782417337768</c:v>
                </c:pt>
                <c:pt idx="106">
                  <c:v>3.2618934823404739</c:v>
                </c:pt>
                <c:pt idx="107">
                  <c:v>3.2877203919628011</c:v>
                </c:pt>
                <c:pt idx="108">
                  <c:v>3.313495535426874</c:v>
                </c:pt>
                <c:pt idx="109">
                  <c:v>3.3389496024576015</c:v>
                </c:pt>
                <c:pt idx="110">
                  <c:v>3.3648425629885503</c:v>
                </c:pt>
                <c:pt idx="111">
                  <c:v>3.3901719875310445</c:v>
                </c:pt>
                <c:pt idx="112">
                  <c:v>3.4148852568532027</c:v>
                </c:pt>
                <c:pt idx="113">
                  <c:v>3.438964603476621</c:v>
                </c:pt>
                <c:pt idx="114">
                  <c:v>3.4622590423363806</c:v>
                </c:pt>
                <c:pt idx="115">
                  <c:v>3.4849031042520662</c:v>
                </c:pt>
                <c:pt idx="116">
                  <c:v>3.5068607099908262</c:v>
                </c:pt>
                <c:pt idx="117">
                  <c:v>3.528247805736358</c:v>
                </c:pt>
                <c:pt idx="118">
                  <c:v>3.5487760526847509</c:v>
                </c:pt>
                <c:pt idx="119">
                  <c:v>3.5688717280840554</c:v>
                </c:pt>
                <c:pt idx="120">
                  <c:v>3.5896616189863892</c:v>
                </c:pt>
                <c:pt idx="121">
                  <c:v>3.6109765297262912</c:v>
                </c:pt>
                <c:pt idx="122">
                  <c:v>3.632546900932712</c:v>
                </c:pt>
                <c:pt idx="123">
                  <c:v>3.6543657505155815</c:v>
                </c:pt>
                <c:pt idx="124">
                  <c:v>3.6762671854867817</c:v>
                </c:pt>
                <c:pt idx="125">
                  <c:v>3.6997104048337914</c:v>
                </c:pt>
                <c:pt idx="126">
                  <c:v>3.7232654380423842</c:v>
                </c:pt>
                <c:pt idx="127">
                  <c:v>3.754443928146217</c:v>
                </c:pt>
                <c:pt idx="128">
                  <c:v>3.7864142383944319</c:v>
                </c:pt>
                <c:pt idx="129">
                  <c:v>3.8190904805416488</c:v>
                </c:pt>
                <c:pt idx="130">
                  <c:v>3.8524867363118926</c:v>
                </c:pt>
                <c:pt idx="131">
                  <c:v>3.8894607854306815</c:v>
                </c:pt>
                <c:pt idx="132">
                  <c:v>3.9278444092709681</c:v>
                </c:pt>
                <c:pt idx="133">
                  <c:v>3.9667155519854127</c:v>
                </c:pt>
                <c:pt idx="134">
                  <c:v>4.005760321858264</c:v>
                </c:pt>
                <c:pt idx="135">
                  <c:v>4.0457878155478566</c:v>
                </c:pt>
                <c:pt idx="136">
                  <c:v>4.0858289454394328</c:v>
                </c:pt>
                <c:pt idx="137">
                  <c:v>4.1257557275342416</c:v>
                </c:pt>
                <c:pt idx="138">
                  <c:v>4.1654828546146128</c:v>
                </c:pt>
                <c:pt idx="139">
                  <c:v>4.2047654457572534</c:v>
                </c:pt>
                <c:pt idx="140">
                  <c:v>4.2436257039475942</c:v>
                </c:pt>
                <c:pt idx="141">
                  <c:v>4.2819081414561539</c:v>
                </c:pt>
                <c:pt idx="142">
                  <c:v>4.3197019775945016</c:v>
                </c:pt>
                <c:pt idx="143">
                  <c:v>4.3565370976403255</c:v>
                </c:pt>
                <c:pt idx="144">
                  <c:v>4.3928101456197899</c:v>
                </c:pt>
                <c:pt idx="145">
                  <c:v>4.4297565020301128</c:v>
                </c:pt>
                <c:pt idx="146">
                  <c:v>4.4670436966873863</c:v>
                </c:pt>
                <c:pt idx="147">
                  <c:v>4.504181685318815</c:v>
                </c:pt>
                <c:pt idx="148">
                  <c:v>4.5410762333736994</c:v>
                </c:pt>
                <c:pt idx="149">
                  <c:v>4.5774756074963205</c:v>
                </c:pt>
                <c:pt idx="150">
                  <c:v>4.615031462818191</c:v>
                </c:pt>
                <c:pt idx="151">
                  <c:v>4.6519994001762823</c:v>
                </c:pt>
                <c:pt idx="152">
                  <c:v>4.6977096557047409</c:v>
                </c:pt>
                <c:pt idx="153">
                  <c:v>4.7437840382515128</c:v>
                </c:pt>
                <c:pt idx="154">
                  <c:v>4.7901117993184119</c:v>
                </c:pt>
                <c:pt idx="155">
                  <c:v>4.83677696793852</c:v>
                </c:pt>
                <c:pt idx="156">
                  <c:v>4.883671952162298</c:v>
                </c:pt>
                <c:pt idx="157">
                  <c:v>4.9304549705358465</c:v>
                </c:pt>
                <c:pt idx="158">
                  <c:v>4.9772662409041724</c:v>
                </c:pt>
                <c:pt idx="159">
                  <c:v>5.0234342545289481</c:v>
                </c:pt>
                <c:pt idx="160">
                  <c:v>5.0705833554993154</c:v>
                </c:pt>
                <c:pt idx="161">
                  <c:v>5.1174039685754282</c:v>
                </c:pt>
                <c:pt idx="162">
                  <c:v>5.1638322523043936</c:v>
                </c:pt>
                <c:pt idx="163">
                  <c:v>5.2098372052344502</c:v>
                </c:pt>
                <c:pt idx="164">
                  <c:v>5.2551717652828369</c:v>
                </c:pt>
                <c:pt idx="165">
                  <c:v>5.2999173736020238</c:v>
                </c:pt>
                <c:pt idx="166">
                  <c:v>5.3439410257592597</c:v>
                </c:pt>
                <c:pt idx="167">
                  <c:v>5.3873882041112982</c:v>
                </c:pt>
                <c:pt idx="168">
                  <c:v>5.4297257283619667</c:v>
                </c:pt>
                <c:pt idx="169">
                  <c:v>5.4714688821893436</c:v>
                </c:pt>
                <c:pt idx="170">
                  <c:v>5.5141877109787432</c:v>
                </c:pt>
                <c:pt idx="171">
                  <c:v>5.5574724107048628</c:v>
                </c:pt>
                <c:pt idx="172">
                  <c:v>5.6007159334279155</c:v>
                </c:pt>
                <c:pt idx="173">
                  <c:v>5.6438236423027162</c:v>
                </c:pt>
                <c:pt idx="174">
                  <c:v>5.6864306990382776</c:v>
                </c:pt>
                <c:pt idx="175">
                  <c:v>5.7307318073659079</c:v>
                </c:pt>
                <c:pt idx="176">
                  <c:v>5.7745384529083843</c:v>
                </c:pt>
                <c:pt idx="177">
                  <c:v>5.8294299857972014</c:v>
                </c:pt>
                <c:pt idx="178">
                  <c:v>5.8849608206464161</c:v>
                </c:pt>
                <c:pt idx="179">
                  <c:v>5.9409838295512571</c:v>
                </c:pt>
                <c:pt idx="180">
                  <c:v>5.9976059732092715</c:v>
                </c:pt>
                <c:pt idx="181">
                  <c:v>6.054689072340194</c:v>
                </c:pt>
                <c:pt idx="182">
                  <c:v>6.1117280818287876</c:v>
                </c:pt>
                <c:pt idx="183">
                  <c:v>6.1689651761899995</c:v>
                </c:pt>
                <c:pt idx="184">
                  <c:v>6.2255693512677137</c:v>
                </c:pt>
                <c:pt idx="185">
                  <c:v>6.2835099645563659</c:v>
                </c:pt>
                <c:pt idx="186">
                  <c:v>6.3411764298473718</c:v>
                </c:pt>
                <c:pt idx="187">
                  <c:v>6.398491552385468</c:v>
                </c:pt>
                <c:pt idx="188">
                  <c:v>6.4554186465873959</c:v>
                </c:pt>
                <c:pt idx="189">
                  <c:v>6.5116567145532604</c:v>
                </c:pt>
                <c:pt idx="190">
                  <c:v>6.5673168099014871</c:v>
                </c:pt>
                <c:pt idx="191">
                  <c:v>6.6222514447718579</c:v>
                </c:pt>
                <c:pt idx="192">
                  <c:v>6.6766555033747714</c:v>
                </c:pt>
                <c:pt idx="193">
                  <c:v>6.7298852493879817</c:v>
                </c:pt>
                <c:pt idx="194">
                  <c:v>6.7826290219615899</c:v>
                </c:pt>
                <c:pt idx="195">
                  <c:v>6.8369148058371065</c:v>
                </c:pt>
                <c:pt idx="196">
                  <c:v>6.892309734875778</c:v>
                </c:pt>
                <c:pt idx="197">
                  <c:v>6.9481328066646633</c:v>
                </c:pt>
                <c:pt idx="198">
                  <c:v>7.0043563979304233</c:v>
                </c:pt>
                <c:pt idx="199">
                  <c:v>6.9466810896250113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4-43A4-A047-597DAE67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458992"/>
        <c:axId val="694458632"/>
      </c:lineChart>
      <c:catAx>
        <c:axId val="6944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58632"/>
        <c:crosses val="autoZero"/>
        <c:auto val="1"/>
        <c:lblAlgn val="ctr"/>
        <c:lblOffset val="100"/>
        <c:noMultiLvlLbl val="0"/>
      </c:catAx>
      <c:valAx>
        <c:axId val="6944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5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k_tilde og renten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capita'!$K$4</c:f>
              <c:strCache>
                <c:ptCount val="1"/>
                <c:pt idx="0">
                  <c:v>k_tilde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capita'!$H$5:$H$204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'K og Y per capita'!$K$5:$K$204</c:f>
              <c:numCache>
                <c:formatCode>0.0</c:formatCode>
                <c:ptCount val="200"/>
                <c:pt idx="0">
                  <c:v>2.2625463260823566</c:v>
                </c:pt>
                <c:pt idx="1">
                  <c:v>2.2632786170545991</c:v>
                </c:pt>
                <c:pt idx="2">
                  <c:v>2.304764874886283</c:v>
                </c:pt>
                <c:pt idx="3">
                  <c:v>2.3444205999658125</c:v>
                </c:pt>
                <c:pt idx="4">
                  <c:v>2.3806641381507498</c:v>
                </c:pt>
                <c:pt idx="5">
                  <c:v>2.4113799953912047</c:v>
                </c:pt>
                <c:pt idx="6">
                  <c:v>2.4425574441987399</c:v>
                </c:pt>
                <c:pt idx="7">
                  <c:v>2.4705798713887557</c:v>
                </c:pt>
                <c:pt idx="8">
                  <c:v>2.499541274720162</c:v>
                </c:pt>
                <c:pt idx="9">
                  <c:v>2.5251249304989809</c:v>
                </c:pt>
                <c:pt idx="10">
                  <c:v>2.5502565022285699</c:v>
                </c:pt>
                <c:pt idx="11">
                  <c:v>2.5673104820447392</c:v>
                </c:pt>
                <c:pt idx="12">
                  <c:v>2.5780721784880969</c:v>
                </c:pt>
                <c:pt idx="13">
                  <c:v>2.5810254759132008</c:v>
                </c:pt>
                <c:pt idx="14">
                  <c:v>2.5709077413851924</c:v>
                </c:pt>
                <c:pt idx="15">
                  <c:v>2.5538170707936079</c:v>
                </c:pt>
                <c:pt idx="16">
                  <c:v>2.5343561873977642</c:v>
                </c:pt>
                <c:pt idx="17">
                  <c:v>2.5188533683936081</c:v>
                </c:pt>
                <c:pt idx="18">
                  <c:v>2.5093240860417905</c:v>
                </c:pt>
                <c:pt idx="19">
                  <c:v>2.5062412626899691</c:v>
                </c:pt>
                <c:pt idx="20">
                  <c:v>2.5102802334142269</c:v>
                </c:pt>
                <c:pt idx="21">
                  <c:v>2.5200280867302034</c:v>
                </c:pt>
                <c:pt idx="22">
                  <c:v>2.5337077168425148</c:v>
                </c:pt>
                <c:pt idx="23">
                  <c:v>2.5518253540745044</c:v>
                </c:pt>
                <c:pt idx="24">
                  <c:v>2.5604672451485735</c:v>
                </c:pt>
                <c:pt idx="25">
                  <c:v>2.5582857918109827</c:v>
                </c:pt>
                <c:pt idx="26">
                  <c:v>2.5452037068765163</c:v>
                </c:pt>
                <c:pt idx="27">
                  <c:v>2.5271107149015744</c:v>
                </c:pt>
                <c:pt idx="28">
                  <c:v>2.5075932128579153</c:v>
                </c:pt>
                <c:pt idx="29">
                  <c:v>2.4911084551951754</c:v>
                </c:pt>
                <c:pt idx="30">
                  <c:v>2.4766696560174459</c:v>
                </c:pt>
                <c:pt idx="31">
                  <c:v>2.4683138077915046</c:v>
                </c:pt>
                <c:pt idx="32">
                  <c:v>2.469487523578533</c:v>
                </c:pt>
                <c:pt idx="33">
                  <c:v>2.4808180351943316</c:v>
                </c:pt>
                <c:pt idx="34">
                  <c:v>2.5015134349450912</c:v>
                </c:pt>
                <c:pt idx="35">
                  <c:v>2.5339491207602984</c:v>
                </c:pt>
                <c:pt idx="36">
                  <c:v>2.5693601987146599</c:v>
                </c:pt>
                <c:pt idx="37">
                  <c:v>2.6021272750695781</c:v>
                </c:pt>
                <c:pt idx="38">
                  <c:v>2.6279838923603736</c:v>
                </c:pt>
                <c:pt idx="39">
                  <c:v>2.6425728276186193</c:v>
                </c:pt>
                <c:pt idx="40">
                  <c:v>2.6569811893657826</c:v>
                </c:pt>
                <c:pt idx="41">
                  <c:v>2.6696203048204445</c:v>
                </c:pt>
                <c:pt idx="42">
                  <c:v>2.677647797500454</c:v>
                </c:pt>
                <c:pt idx="43">
                  <c:v>2.6846371727732361</c:v>
                </c:pt>
                <c:pt idx="44">
                  <c:v>2.687863727095873</c:v>
                </c:pt>
                <c:pt idx="45">
                  <c:v>2.6906731232615098</c:v>
                </c:pt>
                <c:pt idx="46">
                  <c:v>2.6936691071973753</c:v>
                </c:pt>
                <c:pt idx="47">
                  <c:v>2.699570185329454</c:v>
                </c:pt>
                <c:pt idx="48">
                  <c:v>2.7046949990182378</c:v>
                </c:pt>
                <c:pt idx="49">
                  <c:v>2.7095530294017589</c:v>
                </c:pt>
                <c:pt idx="50">
                  <c:v>2.7263199232880613</c:v>
                </c:pt>
                <c:pt idx="51">
                  <c:v>2.7280722769750101</c:v>
                </c:pt>
                <c:pt idx="52">
                  <c:v>2.7226476865052218</c:v>
                </c:pt>
                <c:pt idx="53">
                  <c:v>2.7205545734726462</c:v>
                </c:pt>
                <c:pt idx="54">
                  <c:v>2.7257992733649479</c:v>
                </c:pt>
                <c:pt idx="55">
                  <c:v>2.7293557884750608</c:v>
                </c:pt>
                <c:pt idx="56">
                  <c:v>2.7306003635801956</c:v>
                </c:pt>
                <c:pt idx="57">
                  <c:v>2.7287733337916733</c:v>
                </c:pt>
                <c:pt idx="58">
                  <c:v>2.7233022918263132</c:v>
                </c:pt>
                <c:pt idx="59">
                  <c:v>2.7162270905201535</c:v>
                </c:pt>
                <c:pt idx="60">
                  <c:v>2.7068293622095894</c:v>
                </c:pt>
                <c:pt idx="61">
                  <c:v>2.6951231405319871</c:v>
                </c:pt>
                <c:pt idx="62">
                  <c:v>2.6817021922677977</c:v>
                </c:pt>
                <c:pt idx="63">
                  <c:v>2.6675796388335922</c:v>
                </c:pt>
                <c:pt idx="64">
                  <c:v>2.6534985089241552</c:v>
                </c:pt>
                <c:pt idx="65">
                  <c:v>2.6404731951470874</c:v>
                </c:pt>
                <c:pt idx="66">
                  <c:v>2.6287989608461118</c:v>
                </c:pt>
                <c:pt idx="67">
                  <c:v>2.6177233303526313</c:v>
                </c:pt>
                <c:pt idx="68">
                  <c:v>2.6084633205101082</c:v>
                </c:pt>
                <c:pt idx="69">
                  <c:v>2.600208343691309</c:v>
                </c:pt>
                <c:pt idx="70">
                  <c:v>2.5927785141378683</c:v>
                </c:pt>
                <c:pt idx="71">
                  <c:v>2.5867252616081493</c:v>
                </c:pt>
                <c:pt idx="72">
                  <c:v>2.5830782891916497</c:v>
                </c:pt>
                <c:pt idx="73">
                  <c:v>2.5820660431618037</c:v>
                </c:pt>
                <c:pt idx="74">
                  <c:v>2.5837567740049292</c:v>
                </c:pt>
                <c:pt idx="75">
                  <c:v>2.5879951709058866</c:v>
                </c:pt>
                <c:pt idx="76">
                  <c:v>2.5937528159503942</c:v>
                </c:pt>
                <c:pt idx="77">
                  <c:v>2.6006530778728392</c:v>
                </c:pt>
                <c:pt idx="78">
                  <c:v>2.6090367874006044</c:v>
                </c:pt>
                <c:pt idx="79">
                  <c:v>2.61782187189691</c:v>
                </c:pt>
                <c:pt idx="80">
                  <c:v>2.625994024659188</c:v>
                </c:pt>
                <c:pt idx="81">
                  <c:v>2.633309804071545</c:v>
                </c:pt>
                <c:pt idx="82">
                  <c:v>2.6391805220026541</c:v>
                </c:pt>
                <c:pt idx="83">
                  <c:v>2.6434973255378562</c:v>
                </c:pt>
                <c:pt idx="84">
                  <c:v>2.646339376296611</c:v>
                </c:pt>
                <c:pt idx="85">
                  <c:v>2.6532645815697302</c:v>
                </c:pt>
                <c:pt idx="86">
                  <c:v>2.6576426896341272</c:v>
                </c:pt>
                <c:pt idx="87">
                  <c:v>2.6593750250618124</c:v>
                </c:pt>
                <c:pt idx="88">
                  <c:v>2.6587787890376386</c:v>
                </c:pt>
                <c:pt idx="89">
                  <c:v>2.6562618287604312</c:v>
                </c:pt>
                <c:pt idx="90">
                  <c:v>2.6526060732144123</c:v>
                </c:pt>
                <c:pt idx="91">
                  <c:v>2.6486066455826833</c:v>
                </c:pt>
                <c:pt idx="92">
                  <c:v>2.6438125983666212</c:v>
                </c:pt>
                <c:pt idx="93">
                  <c:v>2.6404053109234522</c:v>
                </c:pt>
                <c:pt idx="94">
                  <c:v>2.6374838089352668</c:v>
                </c:pt>
                <c:pt idx="95">
                  <c:v>2.6340374159844679</c:v>
                </c:pt>
                <c:pt idx="96">
                  <c:v>2.6310923274523037</c:v>
                </c:pt>
                <c:pt idx="97">
                  <c:v>2.6301889439282879</c:v>
                </c:pt>
                <c:pt idx="98">
                  <c:v>2.6316269325280559</c:v>
                </c:pt>
                <c:pt idx="99">
                  <c:v>2.6350792514458901</c:v>
                </c:pt>
                <c:pt idx="100">
                  <c:v>2.6403582384215274</c:v>
                </c:pt>
                <c:pt idx="101">
                  <c:v>2.6442225151190497</c:v>
                </c:pt>
                <c:pt idx="102">
                  <c:v>2.6471388672660141</c:v>
                </c:pt>
                <c:pt idx="103">
                  <c:v>2.6501919740900313</c:v>
                </c:pt>
                <c:pt idx="104">
                  <c:v>2.6531894551623134</c:v>
                </c:pt>
                <c:pt idx="105">
                  <c:v>2.6557334832457871</c:v>
                </c:pt>
                <c:pt idx="106">
                  <c:v>2.6578864994288613</c:v>
                </c:pt>
                <c:pt idx="107">
                  <c:v>2.6597188203162672</c:v>
                </c:pt>
                <c:pt idx="108">
                  <c:v>2.6610550782614606</c:v>
                </c:pt>
                <c:pt idx="109">
                  <c:v>2.6620246361119442</c:v>
                </c:pt>
                <c:pt idx="110">
                  <c:v>2.6685798651115662</c:v>
                </c:pt>
                <c:pt idx="111">
                  <c:v>2.6749226642601194</c:v>
                </c:pt>
                <c:pt idx="112">
                  <c:v>2.6809763486721825</c:v>
                </c:pt>
                <c:pt idx="113">
                  <c:v>2.6868052124790469</c:v>
                </c:pt>
                <c:pt idx="114">
                  <c:v>2.6923751963032512</c:v>
                </c:pt>
                <c:pt idx="115">
                  <c:v>2.6972928807123511</c:v>
                </c:pt>
                <c:pt idx="116">
                  <c:v>2.7017747714419587</c:v>
                </c:pt>
                <c:pt idx="117">
                  <c:v>2.7055273049872786</c:v>
                </c:pt>
                <c:pt idx="118">
                  <c:v>2.7089793090725327</c:v>
                </c:pt>
                <c:pt idx="119">
                  <c:v>2.711547192273069</c:v>
                </c:pt>
                <c:pt idx="120">
                  <c:v>2.7121401562713552</c:v>
                </c:pt>
                <c:pt idx="121">
                  <c:v>2.7113375089137781</c:v>
                </c:pt>
                <c:pt idx="122">
                  <c:v>2.7095740807620983</c:v>
                </c:pt>
                <c:pt idx="123">
                  <c:v>2.7070343156645471</c:v>
                </c:pt>
                <c:pt idx="124">
                  <c:v>2.7038568351600856</c:v>
                </c:pt>
                <c:pt idx="125">
                  <c:v>2.6986427126635331</c:v>
                </c:pt>
                <c:pt idx="126">
                  <c:v>2.6926373326978932</c:v>
                </c:pt>
                <c:pt idx="127">
                  <c:v>2.6788457156181895</c:v>
                </c:pt>
                <c:pt idx="128">
                  <c:v>2.6675472786000194</c:v>
                </c:pt>
                <c:pt idx="129">
                  <c:v>2.6581042100666554</c:v>
                </c:pt>
                <c:pt idx="130">
                  <c:v>2.6497377831823221</c:v>
                </c:pt>
                <c:pt idx="131">
                  <c:v>2.6514674009849397</c:v>
                </c:pt>
                <c:pt idx="132">
                  <c:v>2.6445651605171201</c:v>
                </c:pt>
                <c:pt idx="133">
                  <c:v>2.6385805247772947</c:v>
                </c:pt>
                <c:pt idx="134">
                  <c:v>2.6334105063799966</c:v>
                </c:pt>
                <c:pt idx="135">
                  <c:v>2.6350337008684406</c:v>
                </c:pt>
                <c:pt idx="136">
                  <c:v>2.6376087368340517</c:v>
                </c:pt>
                <c:pt idx="137">
                  <c:v>2.6409323613068292</c:v>
                </c:pt>
                <c:pt idx="138">
                  <c:v>2.6449479922343015</c:v>
                </c:pt>
                <c:pt idx="139">
                  <c:v>2.6495205564733189</c:v>
                </c:pt>
                <c:pt idx="140">
                  <c:v>2.6541536979492939</c:v>
                </c:pt>
                <c:pt idx="141">
                  <c:v>2.6590663754371717</c:v>
                </c:pt>
                <c:pt idx="142">
                  <c:v>2.6638036587157923</c:v>
                </c:pt>
                <c:pt idx="143">
                  <c:v>2.6687372832809202</c:v>
                </c:pt>
                <c:pt idx="144">
                  <c:v>2.6732348387408718</c:v>
                </c:pt>
                <c:pt idx="145">
                  <c:v>2.6761955680275009</c:v>
                </c:pt>
                <c:pt idx="146">
                  <c:v>2.6781404346530771</c:v>
                </c:pt>
                <c:pt idx="147">
                  <c:v>2.6794557765362583</c:v>
                </c:pt>
                <c:pt idx="148">
                  <c:v>2.680269829093838</c:v>
                </c:pt>
                <c:pt idx="149">
                  <c:v>2.6806752796658695</c:v>
                </c:pt>
                <c:pt idx="150">
                  <c:v>2.6792621738408395</c:v>
                </c:pt>
                <c:pt idx="151">
                  <c:v>2.6772153549341695</c:v>
                </c:pt>
                <c:pt idx="152">
                  <c:v>2.6676372822229655</c:v>
                </c:pt>
                <c:pt idx="153">
                  <c:v>2.6606511478630197</c:v>
                </c:pt>
                <c:pt idx="154">
                  <c:v>2.6556316526421031</c:v>
                </c:pt>
                <c:pt idx="155">
                  <c:v>2.6518211549204045</c:v>
                </c:pt>
                <c:pt idx="156">
                  <c:v>2.6489805297428095</c:v>
                </c:pt>
                <c:pt idx="157">
                  <c:v>2.6468947118515311</c:v>
                </c:pt>
                <c:pt idx="158">
                  <c:v>2.6452403951389294</c:v>
                </c:pt>
                <c:pt idx="159">
                  <c:v>2.6440143028093641</c:v>
                </c:pt>
                <c:pt idx="160">
                  <c:v>2.6490000581626241</c:v>
                </c:pt>
                <c:pt idx="161">
                  <c:v>2.6543304057586643</c:v>
                </c:pt>
                <c:pt idx="162">
                  <c:v>2.6598762688245134</c:v>
                </c:pt>
                <c:pt idx="163">
                  <c:v>2.6656642084903361</c:v>
                </c:pt>
                <c:pt idx="164">
                  <c:v>2.6716301688137984</c:v>
                </c:pt>
                <c:pt idx="165">
                  <c:v>2.6773301963555891</c:v>
                </c:pt>
                <c:pt idx="166">
                  <c:v>2.6830360261984425</c:v>
                </c:pt>
                <c:pt idx="167">
                  <c:v>2.6883408056204754</c:v>
                </c:pt>
                <c:pt idx="168">
                  <c:v>2.6936536583395072</c:v>
                </c:pt>
                <c:pt idx="169">
                  <c:v>2.6984209112701172</c:v>
                </c:pt>
                <c:pt idx="170">
                  <c:v>2.7015522836930619</c:v>
                </c:pt>
                <c:pt idx="171">
                  <c:v>2.7036038873540167</c:v>
                </c:pt>
                <c:pt idx="172">
                  <c:v>2.7049897517498818</c:v>
                </c:pt>
                <c:pt idx="173">
                  <c:v>2.7058420702389556</c:v>
                </c:pt>
                <c:pt idx="174">
                  <c:v>2.7063125618460635</c:v>
                </c:pt>
                <c:pt idx="175">
                  <c:v>2.7049062892464595</c:v>
                </c:pt>
                <c:pt idx="176">
                  <c:v>2.702839608131435</c:v>
                </c:pt>
                <c:pt idx="177">
                  <c:v>2.6931686796510657</c:v>
                </c:pt>
                <c:pt idx="178">
                  <c:v>2.6861188315982774</c:v>
                </c:pt>
                <c:pt idx="179">
                  <c:v>2.6810763551850076</c:v>
                </c:pt>
                <c:pt idx="180">
                  <c:v>2.6773188511282062</c:v>
                </c:pt>
                <c:pt idx="181">
                  <c:v>2.6746194739194777</c:v>
                </c:pt>
                <c:pt idx="182">
                  <c:v>2.6726295983835815</c:v>
                </c:pt>
                <c:pt idx="183">
                  <c:v>2.6711821756717651</c:v>
                </c:pt>
                <c:pt idx="184">
                  <c:v>2.6702709594386898</c:v>
                </c:pt>
                <c:pt idx="185">
                  <c:v>2.6757229523585804</c:v>
                </c:pt>
                <c:pt idx="186">
                  <c:v>2.681639363395135</c:v>
                </c:pt>
                <c:pt idx="187">
                  <c:v>2.6879036276304689</c:v>
                </c:pt>
                <c:pt idx="188">
                  <c:v>2.6945591811695038</c:v>
                </c:pt>
                <c:pt idx="189">
                  <c:v>2.7015614513508455</c:v>
                </c:pt>
                <c:pt idx="190">
                  <c:v>2.7084839346665346</c:v>
                </c:pt>
                <c:pt idx="191">
                  <c:v>2.7156391651661393</c:v>
                </c:pt>
                <c:pt idx="192">
                  <c:v>2.7226453938515904</c:v>
                </c:pt>
                <c:pt idx="193">
                  <c:v>2.729954864078985</c:v>
                </c:pt>
                <c:pt idx="194">
                  <c:v>2.7370989153905905</c:v>
                </c:pt>
                <c:pt idx="195">
                  <c:v>2.7431108964262094</c:v>
                </c:pt>
                <c:pt idx="196">
                  <c:v>2.7486873680245334</c:v>
                </c:pt>
                <c:pt idx="197">
                  <c:v>2.7543732976815885</c:v>
                </c:pt>
                <c:pt idx="198">
                  <c:v>2.7604578486708595</c:v>
                </c:pt>
                <c:pt idx="199">
                  <c:v>2.7206886136030635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0-4F81-AC5F-8514F93D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457912"/>
        <c:axId val="694458272"/>
      </c:lineChart>
      <c:lineChart>
        <c:grouping val="standard"/>
        <c:varyColors val="0"/>
        <c:ser>
          <c:idx val="1"/>
          <c:order val="1"/>
          <c:tx>
            <c:strRef>
              <c:f>'K og Y per capita'!$F$4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capita'!$H$5:$H$204</c:f>
              <c:numCache>
                <c:formatCode>General</c:formatCode>
                <c:ptCount val="200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  <c:pt idx="81">
                  <c:v>2051</c:v>
                </c:pt>
                <c:pt idx="82">
                  <c:v>2052</c:v>
                </c:pt>
                <c:pt idx="83">
                  <c:v>2053</c:v>
                </c:pt>
                <c:pt idx="84">
                  <c:v>2054</c:v>
                </c:pt>
                <c:pt idx="85">
                  <c:v>2055</c:v>
                </c:pt>
                <c:pt idx="86">
                  <c:v>2056</c:v>
                </c:pt>
                <c:pt idx="87">
                  <c:v>2057</c:v>
                </c:pt>
                <c:pt idx="88">
                  <c:v>2058</c:v>
                </c:pt>
                <c:pt idx="89">
                  <c:v>2059</c:v>
                </c:pt>
                <c:pt idx="90">
                  <c:v>2060</c:v>
                </c:pt>
                <c:pt idx="91">
                  <c:v>2061</c:v>
                </c:pt>
                <c:pt idx="92">
                  <c:v>2062</c:v>
                </c:pt>
                <c:pt idx="93">
                  <c:v>2063</c:v>
                </c:pt>
                <c:pt idx="94">
                  <c:v>2064</c:v>
                </c:pt>
                <c:pt idx="95">
                  <c:v>2065</c:v>
                </c:pt>
                <c:pt idx="96">
                  <c:v>2066</c:v>
                </c:pt>
                <c:pt idx="97">
                  <c:v>2067</c:v>
                </c:pt>
                <c:pt idx="98">
                  <c:v>2068</c:v>
                </c:pt>
                <c:pt idx="99">
                  <c:v>2069</c:v>
                </c:pt>
                <c:pt idx="100">
                  <c:v>2070</c:v>
                </c:pt>
                <c:pt idx="101">
                  <c:v>2071</c:v>
                </c:pt>
                <c:pt idx="102">
                  <c:v>2072</c:v>
                </c:pt>
                <c:pt idx="103">
                  <c:v>2073</c:v>
                </c:pt>
                <c:pt idx="104">
                  <c:v>2074</c:v>
                </c:pt>
                <c:pt idx="105">
                  <c:v>2075</c:v>
                </c:pt>
                <c:pt idx="106">
                  <c:v>2076</c:v>
                </c:pt>
                <c:pt idx="107">
                  <c:v>2077</c:v>
                </c:pt>
                <c:pt idx="108">
                  <c:v>2078</c:v>
                </c:pt>
                <c:pt idx="109">
                  <c:v>2079</c:v>
                </c:pt>
                <c:pt idx="110">
                  <c:v>2080</c:v>
                </c:pt>
                <c:pt idx="111">
                  <c:v>2081</c:v>
                </c:pt>
                <c:pt idx="112">
                  <c:v>2082</c:v>
                </c:pt>
                <c:pt idx="113">
                  <c:v>2083</c:v>
                </c:pt>
                <c:pt idx="114">
                  <c:v>2084</c:v>
                </c:pt>
                <c:pt idx="115">
                  <c:v>2085</c:v>
                </c:pt>
                <c:pt idx="116">
                  <c:v>2086</c:v>
                </c:pt>
                <c:pt idx="117">
                  <c:v>2087</c:v>
                </c:pt>
                <c:pt idx="118">
                  <c:v>2088</c:v>
                </c:pt>
                <c:pt idx="119">
                  <c:v>2089</c:v>
                </c:pt>
                <c:pt idx="120">
                  <c:v>2090</c:v>
                </c:pt>
                <c:pt idx="121">
                  <c:v>2091</c:v>
                </c:pt>
                <c:pt idx="122">
                  <c:v>2092</c:v>
                </c:pt>
                <c:pt idx="123">
                  <c:v>2093</c:v>
                </c:pt>
                <c:pt idx="124">
                  <c:v>2094</c:v>
                </c:pt>
                <c:pt idx="125">
                  <c:v>2095</c:v>
                </c:pt>
                <c:pt idx="126">
                  <c:v>2096</c:v>
                </c:pt>
                <c:pt idx="127">
                  <c:v>2097</c:v>
                </c:pt>
                <c:pt idx="128">
                  <c:v>2098</c:v>
                </c:pt>
                <c:pt idx="129">
                  <c:v>2099</c:v>
                </c:pt>
                <c:pt idx="130">
                  <c:v>2100</c:v>
                </c:pt>
                <c:pt idx="131">
                  <c:v>2101</c:v>
                </c:pt>
                <c:pt idx="132">
                  <c:v>2102</c:v>
                </c:pt>
                <c:pt idx="133">
                  <c:v>2103</c:v>
                </c:pt>
                <c:pt idx="134">
                  <c:v>2104</c:v>
                </c:pt>
                <c:pt idx="135">
                  <c:v>2105</c:v>
                </c:pt>
                <c:pt idx="136">
                  <c:v>2106</c:v>
                </c:pt>
                <c:pt idx="137">
                  <c:v>2107</c:v>
                </c:pt>
                <c:pt idx="138">
                  <c:v>2108</c:v>
                </c:pt>
                <c:pt idx="139">
                  <c:v>2109</c:v>
                </c:pt>
                <c:pt idx="140">
                  <c:v>2110</c:v>
                </c:pt>
                <c:pt idx="141">
                  <c:v>2111</c:v>
                </c:pt>
                <c:pt idx="142">
                  <c:v>2112</c:v>
                </c:pt>
                <c:pt idx="143">
                  <c:v>2113</c:v>
                </c:pt>
                <c:pt idx="144">
                  <c:v>2114</c:v>
                </c:pt>
                <c:pt idx="145">
                  <c:v>2115</c:v>
                </c:pt>
                <c:pt idx="146">
                  <c:v>2116</c:v>
                </c:pt>
                <c:pt idx="147">
                  <c:v>2117</c:v>
                </c:pt>
                <c:pt idx="148">
                  <c:v>2118</c:v>
                </c:pt>
                <c:pt idx="149">
                  <c:v>2119</c:v>
                </c:pt>
                <c:pt idx="150">
                  <c:v>2120</c:v>
                </c:pt>
                <c:pt idx="151">
                  <c:v>2121</c:v>
                </c:pt>
                <c:pt idx="152">
                  <c:v>2122</c:v>
                </c:pt>
                <c:pt idx="153">
                  <c:v>2123</c:v>
                </c:pt>
                <c:pt idx="154">
                  <c:v>2124</c:v>
                </c:pt>
                <c:pt idx="155">
                  <c:v>2125</c:v>
                </c:pt>
                <c:pt idx="156">
                  <c:v>2126</c:v>
                </c:pt>
                <c:pt idx="157">
                  <c:v>2127</c:v>
                </c:pt>
                <c:pt idx="158">
                  <c:v>2128</c:v>
                </c:pt>
                <c:pt idx="159">
                  <c:v>2129</c:v>
                </c:pt>
                <c:pt idx="160">
                  <c:v>2130</c:v>
                </c:pt>
                <c:pt idx="161">
                  <c:v>2131</c:v>
                </c:pt>
                <c:pt idx="162">
                  <c:v>2132</c:v>
                </c:pt>
                <c:pt idx="163">
                  <c:v>2133</c:v>
                </c:pt>
                <c:pt idx="164">
                  <c:v>2134</c:v>
                </c:pt>
                <c:pt idx="165">
                  <c:v>2135</c:v>
                </c:pt>
                <c:pt idx="166">
                  <c:v>2136</c:v>
                </c:pt>
                <c:pt idx="167">
                  <c:v>2137</c:v>
                </c:pt>
                <c:pt idx="168">
                  <c:v>2138</c:v>
                </c:pt>
                <c:pt idx="169">
                  <c:v>2139</c:v>
                </c:pt>
                <c:pt idx="170">
                  <c:v>2140</c:v>
                </c:pt>
                <c:pt idx="171">
                  <c:v>2141</c:v>
                </c:pt>
                <c:pt idx="172">
                  <c:v>2142</c:v>
                </c:pt>
                <c:pt idx="173">
                  <c:v>2143</c:v>
                </c:pt>
                <c:pt idx="174">
                  <c:v>2144</c:v>
                </c:pt>
                <c:pt idx="175">
                  <c:v>2145</c:v>
                </c:pt>
                <c:pt idx="176">
                  <c:v>2146</c:v>
                </c:pt>
                <c:pt idx="177">
                  <c:v>2147</c:v>
                </c:pt>
                <c:pt idx="178">
                  <c:v>2148</c:v>
                </c:pt>
                <c:pt idx="179">
                  <c:v>2149</c:v>
                </c:pt>
                <c:pt idx="180">
                  <c:v>2150</c:v>
                </c:pt>
                <c:pt idx="181">
                  <c:v>2151</c:v>
                </c:pt>
                <c:pt idx="182">
                  <c:v>2152</c:v>
                </c:pt>
                <c:pt idx="183">
                  <c:v>2153</c:v>
                </c:pt>
                <c:pt idx="184">
                  <c:v>2154</c:v>
                </c:pt>
                <c:pt idx="185">
                  <c:v>2155</c:v>
                </c:pt>
                <c:pt idx="186">
                  <c:v>2156</c:v>
                </c:pt>
                <c:pt idx="187">
                  <c:v>2157</c:v>
                </c:pt>
                <c:pt idx="188">
                  <c:v>2158</c:v>
                </c:pt>
                <c:pt idx="189">
                  <c:v>2159</c:v>
                </c:pt>
                <c:pt idx="190">
                  <c:v>2160</c:v>
                </c:pt>
                <c:pt idx="191">
                  <c:v>2161</c:v>
                </c:pt>
                <c:pt idx="192">
                  <c:v>2162</c:v>
                </c:pt>
                <c:pt idx="193">
                  <c:v>2163</c:v>
                </c:pt>
                <c:pt idx="194">
                  <c:v>2164</c:v>
                </c:pt>
                <c:pt idx="195">
                  <c:v>2165</c:v>
                </c:pt>
                <c:pt idx="196">
                  <c:v>2166</c:v>
                </c:pt>
                <c:pt idx="197">
                  <c:v>2167</c:v>
                </c:pt>
                <c:pt idx="198">
                  <c:v>2168</c:v>
                </c:pt>
                <c:pt idx="199">
                  <c:v>2169</c:v>
                </c:pt>
              </c:numCache>
            </c:numRef>
          </c:cat>
          <c:val>
            <c:numRef>
              <c:f>'K og Y per capita'!$F$5:$F$204</c:f>
              <c:numCache>
                <c:formatCode>General</c:formatCode>
                <c:ptCount val="200"/>
                <c:pt idx="0">
                  <c:v>3.8628466869304198E-2</c:v>
                </c:pt>
                <c:pt idx="1">
                  <c:v>3.8465185708008102E-2</c:v>
                </c:pt>
                <c:pt idx="2">
                  <c:v>3.5200210618054999E-2</c:v>
                </c:pt>
                <c:pt idx="3">
                  <c:v>3.2187694961174199E-2</c:v>
                </c:pt>
                <c:pt idx="4">
                  <c:v>2.9517193752194099E-2</c:v>
                </c:pt>
                <c:pt idx="5">
                  <c:v>2.73034800042357E-2</c:v>
                </c:pt>
                <c:pt idx="6">
                  <c:v>2.5117223058968002E-2</c:v>
                </c:pt>
                <c:pt idx="7">
                  <c:v>2.3190322463920301E-2</c:v>
                </c:pt>
                <c:pt idx="8">
                  <c:v>2.1249321165965101E-2</c:v>
                </c:pt>
                <c:pt idx="9">
                  <c:v>1.95604061444445E-2</c:v>
                </c:pt>
                <c:pt idx="10">
                  <c:v>1.7933149776754E-2</c:v>
                </c:pt>
                <c:pt idx="11">
                  <c:v>1.6812137245854501E-2</c:v>
                </c:pt>
                <c:pt idx="12">
                  <c:v>1.6070921133484802E-2</c:v>
                </c:pt>
                <c:pt idx="13">
                  <c:v>1.57863734345213E-2</c:v>
                </c:pt>
                <c:pt idx="14">
                  <c:v>1.6261008617352399E-2</c:v>
                </c:pt>
                <c:pt idx="15">
                  <c:v>1.71493665408835E-2</c:v>
                </c:pt>
                <c:pt idx="16">
                  <c:v>1.8190308888665001E-2</c:v>
                </c:pt>
                <c:pt idx="17">
                  <c:v>1.90038749064299E-2</c:v>
                </c:pt>
                <c:pt idx="18">
                  <c:v>1.9457639259442602E-2</c:v>
                </c:pt>
                <c:pt idx="19">
                  <c:v>1.9514769678331899E-2</c:v>
                </c:pt>
                <c:pt idx="20">
                  <c:v>1.9132030628572098E-2</c:v>
                </c:pt>
                <c:pt idx="21">
                  <c:v>1.84009009714622E-2</c:v>
                </c:pt>
                <c:pt idx="22">
                  <c:v>1.7437345733776099E-2</c:v>
                </c:pt>
                <c:pt idx="23">
                  <c:v>1.6220385751900102E-2</c:v>
                </c:pt>
                <c:pt idx="24">
                  <c:v>1.5570002592684901E-2</c:v>
                </c:pt>
                <c:pt idx="25">
                  <c:v>1.5550517265060499E-2</c:v>
                </c:pt>
                <c:pt idx="26">
                  <c:v>1.6167428658703801E-2</c:v>
                </c:pt>
                <c:pt idx="27">
                  <c:v>1.7086287014061799E-2</c:v>
                </c:pt>
                <c:pt idx="28">
                  <c:v>1.8101561100368799E-2</c:v>
                </c:pt>
                <c:pt idx="29">
                  <c:v>1.8942702570624099E-2</c:v>
                </c:pt>
                <c:pt idx="30">
                  <c:v>1.9663970248584298E-2</c:v>
                </c:pt>
                <c:pt idx="31">
                  <c:v>2.0008249455761701E-2</c:v>
                </c:pt>
                <c:pt idx="32">
                  <c:v>1.9753566115964901E-2</c:v>
                </c:pt>
                <c:pt idx="33">
                  <c:v>1.88655660061906E-2</c:v>
                </c:pt>
                <c:pt idx="34">
                  <c:v>1.74131905771529E-2</c:v>
                </c:pt>
                <c:pt idx="35">
                  <c:v>1.52890788063022E-2</c:v>
                </c:pt>
                <c:pt idx="36">
                  <c:v>1.30490213324789E-2</c:v>
                </c:pt>
                <c:pt idx="37">
                  <c:v>1.1016495357829101E-2</c:v>
                </c:pt>
                <c:pt idx="38">
                  <c:v>9.4066497867401795E-3</c:v>
                </c:pt>
                <c:pt idx="39">
                  <c:v>8.4240586830704005E-3</c:v>
                </c:pt>
                <c:pt idx="40">
                  <c:v>7.4576472377305301E-3</c:v>
                </c:pt>
                <c:pt idx="41">
                  <c:v>6.58920016209386E-3</c:v>
                </c:pt>
                <c:pt idx="42">
                  <c:v>5.9613236827147E-3</c:v>
                </c:pt>
                <c:pt idx="43">
                  <c:v>5.3847820748710896E-3</c:v>
                </c:pt>
                <c:pt idx="44">
                  <c:v>4.9965954463561503E-3</c:v>
                </c:pt>
                <c:pt idx="45">
                  <c:v>4.62409663307494E-3</c:v>
                </c:pt>
                <c:pt idx="46">
                  <c:v>4.2362867600831897E-3</c:v>
                </c:pt>
                <c:pt idx="47">
                  <c:v>3.6967702423722098E-3</c:v>
                </c:pt>
                <c:pt idx="48">
                  <c:v>3.1911805437510299E-3</c:v>
                </c:pt>
                <c:pt idx="49">
                  <c:v>2.6932697121121499E-3</c:v>
                </c:pt>
                <c:pt idx="50">
                  <c:v>1.6073421977865899E-3</c:v>
                </c:pt>
                <c:pt idx="51">
                  <c:v>1.2511337134564499E-3</c:v>
                </c:pt>
                <c:pt idx="52">
                  <c:v>1.2338466731959101E-3</c:v>
                </c:pt>
                <c:pt idx="53">
                  <c:v>1.04519479147615E-3</c:v>
                </c:pt>
                <c:pt idx="54">
                  <c:v>4.9218323255460295E-4</c:v>
                </c:pt>
                <c:pt idx="55">
                  <c:v>-7.7365005272047097E-4</c:v>
                </c:pt>
                <c:pt idx="56">
                  <c:v>-8.3268446889229E-4</c:v>
                </c:pt>
                <c:pt idx="57">
                  <c:v>-7.4600226637134995E-4</c:v>
                </c:pt>
                <c:pt idx="58">
                  <c:v>-4.8568076447982802E-4</c:v>
                </c:pt>
                <c:pt idx="59">
                  <c:v>-1.47350761635404E-4</c:v>
                </c:pt>
                <c:pt idx="60">
                  <c:v>3.0499416934865999E-4</c:v>
                </c:pt>
                <c:pt idx="61">
                  <c:v>8.7321829598938799E-4</c:v>
                </c:pt>
                <c:pt idx="62">
                  <c:v>1.5312629134732101E-3</c:v>
                </c:pt>
                <c:pt idx="63">
                  <c:v>2.2314190605901901E-3</c:v>
                </c:pt>
                <c:pt idx="64">
                  <c:v>2.9375190498383999E-3</c:v>
                </c:pt>
                <c:pt idx="65">
                  <c:v>3.5978971933142601E-3</c:v>
                </c:pt>
                <c:pt idx="66">
                  <c:v>4.1957622812522502E-3</c:v>
                </c:pt>
                <c:pt idx="67">
                  <c:v>4.7682744871384297E-3</c:v>
                </c:pt>
                <c:pt idx="68">
                  <c:v>5.2509474084112204E-3</c:v>
                </c:pt>
                <c:pt idx="69">
                  <c:v>5.6843483554378099E-3</c:v>
                </c:pt>
                <c:pt idx="70">
                  <c:v>6.0769624760378003E-3</c:v>
                </c:pt>
                <c:pt idx="71">
                  <c:v>6.3986245512016801E-3</c:v>
                </c:pt>
                <c:pt idx="72">
                  <c:v>6.5932011919880504E-3</c:v>
                </c:pt>
                <c:pt idx="73">
                  <c:v>6.6473120598776001E-3</c:v>
                </c:pt>
                <c:pt idx="74">
                  <c:v>6.5569574111782802E-3</c:v>
                </c:pt>
                <c:pt idx="75">
                  <c:v>6.33100931775212E-3</c:v>
                </c:pt>
                <c:pt idx="76">
                  <c:v>6.0253398994774502E-3</c:v>
                </c:pt>
                <c:pt idx="77">
                  <c:v>5.6609236964587899E-3</c:v>
                </c:pt>
                <c:pt idx="78">
                  <c:v>5.2209488125696396E-3</c:v>
                </c:pt>
                <c:pt idx="79">
                  <c:v>4.7631577957181004E-3</c:v>
                </c:pt>
                <c:pt idx="80">
                  <c:v>4.3402617257559803E-3</c:v>
                </c:pt>
                <c:pt idx="81">
                  <c:v>3.9640753460354001E-3</c:v>
                </c:pt>
                <c:pt idx="82">
                  <c:v>3.6638179108364499E-3</c:v>
                </c:pt>
                <c:pt idx="83">
                  <c:v>3.4439506429998902E-3</c:v>
                </c:pt>
                <c:pt idx="84">
                  <c:v>3.2996181575295899E-3</c:v>
                </c:pt>
                <c:pt idx="85">
                  <c:v>2.9493175309273601E-3</c:v>
                </c:pt>
                <c:pt idx="86">
                  <c:v>2.7288717310475401E-3</c:v>
                </c:pt>
                <c:pt idx="87">
                  <c:v>2.6418612576869899E-3</c:v>
                </c:pt>
                <c:pt idx="88">
                  <c:v>2.6717947824823301E-3</c:v>
                </c:pt>
                <c:pt idx="89">
                  <c:v>2.7983161402536402E-3</c:v>
                </c:pt>
                <c:pt idx="90">
                  <c:v>2.98254242989522E-3</c:v>
                </c:pt>
                <c:pt idx="91">
                  <c:v>3.1847147832441201E-3</c:v>
                </c:pt>
                <c:pt idx="92">
                  <c:v>3.4279231611877002E-3</c:v>
                </c:pt>
                <c:pt idx="93">
                  <c:v>3.6013572661399399E-3</c:v>
                </c:pt>
                <c:pt idx="94">
                  <c:v>3.75044843255058E-3</c:v>
                </c:pt>
                <c:pt idx="95">
                  <c:v>3.9267835178620099E-3</c:v>
                </c:pt>
                <c:pt idx="96">
                  <c:v>4.0778630998246001E-3</c:v>
                </c:pt>
                <c:pt idx="97">
                  <c:v>4.1242785495840904E-3</c:v>
                </c:pt>
                <c:pt idx="98">
                  <c:v>4.0504114677642096E-3</c:v>
                </c:pt>
                <c:pt idx="99">
                  <c:v>3.8734255598881699E-3</c:v>
                </c:pt>
                <c:pt idx="100">
                  <c:v>3.60375667363612E-3</c:v>
                </c:pt>
                <c:pt idx="101">
                  <c:v>3.4070904296670599E-3</c:v>
                </c:pt>
                <c:pt idx="102">
                  <c:v>3.2590764196669098E-3</c:v>
                </c:pt>
                <c:pt idx="103">
                  <c:v>3.1044973305407999E-3</c:v>
                </c:pt>
                <c:pt idx="104">
                  <c:v>2.95310712049613E-3</c:v>
                </c:pt>
                <c:pt idx="105">
                  <c:v>2.8249075564970002E-3</c:v>
                </c:pt>
                <c:pt idx="106">
                  <c:v>2.7166184456612198E-3</c:v>
                </c:pt>
                <c:pt idx="107">
                  <c:v>2.6246078776865499E-3</c:v>
                </c:pt>
                <c:pt idx="108">
                  <c:v>2.55759331117798E-3</c:v>
                </c:pt>
                <c:pt idx="109">
                  <c:v>2.5090144536760602E-3</c:v>
                </c:pt>
                <c:pt idx="110">
                  <c:v>2.1815678736646E-3</c:v>
                </c:pt>
                <c:pt idx="111">
                  <c:v>1.86637829539408E-3</c:v>
                </c:pt>
                <c:pt idx="112">
                  <c:v>1.5670543905692599E-3</c:v>
                </c:pt>
                <c:pt idx="113">
                  <c:v>1.28022057969851E-3</c:v>
                </c:pt>
                <c:pt idx="114">
                  <c:v>1.0073771950994299E-3</c:v>
                </c:pt>
                <c:pt idx="115">
                  <c:v>7.6749653902454603E-4</c:v>
                </c:pt>
                <c:pt idx="116">
                  <c:v>5.4969400430851501E-4</c:v>
                </c:pt>
                <c:pt idx="117">
                  <c:v>3.67934235565215E-4</c:v>
                </c:pt>
                <c:pt idx="118">
                  <c:v>2.0121094677997401E-4</c:v>
                </c:pt>
                <c:pt idx="119" formatCode="0.00E+00">
                  <c:v>7.7485700213481606E-5</c:v>
                </c:pt>
                <c:pt idx="120" formatCode="0.00E+00">
                  <c:v>4.8951568081722098E-5</c:v>
                </c:pt>
                <c:pt idx="121" formatCode="0.00E+00">
                  <c:v>8.7579137327383402E-5</c:v>
                </c:pt>
                <c:pt idx="122">
                  <c:v>1.7253124638371499E-4</c:v>
                </c:pt>
                <c:pt idx="123">
                  <c:v>2.9509288922374097E-4</c:v>
                </c:pt>
                <c:pt idx="124">
                  <c:v>4.48778789015402E-4</c:v>
                </c:pt>
                <c:pt idx="125">
                  <c:v>7.0181778905586598E-4</c:v>
                </c:pt>
                <c:pt idx="126">
                  <c:v>9.945665452198659E-4</c:v>
                </c:pt>
                <c:pt idx="127">
                  <c:v>1.67223706186393E-3</c:v>
                </c:pt>
                <c:pt idx="128">
                  <c:v>2.2330325643376298E-3</c:v>
                </c:pt>
                <c:pt idx="129">
                  <c:v>2.7056788860616199E-3</c:v>
                </c:pt>
                <c:pt idx="130">
                  <c:v>3.1274687808866301E-3</c:v>
                </c:pt>
                <c:pt idx="131">
                  <c:v>3.04003582098498E-3</c:v>
                </c:pt>
                <c:pt idx="132">
                  <c:v>3.3896818865058599E-3</c:v>
                </c:pt>
                <c:pt idx="133">
                  <c:v>3.6944387795842699E-3</c:v>
                </c:pt>
                <c:pt idx="134">
                  <c:v>3.9589127933384203E-3</c:v>
                </c:pt>
                <c:pt idx="135">
                  <c:v>3.8757574993909601E-3</c:v>
                </c:pt>
                <c:pt idx="136">
                  <c:v>3.7440657929825498E-3</c:v>
                </c:pt>
                <c:pt idx="137">
                  <c:v>3.5744984255633399E-3</c:v>
                </c:pt>
                <c:pt idx="138">
                  <c:v>3.3702373669509999E-3</c:v>
                </c:pt>
                <c:pt idx="139">
                  <c:v>3.1384583752136798E-3</c:v>
                </c:pt>
                <c:pt idx="140">
                  <c:v>2.90448551579212E-3</c:v>
                </c:pt>
                <c:pt idx="141">
                  <c:v>2.6573549459161698E-3</c:v>
                </c:pt>
                <c:pt idx="142">
                  <c:v>2.4199771266669701E-3</c:v>
                </c:pt>
                <c:pt idx="143">
                  <c:v>2.1737258331369401E-3</c:v>
                </c:pt>
                <c:pt idx="144">
                  <c:v>1.9500931930959899E-3</c:v>
                </c:pt>
                <c:pt idx="145">
                  <c:v>1.8033184844912899E-3</c:v>
                </c:pt>
                <c:pt idx="146">
                  <c:v>1.7070943156783701E-3</c:v>
                </c:pt>
                <c:pt idx="147">
                  <c:v>1.64210184358227E-3</c:v>
                </c:pt>
                <c:pt idx="148">
                  <c:v>1.6019130686118299E-3</c:v>
                </c:pt>
                <c:pt idx="149">
                  <c:v>1.58190628805898E-3</c:v>
                </c:pt>
                <c:pt idx="150">
                  <c:v>1.6516636459387799E-3</c:v>
                </c:pt>
                <c:pt idx="151">
                  <c:v>1.75284474339817E-3</c:v>
                </c:pt>
                <c:pt idx="152">
                  <c:v>2.22854502558774E-3</c:v>
                </c:pt>
                <c:pt idx="153">
                  <c:v>2.5778431473985801E-3</c:v>
                </c:pt>
                <c:pt idx="154">
                  <c:v>2.8300339592135099E-3</c:v>
                </c:pt>
                <c:pt idx="155">
                  <c:v>3.02216852428103E-3</c:v>
                </c:pt>
                <c:pt idx="156">
                  <c:v>3.1657869712393601E-3</c:v>
                </c:pt>
                <c:pt idx="157">
                  <c:v>3.2714546076510302E-3</c:v>
                </c:pt>
                <c:pt idx="158">
                  <c:v>3.35538992417084E-3</c:v>
                </c:pt>
                <c:pt idx="159">
                  <c:v>3.4176712976123802E-3</c:v>
                </c:pt>
                <c:pt idx="160">
                  <c:v>3.1647985068777502E-3</c:v>
                </c:pt>
                <c:pt idx="161">
                  <c:v>2.89557921022835E-3</c:v>
                </c:pt>
                <c:pt idx="162">
                  <c:v>2.61670792100531E-3</c:v>
                </c:pt>
                <c:pt idx="163">
                  <c:v>2.3269964368289298E-3</c:v>
                </c:pt>
                <c:pt idx="164">
                  <c:v>2.0297893446930698E-3</c:v>
                </c:pt>
                <c:pt idx="165">
                  <c:v>1.7471633324724501E-3</c:v>
                </c:pt>
                <c:pt idx="166">
                  <c:v>1.46554575660156E-3</c:v>
                </c:pt>
                <c:pt idx="167">
                  <c:v>1.20487843376149E-3</c:v>
                </c:pt>
                <c:pt idx="168">
                  <c:v>9.44923966133992E-4</c:v>
                </c:pt>
                <c:pt idx="169">
                  <c:v>7.1260510823225904E-4</c:v>
                </c:pt>
                <c:pt idx="170">
                  <c:v>5.6048765461034198E-4</c:v>
                </c:pt>
                <c:pt idx="171">
                  <c:v>4.61029925181522E-4</c:v>
                </c:pt>
                <c:pt idx="172">
                  <c:v>3.9393806242329302E-4</c:v>
                </c:pt>
                <c:pt idx="173">
                  <c:v>3.5271282495262502E-4</c:v>
                </c:pt>
                <c:pt idx="174">
                  <c:v>3.2996792787284699E-4</c:v>
                </c:pt>
                <c:pt idx="175">
                  <c:v>3.9797651315234801E-4</c:v>
                </c:pt>
                <c:pt idx="176">
                  <c:v>4.9806164292405303E-4</c:v>
                </c:pt>
                <c:pt idx="177">
                  <c:v>9.68607781965427E-4</c:v>
                </c:pt>
                <c:pt idx="178">
                  <c:v>1.31392712462959E-3</c:v>
                </c:pt>
                <c:pt idx="179">
                  <c:v>1.5621218106165601E-3</c:v>
                </c:pt>
                <c:pt idx="180">
                  <c:v>1.7477245778164099E-3</c:v>
                </c:pt>
                <c:pt idx="181">
                  <c:v>1.8814079220550999E-3</c:v>
                </c:pt>
                <c:pt idx="182">
                  <c:v>1.9801404250426899E-3</c:v>
                </c:pt>
                <c:pt idx="183">
                  <c:v>2.0520574104173801E-3</c:v>
                </c:pt>
                <c:pt idx="184">
                  <c:v>2.0973754092616101E-3</c:v>
                </c:pt>
                <c:pt idx="185">
                  <c:v>1.8267243760291801E-3</c:v>
                </c:pt>
                <c:pt idx="186">
                  <c:v>1.53436019060444E-3</c:v>
                </c:pt>
                <c:pt idx="187">
                  <c:v>1.2263186264534101E-3</c:v>
                </c:pt>
                <c:pt idx="188">
                  <c:v>9.0072759466477905E-4</c:v>
                </c:pt>
                <c:pt idx="189">
                  <c:v>5.6004286192380703E-4</c:v>
                </c:pt>
                <c:pt idx="190">
                  <c:v>2.2510812009861401E-4</c:v>
                </c:pt>
                <c:pt idx="191">
                  <c:v>-1.1915100156999299E-4</c:v>
                </c:pt>
                <c:pt idx="192">
                  <c:v>-4.5434844219048999E-4</c:v>
                </c:pt>
                <c:pt idx="193">
                  <c:v>-8.0207349897632504E-4</c:v>
                </c:pt>
                <c:pt idx="194">
                  <c:v>-1.1399906672264399E-3</c:v>
                </c:pt>
                <c:pt idx="195">
                  <c:v>-1.4228866175377E-3</c:v>
                </c:pt>
                <c:pt idx="196">
                  <c:v>-1.6840937317185499E-3</c:v>
                </c:pt>
                <c:pt idx="197">
                  <c:v>-1.94925054679009E-3</c:v>
                </c:pt>
                <c:pt idx="198">
                  <c:v>-2.2316881976044102E-3</c:v>
                </c:pt>
                <c:pt idx="199">
                  <c:v>7.3858573691929798E-4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0-4F81-AC5F-8514F93DF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83720"/>
        <c:axId val="422383360"/>
      </c:lineChart>
      <c:catAx>
        <c:axId val="69445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58272"/>
        <c:crosses val="autoZero"/>
        <c:auto val="1"/>
        <c:lblAlgn val="ctr"/>
        <c:lblOffset val="100"/>
        <c:noMultiLvlLbl val="0"/>
      </c:catAx>
      <c:valAx>
        <c:axId val="6944582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94457912"/>
        <c:crosses val="autoZero"/>
        <c:crossBetween val="between"/>
      </c:valAx>
      <c:valAx>
        <c:axId val="42238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22383720"/>
        <c:crosses val="max"/>
        <c:crossBetween val="between"/>
      </c:valAx>
      <c:catAx>
        <c:axId val="42238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38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Vækstrate</a:t>
            </a:r>
            <a:r>
              <a:rPr lang="da-DK" baseline="0"/>
              <a:t> i BNP per capita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capita'!$M$4</c:f>
              <c:strCache>
                <c:ptCount val="1"/>
                <c:pt idx="0">
                  <c:v>y_capita vækst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capita'!$H$5:$H$85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'K og Y per capita'!$M$6:$M$85</c:f>
              <c:numCache>
                <c:formatCode>0.0%</c:formatCode>
                <c:ptCount val="80"/>
                <c:pt idx="0">
                  <c:v>1.8422021476707462E-2</c:v>
                </c:pt>
                <c:pt idx="1">
                  <c:v>2.0682306555354302E-2</c:v>
                </c:pt>
                <c:pt idx="2">
                  <c:v>1.8014467647632371E-2</c:v>
                </c:pt>
                <c:pt idx="3">
                  <c:v>1.5644622699337418E-2</c:v>
                </c:pt>
                <c:pt idx="4">
                  <c:v>1.4405646153829554E-2</c:v>
                </c:pt>
                <c:pt idx="5">
                  <c:v>1.2642328097749012E-2</c:v>
                </c:pt>
                <c:pt idx="6">
                  <c:v>1.0748118310636823E-2</c:v>
                </c:pt>
                <c:pt idx="7">
                  <c:v>8.4587660329265013E-3</c:v>
                </c:pt>
                <c:pt idx="8">
                  <c:v>6.1527367889189222E-3</c:v>
                </c:pt>
                <c:pt idx="9">
                  <c:v>4.5321955126078617E-3</c:v>
                </c:pt>
                <c:pt idx="10">
                  <c:v>3.2843384039245027E-3</c:v>
                </c:pt>
                <c:pt idx="11">
                  <c:v>2.6057739190206153E-3</c:v>
                </c:pt>
                <c:pt idx="12">
                  <c:v>3.3240139319876683E-3</c:v>
                </c:pt>
                <c:pt idx="13">
                  <c:v>5.600914325717854E-3</c:v>
                </c:pt>
                <c:pt idx="14">
                  <c:v>8.0241606195052828E-3</c:v>
                </c:pt>
                <c:pt idx="15">
                  <c:v>9.4111275334864963E-3</c:v>
                </c:pt>
                <c:pt idx="16">
                  <c:v>9.5756300744984646E-3</c:v>
                </c:pt>
                <c:pt idx="17">
                  <c:v>9.5145531802638406E-3</c:v>
                </c:pt>
                <c:pt idx="18">
                  <c:v>8.21425460635683E-3</c:v>
                </c:pt>
                <c:pt idx="19">
                  <c:v>6.8590358650941763E-3</c:v>
                </c:pt>
                <c:pt idx="20">
                  <c:v>5.5222113607271694E-3</c:v>
                </c:pt>
                <c:pt idx="21">
                  <c:v>3.9005731101362517E-3</c:v>
                </c:pt>
                <c:pt idx="22">
                  <c:v>2.3503289984789788E-3</c:v>
                </c:pt>
                <c:pt idx="23">
                  <c:v>3.3055515833120275E-3</c:v>
                </c:pt>
                <c:pt idx="24">
                  <c:v>6.4653654713937581E-3</c:v>
                </c:pt>
                <c:pt idx="25">
                  <c:v>1.0046765414174263E-2</c:v>
                </c:pt>
                <c:pt idx="26">
                  <c:v>1.3417932427653767E-2</c:v>
                </c:pt>
                <c:pt idx="27">
                  <c:v>1.7094080459213457E-2</c:v>
                </c:pt>
                <c:pt idx="28">
                  <c:v>1.9947735047183723E-2</c:v>
                </c:pt>
                <c:pt idx="29">
                  <c:v>2.1563635025549699E-2</c:v>
                </c:pt>
                <c:pt idx="30">
                  <c:v>2.17740375360298E-2</c:v>
                </c:pt>
                <c:pt idx="31">
                  <c:v>2.049122523134006E-2</c:v>
                </c:pt>
                <c:pt idx="32">
                  <c:v>1.7788641223504875E-2</c:v>
                </c:pt>
                <c:pt idx="33">
                  <c:v>1.4020298845455192E-2</c:v>
                </c:pt>
                <c:pt idx="34">
                  <c:v>9.83420717868011E-3</c:v>
                </c:pt>
                <c:pt idx="35">
                  <c:v>5.6753357736938348E-3</c:v>
                </c:pt>
                <c:pt idx="36">
                  <c:v>2.8409252069281354E-3</c:v>
                </c:pt>
                <c:pt idx="37">
                  <c:v>2.1381195685479248E-3</c:v>
                </c:pt>
                <c:pt idx="38">
                  <c:v>2.2072043722347612E-3</c:v>
                </c:pt>
                <c:pt idx="39">
                  <c:v>1.1192884170005968E-3</c:v>
                </c:pt>
                <c:pt idx="40">
                  <c:v>3.0890404122696502E-4</c:v>
                </c:pt>
                <c:pt idx="41">
                  <c:v>1.6382663502856332E-4</c:v>
                </c:pt>
                <c:pt idx="42">
                  <c:v>-7.3969393258765948E-5</c:v>
                </c:pt>
                <c:pt idx="43">
                  <c:v>4.1926197726693815E-4</c:v>
                </c:pt>
                <c:pt idx="44">
                  <c:v>1.0201606037387734E-3</c:v>
                </c:pt>
                <c:pt idx="45">
                  <c:v>9.0044222809515517E-4</c:v>
                </c:pt>
                <c:pt idx="46">
                  <c:v>7.0572287329806471E-4</c:v>
                </c:pt>
                <c:pt idx="47">
                  <c:v>4.5724684717396435E-4</c:v>
                </c:pt>
                <c:pt idx="48">
                  <c:v>4.9189324436538229E-5</c:v>
                </c:pt>
                <c:pt idx="49">
                  <c:v>5.7989554443449443E-4</c:v>
                </c:pt>
                <c:pt idx="50">
                  <c:v>2.5129492842284051E-3</c:v>
                </c:pt>
                <c:pt idx="51">
                  <c:v>1.1315512831382435E-3</c:v>
                </c:pt>
                <c:pt idx="52">
                  <c:v>1.7826505361417944E-4</c:v>
                </c:pt>
                <c:pt idx="53">
                  <c:v>-3.2314607971817289E-5</c:v>
                </c:pt>
                <c:pt idx="54">
                  <c:v>-8.2627391952749818E-5</c:v>
                </c:pt>
                <c:pt idx="55">
                  <c:v>-1.6496307281965716E-4</c:v>
                </c:pt>
                <c:pt idx="56">
                  <c:v>-5.4119477476133326E-5</c:v>
                </c:pt>
                <c:pt idx="57">
                  <c:v>2.941144135757412E-4</c:v>
                </c:pt>
                <c:pt idx="58">
                  <c:v>8.7828830504266264E-4</c:v>
                </c:pt>
                <c:pt idx="59">
                  <c:v>1.7158350909425302E-3</c:v>
                </c:pt>
                <c:pt idx="60">
                  <c:v>2.7272771561770437E-3</c:v>
                </c:pt>
                <c:pt idx="61">
                  <c:v>3.7844545992287149E-3</c:v>
                </c:pt>
                <c:pt idx="62">
                  <c:v>4.8055208318831255E-3</c:v>
                </c:pt>
                <c:pt idx="63">
                  <c:v>5.7304065877981092E-3</c:v>
                </c:pt>
                <c:pt idx="64">
                  <c:v>6.4041460377515236E-3</c:v>
                </c:pt>
                <c:pt idx="65">
                  <c:v>7.0296398859934772E-3</c:v>
                </c:pt>
                <c:pt idx="66">
                  <c:v>7.7858360462936815E-3</c:v>
                </c:pt>
                <c:pt idx="67">
                  <c:v>8.2458183248901307E-3</c:v>
                </c:pt>
                <c:pt idx="68">
                  <c:v>8.8483342272902554E-3</c:v>
                </c:pt>
                <c:pt idx="69">
                  <c:v>9.5082725016337744E-3</c:v>
                </c:pt>
                <c:pt idx="70">
                  <c:v>1.002152409157131E-2</c:v>
                </c:pt>
                <c:pt idx="71">
                  <c:v>1.0163686497924873E-2</c:v>
                </c:pt>
                <c:pt idx="72">
                  <c:v>1.0127157174060208E-2</c:v>
                </c:pt>
                <c:pt idx="73">
                  <c:v>9.8711545907237408E-3</c:v>
                </c:pt>
                <c:pt idx="74">
                  <c:v>9.4463542139191503E-3</c:v>
                </c:pt>
                <c:pt idx="75">
                  <c:v>8.8892944877505542E-3</c:v>
                </c:pt>
                <c:pt idx="76">
                  <c:v>8.3382565215532889E-3</c:v>
                </c:pt>
                <c:pt idx="77">
                  <c:v>7.8240053327851555E-3</c:v>
                </c:pt>
                <c:pt idx="78">
                  <c:v>7.3693173309870019E-3</c:v>
                </c:pt>
                <c:pt idx="79">
                  <c:v>6.9929141708879872E-3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C-4293-A7E5-1BF52BB7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83416"/>
        <c:axId val="840381616"/>
      </c:lineChart>
      <c:catAx>
        <c:axId val="8403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81616"/>
        <c:crosses val="autoZero"/>
        <c:auto val="1"/>
        <c:lblAlgn val="ctr"/>
        <c:lblOffset val="100"/>
        <c:noMultiLvlLbl val="0"/>
      </c:catAx>
      <c:valAx>
        <c:axId val="8403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038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L_tilde og r (h.a.)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capita'!$N$4</c:f>
              <c:strCache>
                <c:ptCount val="1"/>
                <c:pt idx="0">
                  <c:v>L_tilde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capita'!$H$5:$H$85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'K og Y per capita'!$N$5:$N$85</c:f>
              <c:numCache>
                <c:formatCode>0.0</c:formatCode>
                <c:ptCount val="81"/>
                <c:pt idx="0">
                  <c:v>37.373753679038401</c:v>
                </c:pt>
                <c:pt idx="1">
                  <c:v>37.228128200237414</c:v>
                </c:pt>
                <c:pt idx="2">
                  <c:v>37.188577349428456</c:v>
                </c:pt>
                <c:pt idx="3">
                  <c:v>37.264078764976482</c:v>
                </c:pt>
                <c:pt idx="4">
                  <c:v>37.434039012413685</c:v>
                </c:pt>
                <c:pt idx="5">
                  <c:v>37.644039351077105</c:v>
                </c:pt>
                <c:pt idx="6">
                  <c:v>37.93647166185233</c:v>
                </c:pt>
                <c:pt idx="7">
                  <c:v>38.314882414055923</c:v>
                </c:pt>
                <c:pt idx="8">
                  <c:v>38.809654737312954</c:v>
                </c:pt>
                <c:pt idx="9">
                  <c:v>39.420651360130869</c:v>
                </c:pt>
                <c:pt idx="10">
                  <c:v>40.131398359639206</c:v>
                </c:pt>
                <c:pt idx="11">
                  <c:v>40.911559496594599</c:v>
                </c:pt>
                <c:pt idx="12">
                  <c:v>41.728973328010504</c:v>
                </c:pt>
                <c:pt idx="13">
                  <c:v>42.515222488241314</c:v>
                </c:pt>
                <c:pt idx="14">
                  <c:v>43.176945387384023</c:v>
                </c:pt>
                <c:pt idx="15">
                  <c:v>43.701029253748437</c:v>
                </c:pt>
                <c:pt idx="16">
                  <c:v>44.141289154085946</c:v>
                </c:pt>
                <c:pt idx="17">
                  <c:v>44.55376121075485</c:v>
                </c:pt>
                <c:pt idx="18">
                  <c:v>44.94777521693306</c:v>
                </c:pt>
                <c:pt idx="19">
                  <c:v>45.364268657220677</c:v>
                </c:pt>
                <c:pt idx="20">
                  <c:v>45.79815624097408</c:v>
                </c:pt>
                <c:pt idx="21">
                  <c:v>46.245886867439566</c:v>
                </c:pt>
                <c:pt idx="22">
                  <c:v>46.728257602434411</c:v>
                </c:pt>
                <c:pt idx="23">
                  <c:v>47.262016039217322</c:v>
                </c:pt>
                <c:pt idx="24">
                  <c:v>47.675106964791937</c:v>
                </c:pt>
                <c:pt idx="25">
                  <c:v>47.833685228908074</c:v>
                </c:pt>
                <c:pt idx="26">
                  <c:v>47.744198561506217</c:v>
                </c:pt>
                <c:pt idx="27">
                  <c:v>47.427543810243634</c:v>
                </c:pt>
                <c:pt idx="28">
                  <c:v>46.889261662010036</c:v>
                </c:pt>
                <c:pt idx="29">
                  <c:v>46.187855748504326</c:v>
                </c:pt>
                <c:pt idx="30">
                  <c:v>45.410167559269986</c:v>
                </c:pt>
                <c:pt idx="31">
                  <c:v>44.638045783075711</c:v>
                </c:pt>
                <c:pt idx="32">
                  <c:v>43.955835853100758</c:v>
                </c:pt>
                <c:pt idx="33">
                  <c:v>43.435751523160718</c:v>
                </c:pt>
                <c:pt idx="34">
                  <c:v>43.112255639849316</c:v>
                </c:pt>
                <c:pt idx="35">
                  <c:v>43.004355504237296</c:v>
                </c:pt>
                <c:pt idx="36">
                  <c:v>43.085599167934895</c:v>
                </c:pt>
                <c:pt idx="37">
                  <c:v>43.263038212279824</c:v>
                </c:pt>
                <c:pt idx="38">
                  <c:v>43.431757075426368</c:v>
                </c:pt>
                <c:pt idx="39">
                  <c:v>43.549835867839562</c:v>
                </c:pt>
                <c:pt idx="40">
                  <c:v>43.688866742465976</c:v>
                </c:pt>
                <c:pt idx="41">
                  <c:v>43.840974349338261</c:v>
                </c:pt>
                <c:pt idx="42">
                  <c:v>43.969718903607678</c:v>
                </c:pt>
                <c:pt idx="43">
                  <c:v>44.035150192327229</c:v>
                </c:pt>
                <c:pt idx="44">
                  <c:v>44.001083316621887</c:v>
                </c:pt>
                <c:pt idx="45">
                  <c:v>43.856520378065163</c:v>
                </c:pt>
                <c:pt idx="46">
                  <c:v>43.652965083702881</c:v>
                </c:pt>
                <c:pt idx="47">
                  <c:v>43.389925694259446</c:v>
                </c:pt>
                <c:pt idx="48">
                  <c:v>43.080055323898755</c:v>
                </c:pt>
                <c:pt idx="49">
                  <c:v>42.724154338207441</c:v>
                </c:pt>
                <c:pt idx="50">
                  <c:v>42.317865422543413</c:v>
                </c:pt>
                <c:pt idx="51">
                  <c:v>41.770968014929423</c:v>
                </c:pt>
                <c:pt idx="52">
                  <c:v>41.172664955855218</c:v>
                </c:pt>
                <c:pt idx="53">
                  <c:v>40.56444727218701</c:v>
                </c:pt>
                <c:pt idx="54">
                  <c:v>39.95696666248859</c:v>
                </c:pt>
                <c:pt idx="55">
                  <c:v>39.356850440748744</c:v>
                </c:pt>
                <c:pt idx="56">
                  <c:v>38.770773227925709</c:v>
                </c:pt>
                <c:pt idx="57">
                  <c:v>38.217405992356575</c:v>
                </c:pt>
                <c:pt idx="58">
                  <c:v>37.710811680714485</c:v>
                </c:pt>
                <c:pt idx="59">
                  <c:v>37.22300931176197</c:v>
                </c:pt>
                <c:pt idx="60">
                  <c:v>36.765577707843484</c:v>
                </c:pt>
                <c:pt idx="61">
                  <c:v>36.344931226690953</c:v>
                </c:pt>
                <c:pt idx="62">
                  <c:v>35.960134378656022</c:v>
                </c:pt>
                <c:pt idx="63">
                  <c:v>35.603904539521096</c:v>
                </c:pt>
                <c:pt idx="64">
                  <c:v>35.27121271954158</c:v>
                </c:pt>
                <c:pt idx="65">
                  <c:v>34.951953521768438</c:v>
                </c:pt>
                <c:pt idx="66">
                  <c:v>34.641923351821823</c:v>
                </c:pt>
                <c:pt idx="67">
                  <c:v>34.349910669711342</c:v>
                </c:pt>
                <c:pt idx="68">
                  <c:v>34.061482620948901</c:v>
                </c:pt>
                <c:pt idx="69">
                  <c:v>33.784472542858666</c:v>
                </c:pt>
                <c:pt idx="70">
                  <c:v>33.521254284204716</c:v>
                </c:pt>
                <c:pt idx="71">
                  <c:v>33.266027045618287</c:v>
                </c:pt>
                <c:pt idx="72">
                  <c:v>33.005407391537787</c:v>
                </c:pt>
                <c:pt idx="73">
                  <c:v>32.732115968621002</c:v>
                </c:pt>
                <c:pt idx="74">
                  <c:v>32.440162823991926</c:v>
                </c:pt>
                <c:pt idx="75">
                  <c:v>32.125323782015094</c:v>
                </c:pt>
                <c:pt idx="76">
                  <c:v>31.793586896980049</c:v>
                </c:pt>
                <c:pt idx="77">
                  <c:v>31.442972509194583</c:v>
                </c:pt>
                <c:pt idx="78">
                  <c:v>31.064881729470393</c:v>
                </c:pt>
                <c:pt idx="79">
                  <c:v>30.669000954394896</c:v>
                </c:pt>
                <c:pt idx="80">
                  <c:v>30.265306840431865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061-AB77-33E701A8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71568"/>
        <c:axId val="672171928"/>
      </c:lineChart>
      <c:lineChart>
        <c:grouping val="standard"/>
        <c:varyColors val="0"/>
        <c:ser>
          <c:idx val="1"/>
          <c:order val="1"/>
          <c:tx>
            <c:strRef>
              <c:f>'K og Y per capita'!$F$4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 og Y per capita'!$F$5:$F$85</c:f>
              <c:numCache>
                <c:formatCode>General</c:formatCode>
                <c:ptCount val="81"/>
                <c:pt idx="0">
                  <c:v>3.8628466869304198E-2</c:v>
                </c:pt>
                <c:pt idx="1">
                  <c:v>3.8465185708008102E-2</c:v>
                </c:pt>
                <c:pt idx="2">
                  <c:v>3.5200210618054999E-2</c:v>
                </c:pt>
                <c:pt idx="3">
                  <c:v>3.2187694961174199E-2</c:v>
                </c:pt>
                <c:pt idx="4">
                  <c:v>2.9517193752194099E-2</c:v>
                </c:pt>
                <c:pt idx="5">
                  <c:v>2.73034800042357E-2</c:v>
                </c:pt>
                <c:pt idx="6">
                  <c:v>2.5117223058968002E-2</c:v>
                </c:pt>
                <c:pt idx="7">
                  <c:v>2.3190322463920301E-2</c:v>
                </c:pt>
                <c:pt idx="8">
                  <c:v>2.1249321165965101E-2</c:v>
                </c:pt>
                <c:pt idx="9">
                  <c:v>1.95604061444445E-2</c:v>
                </c:pt>
                <c:pt idx="10">
                  <c:v>1.7933149776754E-2</c:v>
                </c:pt>
                <c:pt idx="11">
                  <c:v>1.6812137245854501E-2</c:v>
                </c:pt>
                <c:pt idx="12">
                  <c:v>1.6070921133484802E-2</c:v>
                </c:pt>
                <c:pt idx="13">
                  <c:v>1.57863734345213E-2</c:v>
                </c:pt>
                <c:pt idx="14">
                  <c:v>1.6261008617352399E-2</c:v>
                </c:pt>
                <c:pt idx="15">
                  <c:v>1.71493665408835E-2</c:v>
                </c:pt>
                <c:pt idx="16">
                  <c:v>1.8190308888665001E-2</c:v>
                </c:pt>
                <c:pt idx="17">
                  <c:v>1.90038749064299E-2</c:v>
                </c:pt>
                <c:pt idx="18">
                  <c:v>1.9457639259442602E-2</c:v>
                </c:pt>
                <c:pt idx="19">
                  <c:v>1.9514769678331899E-2</c:v>
                </c:pt>
                <c:pt idx="20">
                  <c:v>1.9132030628572098E-2</c:v>
                </c:pt>
                <c:pt idx="21">
                  <c:v>1.84009009714622E-2</c:v>
                </c:pt>
                <c:pt idx="22">
                  <c:v>1.7437345733776099E-2</c:v>
                </c:pt>
                <c:pt idx="23">
                  <c:v>1.6220385751900102E-2</c:v>
                </c:pt>
                <c:pt idx="24">
                  <c:v>1.5570002592684901E-2</c:v>
                </c:pt>
                <c:pt idx="25">
                  <c:v>1.5550517265060499E-2</c:v>
                </c:pt>
                <c:pt idx="26">
                  <c:v>1.6167428658703801E-2</c:v>
                </c:pt>
                <c:pt idx="27">
                  <c:v>1.7086287014061799E-2</c:v>
                </c:pt>
                <c:pt idx="28">
                  <c:v>1.8101561100368799E-2</c:v>
                </c:pt>
                <c:pt idx="29">
                  <c:v>1.8942702570624099E-2</c:v>
                </c:pt>
                <c:pt idx="30">
                  <c:v>1.9663970248584298E-2</c:v>
                </c:pt>
                <c:pt idx="31">
                  <c:v>2.0008249455761701E-2</c:v>
                </c:pt>
                <c:pt idx="32">
                  <c:v>1.9753566115964901E-2</c:v>
                </c:pt>
                <c:pt idx="33">
                  <c:v>1.88655660061906E-2</c:v>
                </c:pt>
                <c:pt idx="34">
                  <c:v>1.74131905771529E-2</c:v>
                </c:pt>
                <c:pt idx="35">
                  <c:v>1.52890788063022E-2</c:v>
                </c:pt>
                <c:pt idx="36">
                  <c:v>1.30490213324789E-2</c:v>
                </c:pt>
                <c:pt idx="37">
                  <c:v>1.1016495357829101E-2</c:v>
                </c:pt>
                <c:pt idx="38">
                  <c:v>9.4066497867401795E-3</c:v>
                </c:pt>
                <c:pt idx="39">
                  <c:v>8.4240586830704005E-3</c:v>
                </c:pt>
                <c:pt idx="40">
                  <c:v>7.4576472377305301E-3</c:v>
                </c:pt>
                <c:pt idx="41">
                  <c:v>6.58920016209386E-3</c:v>
                </c:pt>
                <c:pt idx="42">
                  <c:v>5.9613236827147E-3</c:v>
                </c:pt>
                <c:pt idx="43">
                  <c:v>5.3847820748710896E-3</c:v>
                </c:pt>
                <c:pt idx="44">
                  <c:v>4.9965954463561503E-3</c:v>
                </c:pt>
                <c:pt idx="45">
                  <c:v>4.62409663307494E-3</c:v>
                </c:pt>
                <c:pt idx="46">
                  <c:v>4.2362867600831897E-3</c:v>
                </c:pt>
                <c:pt idx="47">
                  <c:v>3.6967702423722098E-3</c:v>
                </c:pt>
                <c:pt idx="48">
                  <c:v>3.1911805437510299E-3</c:v>
                </c:pt>
                <c:pt idx="49">
                  <c:v>2.6932697121121499E-3</c:v>
                </c:pt>
                <c:pt idx="50">
                  <c:v>1.6073421977865899E-3</c:v>
                </c:pt>
                <c:pt idx="51">
                  <c:v>1.2511337134564499E-3</c:v>
                </c:pt>
                <c:pt idx="52">
                  <c:v>1.2338466731959101E-3</c:v>
                </c:pt>
                <c:pt idx="53">
                  <c:v>1.04519479147615E-3</c:v>
                </c:pt>
                <c:pt idx="54">
                  <c:v>4.9218323255460295E-4</c:v>
                </c:pt>
                <c:pt idx="55">
                  <c:v>-7.7365005272047097E-4</c:v>
                </c:pt>
                <c:pt idx="56">
                  <c:v>-8.3268446889229E-4</c:v>
                </c:pt>
                <c:pt idx="57">
                  <c:v>-7.4600226637134995E-4</c:v>
                </c:pt>
                <c:pt idx="58">
                  <c:v>-4.8568076447982802E-4</c:v>
                </c:pt>
                <c:pt idx="59">
                  <c:v>-1.47350761635404E-4</c:v>
                </c:pt>
                <c:pt idx="60">
                  <c:v>3.0499416934865999E-4</c:v>
                </c:pt>
                <c:pt idx="61">
                  <c:v>8.7321829598938799E-4</c:v>
                </c:pt>
                <c:pt idx="62">
                  <c:v>1.5312629134732101E-3</c:v>
                </c:pt>
                <c:pt idx="63">
                  <c:v>2.2314190605901901E-3</c:v>
                </c:pt>
                <c:pt idx="64">
                  <c:v>2.9375190498383999E-3</c:v>
                </c:pt>
                <c:pt idx="65">
                  <c:v>3.5978971933142601E-3</c:v>
                </c:pt>
                <c:pt idx="66">
                  <c:v>4.1957622812522502E-3</c:v>
                </c:pt>
                <c:pt idx="67">
                  <c:v>4.7682744871384297E-3</c:v>
                </c:pt>
                <c:pt idx="68">
                  <c:v>5.2509474084112204E-3</c:v>
                </c:pt>
                <c:pt idx="69">
                  <c:v>5.6843483554378099E-3</c:v>
                </c:pt>
                <c:pt idx="70">
                  <c:v>6.0769624760378003E-3</c:v>
                </c:pt>
                <c:pt idx="71">
                  <c:v>6.3986245512016801E-3</c:v>
                </c:pt>
                <c:pt idx="72">
                  <c:v>6.5932011919880504E-3</c:v>
                </c:pt>
                <c:pt idx="73">
                  <c:v>6.6473120598776001E-3</c:v>
                </c:pt>
                <c:pt idx="74">
                  <c:v>6.5569574111782802E-3</c:v>
                </c:pt>
                <c:pt idx="75">
                  <c:v>6.33100931775212E-3</c:v>
                </c:pt>
                <c:pt idx="76">
                  <c:v>6.0253398994774502E-3</c:v>
                </c:pt>
                <c:pt idx="77">
                  <c:v>5.6609236964587899E-3</c:v>
                </c:pt>
                <c:pt idx="78">
                  <c:v>5.2209488125696396E-3</c:v>
                </c:pt>
                <c:pt idx="79">
                  <c:v>4.7631577957181004E-3</c:v>
                </c:pt>
                <c:pt idx="80">
                  <c:v>4.3402617257559803E-3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2-4061-AB77-33E701A8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92984"/>
        <c:axId val="666286136"/>
      </c:lineChart>
      <c:catAx>
        <c:axId val="6721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171928"/>
        <c:crosses val="autoZero"/>
        <c:auto val="1"/>
        <c:lblAlgn val="ctr"/>
        <c:lblOffset val="100"/>
        <c:noMultiLvlLbl val="0"/>
      </c:catAx>
      <c:valAx>
        <c:axId val="6721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171568"/>
        <c:crosses val="autoZero"/>
        <c:crossBetween val="between"/>
      </c:valAx>
      <c:valAx>
        <c:axId val="666286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1292984"/>
        <c:crosses val="max"/>
        <c:crossBetween val="between"/>
      </c:valAx>
      <c:catAx>
        <c:axId val="661292984"/>
        <c:scaling>
          <c:orientation val="minMax"/>
        </c:scaling>
        <c:delete val="1"/>
        <c:axPos val="b"/>
        <c:majorTickMark val="out"/>
        <c:minorTickMark val="none"/>
        <c:tickLblPos val="nextTo"/>
        <c:crossAx val="666286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 og Y per capita'!$O$4</c:f>
              <c:strCache>
                <c:ptCount val="1"/>
                <c:pt idx="0">
                  <c:v>L_tilde vækstrate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 og Y per capita'!$H$5:$H$85</c:f>
              <c:numCache>
                <c:formatCode>General</c:formatCode>
                <c:ptCount val="8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  <c:pt idx="51">
                  <c:v>2021</c:v>
                </c:pt>
                <c:pt idx="52">
                  <c:v>2022</c:v>
                </c:pt>
                <c:pt idx="53">
                  <c:v>2023</c:v>
                </c:pt>
                <c:pt idx="54">
                  <c:v>2024</c:v>
                </c:pt>
                <c:pt idx="55">
                  <c:v>2025</c:v>
                </c:pt>
                <c:pt idx="56">
                  <c:v>2026</c:v>
                </c:pt>
                <c:pt idx="57">
                  <c:v>2027</c:v>
                </c:pt>
                <c:pt idx="58">
                  <c:v>2028</c:v>
                </c:pt>
                <c:pt idx="59">
                  <c:v>2029</c:v>
                </c:pt>
                <c:pt idx="60">
                  <c:v>2030</c:v>
                </c:pt>
                <c:pt idx="61">
                  <c:v>2031</c:v>
                </c:pt>
                <c:pt idx="62">
                  <c:v>2032</c:v>
                </c:pt>
                <c:pt idx="63">
                  <c:v>2033</c:v>
                </c:pt>
                <c:pt idx="64">
                  <c:v>2034</c:v>
                </c:pt>
                <c:pt idx="65">
                  <c:v>2035</c:v>
                </c:pt>
                <c:pt idx="66">
                  <c:v>2036</c:v>
                </c:pt>
                <c:pt idx="67">
                  <c:v>2037</c:v>
                </c:pt>
                <c:pt idx="68">
                  <c:v>2038</c:v>
                </c:pt>
                <c:pt idx="69">
                  <c:v>2039</c:v>
                </c:pt>
                <c:pt idx="70">
                  <c:v>2040</c:v>
                </c:pt>
                <c:pt idx="71">
                  <c:v>2041</c:v>
                </c:pt>
                <c:pt idx="72">
                  <c:v>2042</c:v>
                </c:pt>
                <c:pt idx="73">
                  <c:v>2043</c:v>
                </c:pt>
                <c:pt idx="74">
                  <c:v>2044</c:v>
                </c:pt>
                <c:pt idx="75">
                  <c:v>2045</c:v>
                </c:pt>
                <c:pt idx="76">
                  <c:v>2046</c:v>
                </c:pt>
                <c:pt idx="77">
                  <c:v>2047</c:v>
                </c:pt>
                <c:pt idx="78">
                  <c:v>2048</c:v>
                </c:pt>
                <c:pt idx="79">
                  <c:v>2049</c:v>
                </c:pt>
                <c:pt idx="80">
                  <c:v>2050</c:v>
                </c:pt>
              </c:numCache>
            </c:numRef>
          </c:cat>
          <c:val>
            <c:numRef>
              <c:f>'K og Y per capita'!$O$5:$O$85</c:f>
              <c:numCache>
                <c:formatCode>General</c:formatCode>
                <c:ptCount val="81"/>
                <c:pt idx="1">
                  <c:v>-3.8964638139268315E-3</c:v>
                </c:pt>
                <c:pt idx="2">
                  <c:v>-1.0623916033658531E-3</c:v>
                </c:pt>
                <c:pt idx="3">
                  <c:v>2.0302313486908474E-3</c:v>
                </c:pt>
                <c:pt idx="4">
                  <c:v>4.5609673731406009E-3</c:v>
                </c:pt>
                <c:pt idx="5">
                  <c:v>5.6098765776726456E-3</c:v>
                </c:pt>
                <c:pt idx="6">
                  <c:v>7.7683563139421263E-3</c:v>
                </c:pt>
                <c:pt idx="7">
                  <c:v>9.9748536336370375E-3</c:v>
                </c:pt>
                <c:pt idx="8">
                  <c:v>1.2913319631525866E-2</c:v>
                </c:pt>
                <c:pt idx="9">
                  <c:v>1.5743418150805599E-2</c:v>
                </c:pt>
                <c:pt idx="10">
                  <c:v>1.8029813688648755E-2</c:v>
                </c:pt>
                <c:pt idx="11">
                  <c:v>1.9440168268345603E-2</c:v>
                </c:pt>
                <c:pt idx="12">
                  <c:v>1.9980021330742614E-2</c:v>
                </c:pt>
                <c:pt idx="13">
                  <c:v>1.8841804567069076E-2</c:v>
                </c:pt>
                <c:pt idx="14">
                  <c:v>1.5564375779186568E-2</c:v>
                </c:pt>
                <c:pt idx="15">
                  <c:v>1.2138048712393434E-2</c:v>
                </c:pt>
                <c:pt idx="16">
                  <c:v>1.0074359983174741E-2</c:v>
                </c:pt>
                <c:pt idx="17">
                  <c:v>9.3443590926642894E-3</c:v>
                </c:pt>
                <c:pt idx="18">
                  <c:v>8.8435632698748989E-3</c:v>
                </c:pt>
                <c:pt idx="19">
                  <c:v>9.2661636371873524E-3</c:v>
                </c:pt>
                <c:pt idx="20">
                  <c:v>9.5645228413561156E-3</c:v>
                </c:pt>
                <c:pt idx="21">
                  <c:v>9.7761714272881495E-3</c:v>
                </c:pt>
                <c:pt idx="22">
                  <c:v>1.0430565130635783E-2</c:v>
                </c:pt>
                <c:pt idx="23">
                  <c:v>1.1422605168036615E-2</c:v>
                </c:pt>
                <c:pt idx="24">
                  <c:v>8.7404423296677525E-3</c:v>
                </c:pt>
                <c:pt idx="25">
                  <c:v>3.3262277572496668E-3</c:v>
                </c:pt>
                <c:pt idx="26">
                  <c:v>-1.8707876462710216E-3</c:v>
                </c:pt>
                <c:pt idx="27">
                  <c:v>-6.6323189162900142E-3</c:v>
                </c:pt>
                <c:pt idx="28">
                  <c:v>-1.1349568309656721E-2</c:v>
                </c:pt>
                <c:pt idx="29">
                  <c:v>-1.4958774965612043E-2</c:v>
                </c:pt>
                <c:pt idx="30">
                  <c:v>-1.6837503638811424E-2</c:v>
                </c:pt>
                <c:pt idx="31">
                  <c:v>-1.7003279611036204E-2</c:v>
                </c:pt>
                <c:pt idx="32">
                  <c:v>-1.5283149564616627E-2</c:v>
                </c:pt>
                <c:pt idx="33">
                  <c:v>-1.1831974522749311E-2</c:v>
                </c:pt>
                <c:pt idx="34">
                  <c:v>-7.4476870312445431E-3</c:v>
                </c:pt>
                <c:pt idx="35">
                  <c:v>-2.5027717527330573E-3</c:v>
                </c:pt>
                <c:pt idx="36">
                  <c:v>1.8891961696669846E-3</c:v>
                </c:pt>
                <c:pt idx="37">
                  <c:v>4.1182912103259195E-3</c:v>
                </c:pt>
                <c:pt idx="38">
                  <c:v>3.8998385254103152E-3</c:v>
                </c:pt>
                <c:pt idx="39">
                  <c:v>2.7187201339362588E-3</c:v>
                </c:pt>
                <c:pt idx="40">
                  <c:v>3.1924546179307178E-3</c:v>
                </c:pt>
                <c:pt idx="41">
                  <c:v>3.4816102639814162E-3</c:v>
                </c:pt>
                <c:pt idx="42">
                  <c:v>2.9366262082484162E-3</c:v>
                </c:pt>
                <c:pt idx="43">
                  <c:v>1.4880988632879344E-3</c:v>
                </c:pt>
                <c:pt idx="44">
                  <c:v>-7.7362914754586232E-4</c:v>
                </c:pt>
                <c:pt idx="45">
                  <c:v>-3.285440440556453E-3</c:v>
                </c:pt>
                <c:pt idx="46">
                  <c:v>-4.6413918069088123E-3</c:v>
                </c:pt>
                <c:pt idx="47">
                  <c:v>-6.0256935339688678E-3</c:v>
                </c:pt>
                <c:pt idx="48">
                  <c:v>-7.1415280252874469E-3</c:v>
                </c:pt>
                <c:pt idx="49">
                  <c:v>-8.2613864586630337E-3</c:v>
                </c:pt>
                <c:pt idx="50">
                  <c:v>-9.509583558935164E-3</c:v>
                </c:pt>
                <c:pt idx="51">
                  <c:v>-1.2923558458188378E-2</c:v>
                </c:pt>
                <c:pt idx="52">
                  <c:v>-1.4323418572927626E-2</c:v>
                </c:pt>
                <c:pt idx="53">
                  <c:v>-1.4772366188108843E-2</c:v>
                </c:pt>
                <c:pt idx="54">
                  <c:v>-1.4975690550452558E-2</c:v>
                </c:pt>
                <c:pt idx="55">
                  <c:v>-1.5019063554272072E-2</c:v>
                </c:pt>
                <c:pt idx="56">
                  <c:v>-1.4891364686444253E-2</c:v>
                </c:pt>
                <c:pt idx="57">
                  <c:v>-1.4272793382685389E-2</c:v>
                </c:pt>
                <c:pt idx="58">
                  <c:v>-1.3255591228337416E-2</c:v>
                </c:pt>
                <c:pt idx="59">
                  <c:v>-1.2935345255429276E-2</c:v>
                </c:pt>
                <c:pt idx="60">
                  <c:v>-1.2288947411190243E-2</c:v>
                </c:pt>
                <c:pt idx="61">
                  <c:v>-1.1441312972019224E-2</c:v>
                </c:pt>
                <c:pt idx="62">
                  <c:v>-1.0587359366148519E-2</c:v>
                </c:pt>
                <c:pt idx="63">
                  <c:v>-9.9062432688339364E-3</c:v>
                </c:pt>
                <c:pt idx="64">
                  <c:v>-9.3442509826476838E-3</c:v>
                </c:pt>
                <c:pt idx="65">
                  <c:v>-9.0515514822733234E-3</c:v>
                </c:pt>
                <c:pt idx="66">
                  <c:v>-8.8701814550515845E-3</c:v>
                </c:pt>
                <c:pt idx="67">
                  <c:v>-8.4294592752490738E-3</c:v>
                </c:pt>
                <c:pt idx="68">
                  <c:v>-8.3967627029891689E-3</c:v>
                </c:pt>
                <c:pt idx="69">
                  <c:v>-8.1326488683104436E-3</c:v>
                </c:pt>
                <c:pt idx="70">
                  <c:v>-7.7911016168754621E-3</c:v>
                </c:pt>
                <c:pt idx="71">
                  <c:v>-7.6138928580214982E-3</c:v>
                </c:pt>
                <c:pt idx="72">
                  <c:v>-7.8344087715406241E-3</c:v>
                </c:pt>
                <c:pt idx="73">
                  <c:v>-8.2802014734971729E-3</c:v>
                </c:pt>
                <c:pt idx="74">
                  <c:v>-8.9194705563477861E-3</c:v>
                </c:pt>
                <c:pt idx="75">
                  <c:v>-9.7052238512189692E-3</c:v>
                </c:pt>
                <c:pt idx="76">
                  <c:v>-1.0326335923834806E-2</c:v>
                </c:pt>
                <c:pt idx="77">
                  <c:v>-1.1027833660969155E-2</c:v>
                </c:pt>
                <c:pt idx="78">
                  <c:v>-1.2024651283005339E-2</c:v>
                </c:pt>
                <c:pt idx="79">
                  <c:v>-1.2743675592363113E-2</c:v>
                </c:pt>
                <c:pt idx="80">
                  <c:v>-1.316293656136136E-2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2-48CC-8734-AE69753B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71568"/>
        <c:axId val="672171928"/>
      </c:lineChart>
      <c:catAx>
        <c:axId val="67217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171928"/>
        <c:crosses val="autoZero"/>
        <c:auto val="1"/>
        <c:lblAlgn val="ctr"/>
        <c:lblOffset val="100"/>
        <c:noMultiLvlLbl val="0"/>
      </c:catAx>
      <c:valAx>
        <c:axId val="6721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7217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90487</xdr:rowOff>
    </xdr:from>
    <xdr:to>
      <xdr:col>14</xdr:col>
      <xdr:colOff>476250</xdr:colOff>
      <xdr:row>23</xdr:row>
      <xdr:rowOff>66675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E841F3F-F453-4D1B-B848-64AC06AB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428625</xdr:colOff>
      <xdr:row>1</xdr:row>
      <xdr:rowOff>0</xdr:rowOff>
    </xdr:from>
    <xdr:to>
      <xdr:col>23</xdr:col>
      <xdr:colOff>133350</xdr:colOff>
      <xdr:row>14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4B218E3-6959-4B37-9114-3E9E70446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190499</xdr:colOff>
      <xdr:row>0</xdr:row>
      <xdr:rowOff>171451</xdr:rowOff>
    </xdr:from>
    <xdr:to>
      <xdr:col>32</xdr:col>
      <xdr:colOff>581024</xdr:colOff>
      <xdr:row>21</xdr:row>
      <xdr:rowOff>133351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42CB486-3B0A-4826-A96B-8E81FC15E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14</xdr:row>
      <xdr:rowOff>57150</xdr:rowOff>
    </xdr:from>
    <xdr:to>
      <xdr:col>23</xdr:col>
      <xdr:colOff>85725</xdr:colOff>
      <xdr:row>32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03CA3DD-F188-443E-AA1F-877216B99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428625</xdr:colOff>
      <xdr:row>32</xdr:row>
      <xdr:rowOff>133350</xdr:rowOff>
    </xdr:from>
    <xdr:to>
      <xdr:col>22</xdr:col>
      <xdr:colOff>581024</xdr:colOff>
      <xdr:row>48</xdr:row>
      <xdr:rowOff>152399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591637-40A7-4E20-B38B-862B79FC6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295275</xdr:colOff>
      <xdr:row>49</xdr:row>
      <xdr:rowOff>157161</xdr:rowOff>
    </xdr:from>
    <xdr:to>
      <xdr:col>22</xdr:col>
      <xdr:colOff>600075</xdr:colOff>
      <xdr:row>67</xdr:row>
      <xdr:rowOff>28574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62DE84D-C578-409D-BE5D-ECD92F4CC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57149</xdr:colOff>
      <xdr:row>49</xdr:row>
      <xdr:rowOff>123825</xdr:rowOff>
    </xdr:from>
    <xdr:to>
      <xdr:col>31</xdr:col>
      <xdr:colOff>333374</xdr:colOff>
      <xdr:row>67</xdr:row>
      <xdr:rowOff>9525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92C7F9C5-08E7-482C-9EE7-D56CD7092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lder Fredens" id="{A885D7CC-E116-44E5-8BC5-408B5E38DF20}" userId="654f38d824487e46" providerId="Windows Liv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9-06T14:28:41.07" personId="{A885D7CC-E116-44E5-8BC5-408B5E38DF20}" id="{DDB80CD3-D9FF-41E8-884D-62105A95AE84}">
    <text>d=0,2 og g=0,25</text>
  </threadedComment>
  <threadedComment ref="B1" dT="2024-09-06T14:30:21.56" personId="{A885D7CC-E116-44E5-8BC5-408B5E38DF20}" id="{0F2B63F3-3BFF-4A83-BDFF-E7CC47A4716B}">
    <text>d=0,20 og g=0,3.</text>
  </threadedComment>
  <threadedComment ref="C1" dT="2024-09-06T14:32:18.35" personId="{A885D7CC-E116-44E5-8BC5-408B5E38DF20}" id="{48AB5FBE-92EC-4F1B-851E-A8DAC23A93B5}">
    <text>d=0 og g=0,3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31" dT="2024-09-23T08:49:54.72" personId="{A885D7CC-E116-44E5-8BC5-408B5E38DF20}" id="{16261A41-96A0-4235-9EA6-D8D251309472}">
    <text>Arvealder i Eggertsson. Svar til J-26+2 = 81-24 = 57.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6375-1C09-4775-9BBE-5328DE00D8CC}">
  <dimension ref="A1:Z153"/>
  <sheetViews>
    <sheetView tabSelected="1" workbookViewId="0">
      <selection activeCell="S28" sqref="S28"/>
    </sheetView>
  </sheetViews>
  <sheetFormatPr defaultRowHeight="15" x14ac:dyDescent="0.25"/>
  <cols>
    <col min="1" max="17" width="9.140625" style="1"/>
    <col min="18" max="18" width="13.7109375" style="1" customWidth="1"/>
    <col min="19" max="16384" width="9.140625" style="1"/>
  </cols>
  <sheetData>
    <row r="1" spans="1:26" x14ac:dyDescent="0.25">
      <c r="A1" s="1" t="s">
        <v>39</v>
      </c>
      <c r="B1" s="1" t="s">
        <v>38</v>
      </c>
      <c r="C1" s="1" t="s">
        <v>37</v>
      </c>
      <c r="D1" s="1" t="s">
        <v>36</v>
      </c>
      <c r="F1" s="1" t="s">
        <v>35</v>
      </c>
    </row>
    <row r="2" spans="1:26" x14ac:dyDescent="0.25">
      <c r="A2" s="1">
        <v>3.93235287848187E-2</v>
      </c>
      <c r="B2" s="1">
        <v>4.2767733698088797E-2</v>
      </c>
      <c r="C2" s="1">
        <v>3.8984813608510201E-2</v>
      </c>
    </row>
    <row r="3" spans="1:26" x14ac:dyDescent="0.25">
      <c r="A3" s="1">
        <v>3.7244427708166702E-2</v>
      </c>
      <c r="B3" s="1">
        <v>4.0610808091372297E-2</v>
      </c>
      <c r="C3" s="1">
        <v>3.8836134162204501E-2</v>
      </c>
      <c r="R3" s="1" t="s">
        <v>34</v>
      </c>
    </row>
    <row r="4" spans="1:26" x14ac:dyDescent="0.25">
      <c r="A4" s="1">
        <v>3.5252299104366502E-2</v>
      </c>
      <c r="B4" s="1">
        <v>3.8671562457685597E-2</v>
      </c>
      <c r="C4" s="1">
        <v>3.6077326183943E-2</v>
      </c>
    </row>
    <row r="5" spans="1:26" x14ac:dyDescent="0.25">
      <c r="A5" s="1">
        <v>3.3289667975727702E-2</v>
      </c>
      <c r="B5" s="1">
        <v>3.6755204168029E-2</v>
      </c>
      <c r="C5" s="1">
        <v>3.3499111341026303E-2</v>
      </c>
      <c r="S5" s="1" t="s">
        <v>33</v>
      </c>
      <c r="T5" s="1" t="s">
        <v>32</v>
      </c>
      <c r="U5" s="1" t="s">
        <v>13</v>
      </c>
      <c r="V5" s="1" t="s">
        <v>17</v>
      </c>
      <c r="X5" s="1" t="s">
        <v>31</v>
      </c>
      <c r="Y5" s="1" t="s">
        <v>30</v>
      </c>
      <c r="Z5" s="1" t="s">
        <v>29</v>
      </c>
    </row>
    <row r="6" spans="1:26" x14ac:dyDescent="0.25">
      <c r="A6" s="1">
        <v>3.1446765041605998E-2</v>
      </c>
      <c r="B6" s="1">
        <v>3.4952123934354103E-2</v>
      </c>
      <c r="C6" s="1">
        <v>3.1158619233508902E-2</v>
      </c>
      <c r="R6" s="1" t="s">
        <v>28</v>
      </c>
      <c r="S6" s="1">
        <v>66.45</v>
      </c>
      <c r="T6" s="1">
        <v>0</v>
      </c>
      <c r="U6" s="12">
        <v>1.1890299999999999E-2</v>
      </c>
    </row>
    <row r="7" spans="1:26" x14ac:dyDescent="0.25">
      <c r="A7" s="1">
        <v>2.9884130770576299E-2</v>
      </c>
      <c r="B7" s="1">
        <v>3.3426541751559798E-2</v>
      </c>
      <c r="C7" s="1">
        <v>2.9192345429294501E-2</v>
      </c>
      <c r="R7" s="1" t="s">
        <v>27</v>
      </c>
      <c r="S7" s="7">
        <v>76.138999999999996</v>
      </c>
      <c r="T7" s="11">
        <v>7.6394200000000003</v>
      </c>
      <c r="U7" s="10">
        <v>2.1300400000000001E-2</v>
      </c>
      <c r="V7" s="8">
        <v>209.48599999999999</v>
      </c>
      <c r="X7" s="1">
        <f>T7/V7</f>
        <v>3.6467448898733094E-2</v>
      </c>
      <c r="Y7" s="7">
        <f>S7-S6</f>
        <v>9.688999999999993</v>
      </c>
      <c r="Z7" s="1">
        <f>(U7-U$6)/Y7*100*100</f>
        <v>9.7121477964702336</v>
      </c>
    </row>
    <row r="8" spans="1:26" x14ac:dyDescent="0.25">
      <c r="A8" s="1">
        <v>2.8283867558589099E-2</v>
      </c>
      <c r="B8" s="1">
        <v>3.1857845672513402E-2</v>
      </c>
      <c r="C8" s="1">
        <v>2.7273200284560501E-2</v>
      </c>
      <c r="R8" s="1" t="s">
        <v>26</v>
      </c>
      <c r="S8" s="1">
        <v>75.2</v>
      </c>
      <c r="U8" s="10">
        <v>1.5435000000000001E-2</v>
      </c>
      <c r="Y8" s="1">
        <f>S8-S6</f>
        <v>8.75</v>
      </c>
      <c r="Z8" s="1">
        <f>(U8-U$6)/Y8*100*100</f>
        <v>4.0510857142857155</v>
      </c>
    </row>
    <row r="9" spans="1:26" x14ac:dyDescent="0.25">
      <c r="A9" s="1">
        <v>2.67993786095083E-2</v>
      </c>
      <c r="B9" s="1">
        <v>3.0399719818661498E-2</v>
      </c>
      <c r="C9" s="1">
        <v>2.5534630247357099E-2</v>
      </c>
      <c r="R9" s="1" t="s">
        <v>25</v>
      </c>
      <c r="S9" s="7">
        <v>83.101399999999998</v>
      </c>
      <c r="U9" s="9">
        <v>1.8798800000000001E-2</v>
      </c>
      <c r="Y9" s="7">
        <f>S9-S$6</f>
        <v>16.651399999999995</v>
      </c>
      <c r="Z9" s="1">
        <f>(U9-U$6)/Y9*100*100</f>
        <v>4.1489003927597707</v>
      </c>
    </row>
    <row r="10" spans="1:26" x14ac:dyDescent="0.25">
      <c r="A10" s="1">
        <v>2.52382102066404E-2</v>
      </c>
      <c r="B10" s="1">
        <v>2.8855472929137101E-2</v>
      </c>
      <c r="C10" s="1">
        <v>2.3776413010947701E-2</v>
      </c>
      <c r="R10" s="1" t="s">
        <v>24</v>
      </c>
      <c r="S10" s="7">
        <v>69.183400000000006</v>
      </c>
      <c r="T10" s="8">
        <v>11.4267</v>
      </c>
      <c r="U10" s="3">
        <v>2.0913000000000001E-2</v>
      </c>
      <c r="V10" s="8">
        <v>208.886</v>
      </c>
      <c r="X10" s="1">
        <f>T10/V10</f>
        <v>5.4703043765498886E-2</v>
      </c>
      <c r="Y10" s="7"/>
    </row>
    <row r="11" spans="1:26" x14ac:dyDescent="0.25">
      <c r="A11" s="1">
        <v>2.3821925694995302E-2</v>
      </c>
      <c r="B11" s="1">
        <v>2.7446479323453302E-2</v>
      </c>
      <c r="C11" s="1">
        <v>2.2200044060907202E-2</v>
      </c>
    </row>
    <row r="12" spans="1:26" x14ac:dyDescent="0.25">
      <c r="A12" s="1">
        <v>2.2453679687558702E-2</v>
      </c>
      <c r="B12" s="1">
        <v>2.6073841529687801E-2</v>
      </c>
      <c r="C12" s="1">
        <v>2.0705910838350199E-2</v>
      </c>
    </row>
    <row r="13" spans="1:26" x14ac:dyDescent="0.25">
      <c r="A13" s="1">
        <v>2.1507109722576499E-2</v>
      </c>
      <c r="B13" s="1">
        <v>2.5114584632328098E-2</v>
      </c>
      <c r="C13" s="1">
        <v>1.9638781601368099E-2</v>
      </c>
    </row>
    <row r="14" spans="1:26" x14ac:dyDescent="0.25">
      <c r="A14" s="1">
        <v>2.0906029043707301E-2</v>
      </c>
      <c r="B14" s="1">
        <v>2.4490228065923301E-2</v>
      </c>
      <c r="C14" s="1">
        <v>1.89243016714601E-2</v>
      </c>
    </row>
    <row r="15" spans="1:26" x14ac:dyDescent="0.25">
      <c r="A15" s="1">
        <v>2.0769340344860499E-2</v>
      </c>
      <c r="B15" s="1">
        <v>2.4322421879586002E-2</v>
      </c>
      <c r="C15" s="1">
        <v>1.8674944733409599E-2</v>
      </c>
      <c r="T15" s="1" t="s">
        <v>23</v>
      </c>
      <c r="U15" s="1" t="s">
        <v>22</v>
      </c>
    </row>
    <row r="16" spans="1:26" x14ac:dyDescent="0.25">
      <c r="A16" s="1">
        <v>2.1374547089478502E-2</v>
      </c>
      <c r="B16" s="1">
        <v>2.4896601108018401E-2</v>
      </c>
      <c r="C16" s="1">
        <v>1.9157291271145401E-2</v>
      </c>
      <c r="T16" s="1">
        <v>0.5</v>
      </c>
      <c r="U16" s="1">
        <v>0.4</v>
      </c>
    </row>
    <row r="17" spans="1:20" x14ac:dyDescent="0.25">
      <c r="A17" s="1">
        <v>2.2389176734750001E-2</v>
      </c>
      <c r="B17" s="1">
        <v>2.5877291473277601E-2</v>
      </c>
      <c r="C17" s="1">
        <v>2.00536471753529E-2</v>
      </c>
    </row>
    <row r="18" spans="1:20" x14ac:dyDescent="0.25">
      <c r="A18" s="1">
        <v>2.35136676158458E-2</v>
      </c>
      <c r="B18" s="1">
        <v>2.69607677945315E-2</v>
      </c>
      <c r="C18" s="1">
        <v>2.1071883530728499E-2</v>
      </c>
      <c r="S18" s="1" t="s">
        <v>21</v>
      </c>
      <c r="T18" s="1">
        <f>T16*(1-U16)</f>
        <v>0.3</v>
      </c>
    </row>
    <row r="19" spans="1:20" x14ac:dyDescent="0.25">
      <c r="A19" s="1">
        <v>2.43899960469782E-2</v>
      </c>
      <c r="B19" s="1">
        <v>2.7782760376838401E-2</v>
      </c>
      <c r="C19" s="1">
        <v>2.1861607542065599E-2</v>
      </c>
    </row>
    <row r="20" spans="1:20" x14ac:dyDescent="0.25">
      <c r="A20" s="1">
        <v>2.48731303983796E-2</v>
      </c>
      <c r="B20" s="1">
        <v>2.8193277037975199E-2</v>
      </c>
      <c r="C20" s="1">
        <v>2.2277127374071601E-2</v>
      </c>
    </row>
    <row r="21" spans="1:20" x14ac:dyDescent="0.25">
      <c r="A21" s="1">
        <v>2.48792996466764E-2</v>
      </c>
      <c r="B21" s="1">
        <v>2.81039883132644E-2</v>
      </c>
      <c r="C21" s="1">
        <v>2.2224124992968199E-2</v>
      </c>
    </row>
    <row r="22" spans="1:20" x14ac:dyDescent="0.25">
      <c r="A22" s="1">
        <v>2.4458468100708099E-2</v>
      </c>
      <c r="B22" s="1">
        <v>2.75639650482041E-2</v>
      </c>
      <c r="C22" s="1">
        <v>2.1746539518584702E-2</v>
      </c>
    </row>
    <row r="23" spans="1:20" x14ac:dyDescent="0.25">
      <c r="A23" s="1">
        <v>2.3714724521998999E-2</v>
      </c>
      <c r="B23" s="1">
        <v>2.6697293800166201E-2</v>
      </c>
      <c r="C23" s="1">
        <v>2.0956581725706001E-2</v>
      </c>
    </row>
    <row r="24" spans="1:20" x14ac:dyDescent="0.25">
      <c r="A24" s="1">
        <v>2.2728382252706701E-2</v>
      </c>
      <c r="B24" s="1">
        <v>2.5605565787963198E-2</v>
      </c>
      <c r="C24" s="1">
        <v>1.9923397385279502E-2</v>
      </c>
    </row>
    <row r="25" spans="1:20" x14ac:dyDescent="0.25">
      <c r="A25" s="1">
        <v>2.1541385277931702E-2</v>
      </c>
      <c r="B25" s="1">
        <v>2.4338140003344399E-2</v>
      </c>
      <c r="C25" s="1">
        <v>1.8687233136887499E-2</v>
      </c>
    </row>
    <row r="26" spans="1:20" x14ac:dyDescent="0.25">
      <c r="A26" s="1">
        <v>2.09380309080812E-2</v>
      </c>
      <c r="B26" s="1">
        <v>2.36867707956608E-2</v>
      </c>
      <c r="C26" s="1">
        <v>1.79963781491966E-2</v>
      </c>
    </row>
    <row r="27" spans="1:20" x14ac:dyDescent="0.25">
      <c r="A27" s="1">
        <v>2.1029203122999399E-2</v>
      </c>
      <c r="B27" s="1">
        <v>2.3770262538751301E-2</v>
      </c>
      <c r="C27" s="1">
        <v>1.7970751639780701E-2</v>
      </c>
    </row>
    <row r="28" spans="1:20" x14ac:dyDescent="0.25">
      <c r="A28" s="1">
        <v>2.1818158960012001E-2</v>
      </c>
      <c r="B28" s="1">
        <v>2.4604758186614499E-2</v>
      </c>
      <c r="C28" s="1">
        <v>1.86256964520621E-2</v>
      </c>
    </row>
    <row r="29" spans="1:20" x14ac:dyDescent="0.25">
      <c r="A29" s="1">
        <v>2.2960917183133301E-2</v>
      </c>
      <c r="B29" s="1">
        <v>2.5849822859298498E-2</v>
      </c>
      <c r="C29" s="1">
        <v>1.96365345723322E-2</v>
      </c>
    </row>
    <row r="30" spans="1:20" x14ac:dyDescent="0.25">
      <c r="A30" s="1">
        <v>2.4233632852040301E-2</v>
      </c>
      <c r="B30" s="1">
        <v>2.72888250089952E-2</v>
      </c>
      <c r="C30" s="1">
        <v>2.07994505827565E-2</v>
      </c>
    </row>
    <row r="31" spans="1:20" x14ac:dyDescent="0.25">
      <c r="A31" s="1">
        <v>2.5330927613403501E-2</v>
      </c>
      <c r="B31" s="1">
        <v>2.8625969563841301E-2</v>
      </c>
      <c r="C31" s="1">
        <v>2.1832208673138301E-2</v>
      </c>
    </row>
    <row r="32" spans="1:20" x14ac:dyDescent="0.25">
      <c r="A32" s="1">
        <v>2.62083149846924E-2</v>
      </c>
      <c r="B32" s="1">
        <v>2.9733086223186701E-2</v>
      </c>
      <c r="C32" s="1">
        <v>2.2678048085061402E-2</v>
      </c>
    </row>
    <row r="33" spans="1:3" x14ac:dyDescent="0.25">
      <c r="A33" s="1">
        <v>2.6698944150815598E-2</v>
      </c>
      <c r="B33" s="1">
        <v>3.0410915031170702E-2</v>
      </c>
      <c r="C33" s="1">
        <v>2.3160890124742699E-2</v>
      </c>
    </row>
    <row r="34" spans="1:3" x14ac:dyDescent="0.25">
      <c r="A34" s="1">
        <v>2.6557871984219401E-2</v>
      </c>
      <c r="B34" s="1">
        <v>3.0447783404601102E-2</v>
      </c>
      <c r="C34" s="1">
        <v>2.3050660267419001E-2</v>
      </c>
    </row>
    <row r="35" spans="1:3" x14ac:dyDescent="0.25">
      <c r="A35" s="1">
        <v>2.57496461776969E-2</v>
      </c>
      <c r="B35" s="1">
        <v>2.9783295958570301E-2</v>
      </c>
      <c r="C35" s="1">
        <v>2.2309307013371499E-2</v>
      </c>
    </row>
    <row r="36" spans="1:3" x14ac:dyDescent="0.25">
      <c r="A36" s="1">
        <v>2.4347707395496701E-2</v>
      </c>
      <c r="B36" s="1">
        <v>2.8501568129787599E-2</v>
      </c>
      <c r="C36" s="1">
        <v>2.1006694531033002E-2</v>
      </c>
    </row>
    <row r="37" spans="1:3" x14ac:dyDescent="0.25">
      <c r="A37" s="1">
        <v>2.23077651921103E-2</v>
      </c>
      <c r="B37" s="1">
        <v>2.6544852505175499E-2</v>
      </c>
      <c r="C37" s="1">
        <v>1.9079286346544499E-2</v>
      </c>
    </row>
    <row r="38" spans="1:3" x14ac:dyDescent="0.25">
      <c r="A38" s="1">
        <v>2.01006754297571E-2</v>
      </c>
      <c r="B38" s="1">
        <v>2.4364881447050402E-2</v>
      </c>
      <c r="C38" s="1">
        <v>1.6960395046239501E-2</v>
      </c>
    </row>
    <row r="39" spans="1:3" x14ac:dyDescent="0.25">
      <c r="A39" s="1">
        <v>1.8139356412574699E-2</v>
      </c>
      <c r="B39" s="1">
        <v>2.23090263355766E-2</v>
      </c>
      <c r="C39" s="1">
        <v>1.5015114207409801E-2</v>
      </c>
    </row>
    <row r="40" spans="1:3" x14ac:dyDescent="0.25">
      <c r="A40" s="1">
        <v>1.6639522314430302E-2</v>
      </c>
      <c r="B40" s="1">
        <v>2.0684645250462E-2</v>
      </c>
      <c r="C40" s="1">
        <v>1.34690903173333E-2</v>
      </c>
    </row>
    <row r="41" spans="1:3" x14ac:dyDescent="0.25">
      <c r="A41" s="1">
        <v>1.56550754122383E-2</v>
      </c>
      <c r="B41" s="1">
        <v>1.95966244480805E-2</v>
      </c>
      <c r="C41" s="1">
        <v>1.2414193180042599E-2</v>
      </c>
    </row>
    <row r="42" spans="1:3" x14ac:dyDescent="0.25">
      <c r="A42" s="1">
        <v>1.47953863234978E-2</v>
      </c>
      <c r="B42" s="1">
        <v>1.8642718204106099E-2</v>
      </c>
      <c r="C42" s="1">
        <v>1.14753982241913E-2</v>
      </c>
    </row>
    <row r="43" spans="1:3" x14ac:dyDescent="0.25">
      <c r="A43" s="1">
        <v>1.3993199679727199E-2</v>
      </c>
      <c r="B43" s="1">
        <v>1.7763897238471198E-2</v>
      </c>
      <c r="C43" s="1">
        <v>1.05968337411414E-2</v>
      </c>
    </row>
    <row r="44" spans="1:3" x14ac:dyDescent="0.25">
      <c r="A44" s="1">
        <v>1.34028212352556E-2</v>
      </c>
      <c r="B44" s="1">
        <v>1.7127444970901799E-2</v>
      </c>
      <c r="C44" s="1">
        <v>9.9350354257775296E-3</v>
      </c>
    </row>
    <row r="45" spans="1:3" x14ac:dyDescent="0.25">
      <c r="A45" s="1">
        <v>1.29661061892185E-2</v>
      </c>
      <c r="B45" s="1">
        <v>1.6677518705660199E-2</v>
      </c>
      <c r="C45" s="1">
        <v>9.4337726318032607E-3</v>
      </c>
    </row>
    <row r="46" spans="1:3" x14ac:dyDescent="0.25">
      <c r="A46" s="1">
        <v>1.2738637057657201E-2</v>
      </c>
      <c r="B46" s="1">
        <v>1.6472411071199601E-2</v>
      </c>
      <c r="C46" s="1">
        <v>9.1489232723147192E-3</v>
      </c>
    </row>
    <row r="47" spans="1:3" x14ac:dyDescent="0.25">
      <c r="A47" s="1">
        <v>1.26533011365063E-2</v>
      </c>
      <c r="B47" s="1">
        <v>1.6437347301619699E-2</v>
      </c>
      <c r="C47" s="1">
        <v>9.0188059310607298E-3</v>
      </c>
    </row>
    <row r="48" spans="1:3" x14ac:dyDescent="0.25">
      <c r="A48" s="1">
        <v>1.2477871351002701E-2</v>
      </c>
      <c r="B48" s="1">
        <v>1.6320918357157599E-2</v>
      </c>
      <c r="C48" s="1">
        <v>8.8147404848017592E-3</v>
      </c>
    </row>
    <row r="49" spans="1:3" x14ac:dyDescent="0.25">
      <c r="A49" s="1">
        <v>1.2200894087036E-2</v>
      </c>
      <c r="B49" s="1">
        <v>1.61123319323155E-2</v>
      </c>
      <c r="C49" s="1">
        <v>8.5249142971190999E-3</v>
      </c>
    </row>
    <row r="50" spans="1:3" x14ac:dyDescent="0.25">
      <c r="A50" s="1">
        <v>1.18586936975428E-2</v>
      </c>
      <c r="B50" s="1">
        <v>1.58477611044869E-2</v>
      </c>
      <c r="C50" s="1">
        <v>8.1824885273266805E-3</v>
      </c>
    </row>
    <row r="51" spans="1:3" x14ac:dyDescent="0.25">
      <c r="A51" s="1">
        <v>1.14850570413661E-2</v>
      </c>
      <c r="B51" s="1">
        <v>1.5529531912954401E-2</v>
      </c>
      <c r="C51" s="1">
        <v>7.8044155796950301E-3</v>
      </c>
    </row>
    <row r="52" spans="1:3" x14ac:dyDescent="0.25">
      <c r="A52" s="1">
        <v>1.1167981597353599E-2</v>
      </c>
      <c r="B52" s="1">
        <v>1.5128181082368601E-2</v>
      </c>
      <c r="C52" s="1">
        <v>7.3830080053353996E-3</v>
      </c>
    </row>
    <row r="53" spans="1:3" x14ac:dyDescent="0.25">
      <c r="A53" s="1">
        <v>1.11315721153744E-2</v>
      </c>
      <c r="B53" s="1">
        <v>1.5047704579183099E-2</v>
      </c>
      <c r="C53" s="1">
        <v>7.2666909589721197E-3</v>
      </c>
    </row>
    <row r="54" spans="1:3" x14ac:dyDescent="0.25">
      <c r="A54" s="1">
        <v>1.09753321777393E-2</v>
      </c>
      <c r="B54" s="1">
        <v>1.48811063453446E-2</v>
      </c>
      <c r="C54" s="1">
        <v>7.0783220398150598E-3</v>
      </c>
    </row>
    <row r="55" spans="1:3" x14ac:dyDescent="0.25">
      <c r="A55" s="1">
        <v>1.07276208071579E-2</v>
      </c>
      <c r="B55" s="1">
        <v>1.46507261760797E-2</v>
      </c>
      <c r="C55" s="1">
        <v>6.8450218208898003E-3</v>
      </c>
    </row>
    <row r="56" spans="1:3" x14ac:dyDescent="0.25">
      <c r="A56" s="1">
        <v>1.0442222806482E-2</v>
      </c>
      <c r="B56" s="1">
        <v>1.4384896019892899E-2</v>
      </c>
      <c r="C56" s="1">
        <v>6.5955227934732102E-3</v>
      </c>
    </row>
    <row r="57" spans="1:3" x14ac:dyDescent="0.25">
      <c r="A57" s="1">
        <v>9.3536586098478501E-3</v>
      </c>
      <c r="B57" s="1">
        <v>1.3287600430574E-2</v>
      </c>
      <c r="C57" s="1">
        <v>5.5908755238571299E-3</v>
      </c>
    </row>
    <row r="58" spans="1:3" x14ac:dyDescent="0.25">
      <c r="A58" s="1">
        <v>9.5973878804687298E-3</v>
      </c>
      <c r="B58" s="1">
        <v>1.35552958176782E-2</v>
      </c>
      <c r="C58" s="1">
        <v>5.86423547643422E-3</v>
      </c>
    </row>
    <row r="59" spans="1:3" x14ac:dyDescent="0.25">
      <c r="A59" s="1">
        <v>1.00029328672062E-2</v>
      </c>
      <c r="B59" s="1">
        <v>1.39635329436535E-2</v>
      </c>
      <c r="C59" s="1">
        <v>6.3049893577103999E-3</v>
      </c>
    </row>
    <row r="60" spans="1:3" x14ac:dyDescent="0.25">
      <c r="A60" s="1">
        <v>1.06353158041018E-2</v>
      </c>
      <c r="B60" s="1">
        <v>1.45831269570845E-2</v>
      </c>
      <c r="C60" s="1">
        <v>6.9747353365870899E-3</v>
      </c>
    </row>
    <row r="61" spans="1:3" x14ac:dyDescent="0.25">
      <c r="A61" s="1">
        <v>1.1381960026137001E-2</v>
      </c>
      <c r="B61" s="1">
        <v>1.53037455146824E-2</v>
      </c>
      <c r="C61" s="1">
        <v>7.7652227639079799E-3</v>
      </c>
    </row>
    <row r="62" spans="1:3" x14ac:dyDescent="0.25">
      <c r="A62" s="1">
        <v>1.22182626749849E-2</v>
      </c>
      <c r="B62" s="1">
        <v>1.6107618362835901E-2</v>
      </c>
      <c r="C62" s="1">
        <v>8.6514058220629603E-3</v>
      </c>
    </row>
    <row r="63" spans="1:3" x14ac:dyDescent="0.25">
      <c r="A63" s="1">
        <v>1.31179652257408E-2</v>
      </c>
      <c r="B63" s="1">
        <v>1.6973466299637099E-2</v>
      </c>
      <c r="C63" s="1">
        <v>9.6045751151034395E-3</v>
      </c>
    </row>
    <row r="64" spans="1:3" x14ac:dyDescent="0.25">
      <c r="A64" s="1">
        <v>1.4025703064308E-2</v>
      </c>
      <c r="B64" s="1">
        <v>1.78534119334651E-2</v>
      </c>
      <c r="C64" s="1">
        <v>1.05710167133616E-2</v>
      </c>
    </row>
    <row r="65" spans="1:3" x14ac:dyDescent="0.25">
      <c r="A65" s="1">
        <v>1.4852650199234201E-2</v>
      </c>
      <c r="B65" s="1">
        <v>1.8661040049652699E-2</v>
      </c>
      <c r="C65" s="1">
        <v>1.14620482905949E-2</v>
      </c>
    </row>
    <row r="66" spans="1:3" x14ac:dyDescent="0.25">
      <c r="A66" s="1">
        <v>1.5607796910256501E-2</v>
      </c>
      <c r="B66" s="1">
        <v>1.9407723496751701E-2</v>
      </c>
      <c r="C66" s="1">
        <v>1.2285374112574301E-2</v>
      </c>
    </row>
    <row r="67" spans="1:3" x14ac:dyDescent="0.25">
      <c r="A67" s="1">
        <v>1.63258214451888E-2</v>
      </c>
      <c r="B67" s="1">
        <v>2.0131444529315898E-2</v>
      </c>
      <c r="C67" s="1">
        <v>1.30740224329094E-2</v>
      </c>
    </row>
    <row r="68" spans="1:3" x14ac:dyDescent="0.25">
      <c r="A68" s="1">
        <v>1.6914606517724001E-2</v>
      </c>
      <c r="B68" s="1">
        <v>2.0739779626008901E-2</v>
      </c>
      <c r="C68" s="1">
        <v>1.3735496435353101E-2</v>
      </c>
    </row>
    <row r="69" spans="1:3" x14ac:dyDescent="0.25">
      <c r="A69" s="1">
        <v>1.7434064255291998E-2</v>
      </c>
      <c r="B69" s="1">
        <v>2.1292678918163801E-2</v>
      </c>
      <c r="C69" s="1">
        <v>1.43234777812E-2</v>
      </c>
    </row>
    <row r="70" spans="1:3" x14ac:dyDescent="0.25">
      <c r="A70" s="1">
        <v>1.79057889017009E-2</v>
      </c>
      <c r="B70" s="1">
        <v>2.1815856543757301E-2</v>
      </c>
      <c r="C70" s="1">
        <v>1.4855807360958101E-2</v>
      </c>
    </row>
    <row r="71" spans="1:3" x14ac:dyDescent="0.25">
      <c r="A71" s="1">
        <v>1.82953754787798E-2</v>
      </c>
      <c r="B71" s="1">
        <v>2.22728831019374E-2</v>
      </c>
      <c r="C71" s="1">
        <v>1.52902274148317E-2</v>
      </c>
    </row>
    <row r="72" spans="1:3" x14ac:dyDescent="0.25">
      <c r="A72" s="1">
        <v>1.8523807550369201E-2</v>
      </c>
      <c r="B72" s="1">
        <v>2.25808316616786E-2</v>
      </c>
      <c r="C72" s="1">
        <v>1.55434012894923E-2</v>
      </c>
    </row>
    <row r="73" spans="1:3" x14ac:dyDescent="0.25">
      <c r="A73" s="1">
        <v>1.85791305046576E-2</v>
      </c>
      <c r="B73" s="1">
        <v>2.2723017890623198E-2</v>
      </c>
      <c r="C73" s="1">
        <v>1.56011908631008E-2</v>
      </c>
    </row>
    <row r="74" spans="1:3" x14ac:dyDescent="0.25">
      <c r="A74" s="1">
        <v>1.8455293351657999E-2</v>
      </c>
      <c r="B74" s="1">
        <v>2.2687094740156E-2</v>
      </c>
      <c r="C74" s="1">
        <v>1.5457366438736899E-2</v>
      </c>
    </row>
    <row r="75" spans="1:3" x14ac:dyDescent="0.25">
      <c r="A75" s="1">
        <v>1.81510273077761E-2</v>
      </c>
      <c r="B75" s="1">
        <v>2.24685652292438E-2</v>
      </c>
      <c r="C75" s="1">
        <v>1.51201728551028E-2</v>
      </c>
    </row>
    <row r="76" spans="1:3" x14ac:dyDescent="0.25">
      <c r="A76" s="1">
        <v>1.7707595209347098E-2</v>
      </c>
      <c r="B76" s="1">
        <v>2.2101992901969601E-2</v>
      </c>
      <c r="C76" s="1">
        <v>1.4635182189253099E-2</v>
      </c>
    </row>
    <row r="77" spans="1:3" x14ac:dyDescent="0.25">
      <c r="A77" s="1">
        <v>1.7174038158969399E-2</v>
      </c>
      <c r="B77" s="1">
        <v>2.1629261965260601E-2</v>
      </c>
      <c r="C77" s="1">
        <v>1.4054943636997601E-2</v>
      </c>
    </row>
    <row r="78" spans="1:3" x14ac:dyDescent="0.25">
      <c r="A78" s="1">
        <v>1.6599323254725198E-2</v>
      </c>
      <c r="B78" s="1">
        <v>2.10919033801844E-2</v>
      </c>
      <c r="C78" s="1">
        <v>1.3428805959920799E-2</v>
      </c>
    </row>
    <row r="79" spans="1:3" x14ac:dyDescent="0.25">
      <c r="A79" s="1">
        <v>1.60298849051193E-2</v>
      </c>
      <c r="B79" s="1">
        <v>2.0535673322384099E-2</v>
      </c>
      <c r="C79" s="1">
        <v>1.28032661949668E-2</v>
      </c>
    </row>
    <row r="80" spans="1:3" x14ac:dyDescent="0.25">
      <c r="A80" s="1">
        <v>1.5523377521558201E-2</v>
      </c>
      <c r="B80" s="1">
        <v>2.0019928160714701E-2</v>
      </c>
      <c r="C80" s="1">
        <v>1.22341631923395E-2</v>
      </c>
    </row>
    <row r="81" spans="1:3" x14ac:dyDescent="0.25">
      <c r="A81" s="1">
        <v>1.5077613944601401E-2</v>
      </c>
      <c r="B81" s="1">
        <v>1.9547693784046E-2</v>
      </c>
      <c r="C81" s="1">
        <v>1.17235669654575E-2</v>
      </c>
    </row>
    <row r="82" spans="1:3" x14ac:dyDescent="0.25">
      <c r="A82" s="1">
        <v>1.4720037209395799E-2</v>
      </c>
      <c r="B82" s="1">
        <v>1.9147717178727802E-2</v>
      </c>
      <c r="C82" s="1">
        <v>1.12984468167431E-2</v>
      </c>
    </row>
    <row r="83" spans="1:3" x14ac:dyDescent="0.25">
      <c r="A83" s="1">
        <v>1.44391329598954E-2</v>
      </c>
      <c r="B83" s="1">
        <v>1.8810261234805999E-2</v>
      </c>
      <c r="C83" s="1">
        <v>1.09509457596461E-2</v>
      </c>
    </row>
    <row r="84" spans="1:3" x14ac:dyDescent="0.25">
      <c r="A84" s="1">
        <v>1.42291827947574E-2</v>
      </c>
      <c r="B84" s="1">
        <v>1.8537244620317798E-2</v>
      </c>
      <c r="C84" s="1">
        <v>1.06853792973002E-2</v>
      </c>
    </row>
    <row r="85" spans="1:3" x14ac:dyDescent="0.25">
      <c r="A85" s="1">
        <v>1.4134251272924701E-2</v>
      </c>
      <c r="B85" s="1">
        <v>1.83771604512552E-2</v>
      </c>
      <c r="C85" s="1">
        <v>1.05507685365611E-2</v>
      </c>
    </row>
    <row r="86" spans="1:3" x14ac:dyDescent="0.25">
      <c r="A86" s="1">
        <v>1.41917552376296E-2</v>
      </c>
      <c r="B86" s="1">
        <v>1.8373010332012499E-2</v>
      </c>
      <c r="C86" s="1">
        <v>1.05880763620205E-2</v>
      </c>
    </row>
    <row r="87" spans="1:3" x14ac:dyDescent="0.25">
      <c r="A87" s="1">
        <v>1.44190843132906E-2</v>
      </c>
      <c r="B87" s="1">
        <v>1.85449894203818E-2</v>
      </c>
      <c r="C87" s="1">
        <v>1.0814547609089099E-2</v>
      </c>
    </row>
    <row r="88" spans="1:3" x14ac:dyDescent="0.25">
      <c r="A88" s="1">
        <v>1.48299574466046E-2</v>
      </c>
      <c r="B88" s="1">
        <v>1.8909822141076001E-2</v>
      </c>
      <c r="C88" s="1">
        <v>1.1242229039093299E-2</v>
      </c>
    </row>
    <row r="89" spans="1:3" x14ac:dyDescent="0.25">
      <c r="A89" s="1">
        <v>1.53274446399839E-2</v>
      </c>
      <c r="B89" s="1">
        <v>1.93679166070489E-2</v>
      </c>
      <c r="C89" s="1">
        <v>1.17709781613292E-2</v>
      </c>
    </row>
    <row r="90" spans="1:3" x14ac:dyDescent="0.25">
      <c r="A90" s="1">
        <v>1.5897679295413001E-2</v>
      </c>
      <c r="B90" s="1">
        <v>1.9908817570329401E-2</v>
      </c>
      <c r="C90" s="1">
        <v>1.23834008529859E-2</v>
      </c>
    </row>
    <row r="91" spans="1:3" x14ac:dyDescent="0.25">
      <c r="A91" s="1">
        <v>1.64353074890786E-2</v>
      </c>
      <c r="B91" s="1">
        <v>2.0421203697354701E-2</v>
      </c>
      <c r="C91" s="1">
        <v>1.2970941859587699E-2</v>
      </c>
    </row>
    <row r="92" spans="1:3" x14ac:dyDescent="0.25">
      <c r="A92" s="1">
        <v>1.7038597779261502E-2</v>
      </c>
      <c r="B92" s="1">
        <v>2.1006850946144202E-2</v>
      </c>
      <c r="C92" s="1">
        <v>1.3625460927700801E-2</v>
      </c>
    </row>
    <row r="93" spans="1:3" x14ac:dyDescent="0.25">
      <c r="A93" s="1">
        <v>1.7573155025296799E-2</v>
      </c>
      <c r="B93" s="1">
        <v>2.1530585832503401E-2</v>
      </c>
      <c r="C93" s="1">
        <v>1.4210204632021699E-2</v>
      </c>
    </row>
    <row r="94" spans="1:3" x14ac:dyDescent="0.25">
      <c r="A94" s="1">
        <v>1.8081889261032401E-2</v>
      </c>
      <c r="B94" s="1">
        <v>2.2037367927572899E-2</v>
      </c>
      <c r="C94" s="1">
        <v>1.47653487025845E-2</v>
      </c>
    </row>
    <row r="95" spans="1:3" x14ac:dyDescent="0.25">
      <c r="A95" s="1">
        <v>1.8445370318189699E-2</v>
      </c>
      <c r="B95" s="1">
        <v>2.2405858564986902E-2</v>
      </c>
      <c r="C95" s="1">
        <v>1.51707671043804E-2</v>
      </c>
    </row>
    <row r="96" spans="1:3" x14ac:dyDescent="0.25">
      <c r="A96" s="1">
        <v>1.8739746809574302E-2</v>
      </c>
      <c r="B96" s="1">
        <v>2.2718891409846599E-2</v>
      </c>
      <c r="C96" s="1">
        <v>1.5495089827952399E-2</v>
      </c>
    </row>
    <row r="97" spans="1:3" x14ac:dyDescent="0.25">
      <c r="A97" s="1">
        <v>1.8878975465248599E-2</v>
      </c>
      <c r="B97" s="1">
        <v>2.28856456209925E-2</v>
      </c>
      <c r="C97" s="1">
        <v>1.56484442914912E-2</v>
      </c>
    </row>
    <row r="98" spans="1:3" x14ac:dyDescent="0.25">
      <c r="A98" s="1">
        <v>1.8844131169332999E-2</v>
      </c>
      <c r="B98" s="1">
        <v>2.28846441183485E-2</v>
      </c>
      <c r="C98" s="1">
        <v>1.5612287935962E-2</v>
      </c>
    </row>
    <row r="99" spans="1:3" x14ac:dyDescent="0.25">
      <c r="A99" s="1">
        <v>1.86187165167182E-2</v>
      </c>
      <c r="B99" s="1">
        <v>2.2710407712732E-2</v>
      </c>
      <c r="C99" s="1">
        <v>1.5377504456437799E-2</v>
      </c>
    </row>
    <row r="100" spans="1:3" x14ac:dyDescent="0.25">
      <c r="A100" s="1">
        <v>1.8211341913264699E-2</v>
      </c>
      <c r="B100" s="1">
        <v>2.23653598614704E-2</v>
      </c>
      <c r="C100" s="1">
        <v>1.4957457921343001E-2</v>
      </c>
    </row>
    <row r="101" spans="1:3" x14ac:dyDescent="0.25">
      <c r="A101" s="1">
        <v>1.78124286949304E-2</v>
      </c>
      <c r="B101" s="1">
        <v>2.2035409788122101E-2</v>
      </c>
      <c r="C101" s="1">
        <v>1.45434618589564E-2</v>
      </c>
    </row>
    <row r="102" spans="1:3" x14ac:dyDescent="0.25">
      <c r="A102" s="1">
        <v>1.74160332827469E-2</v>
      </c>
      <c r="B102" s="1">
        <v>2.1712475652836901E-2</v>
      </c>
      <c r="C102" s="1">
        <v>1.41297820202085E-2</v>
      </c>
    </row>
    <row r="103" spans="1:3" x14ac:dyDescent="0.25">
      <c r="A103" s="1">
        <v>1.7018235556338399E-2</v>
      </c>
      <c r="B103" s="1">
        <v>2.1391812737958801E-2</v>
      </c>
      <c r="C103" s="1">
        <v>1.37180007379505E-2</v>
      </c>
    </row>
    <row r="104" spans="1:3" x14ac:dyDescent="0.25">
      <c r="A104" s="1">
        <v>1.6617304999824799E-2</v>
      </c>
      <c r="B104" s="1">
        <v>2.1065734346502302E-2</v>
      </c>
      <c r="C104" s="1">
        <v>1.33040492753794E-2</v>
      </c>
    </row>
    <row r="105" spans="1:3" x14ac:dyDescent="0.25">
      <c r="A105" s="1">
        <v>1.6244793014159601E-2</v>
      </c>
      <c r="B105" s="1">
        <v>2.0766792668323299E-2</v>
      </c>
      <c r="C105" s="1">
        <v>1.2920714732452701E-2</v>
      </c>
    </row>
    <row r="106" spans="1:3" x14ac:dyDescent="0.25">
      <c r="A106" s="1">
        <v>1.5892575421777098E-2</v>
      </c>
      <c r="B106" s="1">
        <v>2.0492459995925499E-2</v>
      </c>
      <c r="C106" s="1">
        <v>1.25663766200929E-2</v>
      </c>
    </row>
    <row r="107" spans="1:3" x14ac:dyDescent="0.25">
      <c r="A107" s="1">
        <v>1.5566429566632E-2</v>
      </c>
      <c r="B107" s="1">
        <v>2.02374342983619E-2</v>
      </c>
      <c r="C107" s="1">
        <v>1.22365324940824E-2</v>
      </c>
    </row>
    <row r="108" spans="1:3" x14ac:dyDescent="0.25">
      <c r="A108" s="1">
        <v>1.5282811859127599E-2</v>
      </c>
      <c r="B108" s="1">
        <v>2.0010283080156802E-2</v>
      </c>
      <c r="C108" s="1">
        <v>1.1940513832709601E-2</v>
      </c>
    </row>
    <row r="109" spans="1:3" x14ac:dyDescent="0.25">
      <c r="A109" s="1">
        <v>1.50486628200824E-2</v>
      </c>
      <c r="B109" s="1">
        <v>1.98208849236624E-2</v>
      </c>
      <c r="C109" s="1">
        <v>1.1688106089002301E-2</v>
      </c>
    </row>
    <row r="110" spans="1:3" x14ac:dyDescent="0.25">
      <c r="A110" s="1">
        <v>1.48632642710472E-2</v>
      </c>
      <c r="B110" s="1">
        <v>1.9669551450595402E-2</v>
      </c>
      <c r="C110" s="1">
        <v>1.14797668435826E-2</v>
      </c>
    </row>
    <row r="111" spans="1:3" x14ac:dyDescent="0.25">
      <c r="A111" s="1">
        <v>1.47257629508824E-2</v>
      </c>
      <c r="B111" s="1">
        <v>1.95591727118531E-2</v>
      </c>
      <c r="C111" s="1">
        <v>1.13171689070475E-2</v>
      </c>
    </row>
    <row r="112" spans="1:3" x14ac:dyDescent="0.25">
      <c r="A112" s="1">
        <v>1.46447123184342E-2</v>
      </c>
      <c r="B112" s="1">
        <v>1.9501116653232901E-2</v>
      </c>
      <c r="C112" s="1">
        <v>1.1209747386024701E-2</v>
      </c>
    </row>
    <row r="113" spans="1:3" x14ac:dyDescent="0.25">
      <c r="A113" s="1">
        <v>1.4630749351860499E-2</v>
      </c>
      <c r="B113" s="1">
        <v>1.9507964153159401E-2</v>
      </c>
      <c r="C113" s="1">
        <v>1.11678946351583E-2</v>
      </c>
    </row>
    <row r="114" spans="1:3" x14ac:dyDescent="0.25">
      <c r="A114" s="1">
        <v>1.4605534129714199E-2</v>
      </c>
      <c r="B114" s="1">
        <v>1.95009008048313E-2</v>
      </c>
      <c r="C114" s="1">
        <v>1.11151993890223E-2</v>
      </c>
    </row>
    <row r="115" spans="1:3" x14ac:dyDescent="0.25">
      <c r="A115" s="1">
        <v>1.4618794750235E-2</v>
      </c>
      <c r="B115" s="1">
        <v>1.95313641974043E-2</v>
      </c>
      <c r="C115" s="1">
        <v>1.10993611204244E-2</v>
      </c>
    </row>
    <row r="116" spans="1:3" x14ac:dyDescent="0.25">
      <c r="A116" s="1">
        <v>1.45719978495297E-2</v>
      </c>
      <c r="B116" s="1">
        <v>1.9498850798574899E-2</v>
      </c>
      <c r="C116" s="1">
        <v>1.10247559805472E-2</v>
      </c>
    </row>
    <row r="117" spans="1:3" x14ac:dyDescent="0.25">
      <c r="A117" s="1">
        <v>1.45434759757266E-2</v>
      </c>
      <c r="B117" s="1">
        <v>1.9482142965904E-2</v>
      </c>
      <c r="C117" s="1">
        <v>1.09666991251966E-2</v>
      </c>
    </row>
    <row r="118" spans="1:3" x14ac:dyDescent="0.25">
      <c r="A118" s="1">
        <v>1.45337368774262E-2</v>
      </c>
      <c r="B118" s="1">
        <v>1.9481363894413201E-2</v>
      </c>
      <c r="C118" s="1">
        <v>1.0927095482159799E-2</v>
      </c>
    </row>
    <row r="119" spans="1:3" x14ac:dyDescent="0.25">
      <c r="A119" s="1">
        <v>1.457036389869E-2</v>
      </c>
      <c r="B119" s="1">
        <v>1.9524226463800601E-2</v>
      </c>
      <c r="C119" s="1">
        <v>1.0933697362209401E-2</v>
      </c>
    </row>
    <row r="120" spans="1:3" x14ac:dyDescent="0.25">
      <c r="A120" s="1">
        <v>1.45213851140642E-2</v>
      </c>
      <c r="B120" s="1">
        <v>1.9476850444421601E-2</v>
      </c>
      <c r="C120" s="1">
        <v>1.08597564045597E-2</v>
      </c>
    </row>
    <row r="121" spans="1:3" x14ac:dyDescent="0.25">
      <c r="A121" s="1">
        <v>1.44955360441337E-2</v>
      </c>
      <c r="B121" s="1">
        <v>1.9450855847283802E-2</v>
      </c>
      <c r="C121" s="1">
        <v>1.08113659894201E-2</v>
      </c>
    </row>
    <row r="122" spans="1:3" x14ac:dyDescent="0.25">
      <c r="A122" s="1">
        <v>1.44883681493868E-2</v>
      </c>
      <c r="B122" s="1">
        <v>1.9441967648880398E-2</v>
      </c>
      <c r="C122" s="1">
        <v>1.0785441628066E-2</v>
      </c>
    </row>
    <row r="123" spans="1:3" x14ac:dyDescent="0.25">
      <c r="A123" s="1">
        <v>1.44947011347209E-2</v>
      </c>
      <c r="B123" s="1">
        <v>1.9445446992458499E-2</v>
      </c>
      <c r="C123" s="1">
        <v>1.07777325767704E-2</v>
      </c>
    </row>
    <row r="124" spans="1:3" x14ac:dyDescent="0.25">
      <c r="A124" s="1">
        <v>1.45036392237234E-2</v>
      </c>
      <c r="B124" s="1">
        <v>1.94507309247571E-2</v>
      </c>
      <c r="C124" s="1">
        <v>1.0778985090836E-2</v>
      </c>
    </row>
    <row r="125" spans="1:3" x14ac:dyDescent="0.25">
      <c r="A125" s="1">
        <v>1.4513159195322501E-2</v>
      </c>
      <c r="B125" s="1">
        <v>1.9457002456604901E-2</v>
      </c>
      <c r="C125" s="1">
        <v>1.0789689454529299E-2</v>
      </c>
    </row>
    <row r="126" spans="1:3" x14ac:dyDescent="0.25">
      <c r="A126" s="1">
        <v>1.4527150794076E-2</v>
      </c>
      <c r="B126" s="1">
        <v>1.9467369743850799E-2</v>
      </c>
      <c r="C126" s="1">
        <v>1.0813854583226E-2</v>
      </c>
    </row>
    <row r="127" spans="1:3" x14ac:dyDescent="0.25">
      <c r="A127" s="1">
        <v>1.4540609014913299E-2</v>
      </c>
      <c r="B127" s="1">
        <v>1.9476576650462599E-2</v>
      </c>
      <c r="C127" s="1">
        <v>1.0847439071889099E-2</v>
      </c>
    </row>
    <row r="128" spans="1:3" x14ac:dyDescent="0.25">
      <c r="A128" s="1">
        <v>1.45455348018246E-2</v>
      </c>
      <c r="B128" s="1">
        <v>1.9476220906696599E-2</v>
      </c>
      <c r="C128" s="1">
        <v>1.0884315182583201E-2</v>
      </c>
    </row>
    <row r="129" spans="1:3" x14ac:dyDescent="0.25">
      <c r="A129" s="1">
        <v>1.46162296250772E-2</v>
      </c>
      <c r="B129" s="1">
        <v>1.9541538921997802E-2</v>
      </c>
      <c r="C129" s="1">
        <v>1.09972628771081E-2</v>
      </c>
    </row>
    <row r="130" spans="1:3" x14ac:dyDescent="0.25">
      <c r="A130" s="1">
        <v>1.46693494713279E-2</v>
      </c>
      <c r="B130" s="1">
        <v>1.95877884814545E-2</v>
      </c>
      <c r="C130" s="1">
        <v>1.1103653524551E-2</v>
      </c>
    </row>
    <row r="131" spans="1:3" x14ac:dyDescent="0.25">
      <c r="A131" s="1">
        <v>1.48011708263625E-2</v>
      </c>
      <c r="B131" s="1">
        <v>1.9713057324650202E-2</v>
      </c>
      <c r="C131" s="1">
        <v>1.12974896808078E-2</v>
      </c>
    </row>
    <row r="132" spans="1:3" x14ac:dyDescent="0.25">
      <c r="A132" s="1">
        <v>1.4869929358950901E-2</v>
      </c>
      <c r="B132" s="1">
        <v>1.9772985107224202E-2</v>
      </c>
      <c r="C132" s="1">
        <v>1.1439291902167E-2</v>
      </c>
    </row>
    <row r="133" spans="1:3" x14ac:dyDescent="0.25">
      <c r="A133" s="1">
        <v>1.48861077432148E-2</v>
      </c>
      <c r="B133" s="1">
        <v>1.9777139637247899E-2</v>
      </c>
      <c r="C133" s="1">
        <v>1.15419432984226E-2</v>
      </c>
    </row>
    <row r="134" spans="1:3" x14ac:dyDescent="0.25">
      <c r="A134" s="1">
        <v>1.48565300786746E-2</v>
      </c>
      <c r="B134" s="1">
        <v>1.97311681304921E-2</v>
      </c>
      <c r="C134" s="1">
        <v>1.16148954199726E-2</v>
      </c>
    </row>
    <row r="135" spans="1:3" x14ac:dyDescent="0.25">
      <c r="A135" s="1">
        <v>1.4928536350708999E-2</v>
      </c>
      <c r="B135" s="1">
        <v>1.97842537000084E-2</v>
      </c>
      <c r="C135" s="1">
        <v>1.1804620101874899E-2</v>
      </c>
    </row>
    <row r="136" spans="1:3" x14ac:dyDescent="0.25">
      <c r="A136" s="1">
        <v>1.4929843874747901E-2</v>
      </c>
      <c r="B136" s="1">
        <v>1.97603218245401E-2</v>
      </c>
      <c r="C136" s="1">
        <v>1.19426679469799E-2</v>
      </c>
    </row>
    <row r="137" spans="1:3" x14ac:dyDescent="0.25">
      <c r="A137" s="1">
        <v>1.4871038204113301E-2</v>
      </c>
      <c r="B137" s="1">
        <v>1.9668315658200299E-2</v>
      </c>
      <c r="C137" s="1">
        <v>1.2044763216987499E-2</v>
      </c>
    </row>
    <row r="138" spans="1:3" x14ac:dyDescent="0.25">
      <c r="A138" s="1">
        <v>1.47646128716791E-2</v>
      </c>
      <c r="B138" s="1">
        <v>1.95185608393269E-2</v>
      </c>
      <c r="C138" s="1">
        <v>1.2129483930573301E-2</v>
      </c>
    </row>
    <row r="139" spans="1:3" x14ac:dyDescent="0.25">
      <c r="A139" s="1">
        <v>1.4538074990407501E-2</v>
      </c>
      <c r="B139" s="1">
        <v>1.9235167719172899E-2</v>
      </c>
      <c r="C139" s="1">
        <v>1.21357141467317E-2</v>
      </c>
    </row>
    <row r="140" spans="1:3" x14ac:dyDescent="0.25">
      <c r="A140" s="1">
        <v>1.4242058794517801E-2</v>
      </c>
      <c r="B140" s="1">
        <v>1.88729618405707E-2</v>
      </c>
      <c r="C140" s="1">
        <v>1.21269030853911E-2</v>
      </c>
    </row>
    <row r="141" spans="1:3" x14ac:dyDescent="0.25">
      <c r="A141" s="1">
        <v>1.37820488017257E-2</v>
      </c>
      <c r="B141" s="1">
        <v>1.8334531027177501E-2</v>
      </c>
      <c r="C141" s="1">
        <v>1.20247459034968E-2</v>
      </c>
    </row>
    <row r="142" spans="1:3" x14ac:dyDescent="0.25">
      <c r="A142" s="1">
        <v>1.3231581741423399E-2</v>
      </c>
      <c r="B142" s="1">
        <v>1.76992308090121E-2</v>
      </c>
      <c r="C142" s="1">
        <v>1.1923294171564101E-2</v>
      </c>
    </row>
    <row r="143" spans="1:3" x14ac:dyDescent="0.25">
      <c r="A143" s="1">
        <v>1.25735625177123E-2</v>
      </c>
      <c r="B143" s="1">
        <v>1.6950172168209501E-2</v>
      </c>
      <c r="C143" s="1">
        <v>1.1826809450271401E-2</v>
      </c>
    </row>
    <row r="144" spans="1:3" x14ac:dyDescent="0.25">
      <c r="A144" s="1">
        <v>1.18123893698245E-2</v>
      </c>
      <c r="B144" s="1">
        <v>1.6093970400267998E-2</v>
      </c>
      <c r="C144" s="1">
        <v>1.1764766092148099E-2</v>
      </c>
    </row>
    <row r="145" spans="1:3" x14ac:dyDescent="0.25">
      <c r="A145" s="1">
        <v>1.0799933436693601E-2</v>
      </c>
      <c r="B145" s="1">
        <v>1.49774138594126E-2</v>
      </c>
      <c r="C145" s="1">
        <v>1.16113661874206E-2</v>
      </c>
    </row>
    <row r="146" spans="1:3" x14ac:dyDescent="0.25">
      <c r="A146" s="1">
        <v>9.62223862917185E-3</v>
      </c>
      <c r="B146" s="1">
        <v>1.3693376082905599E-2</v>
      </c>
      <c r="C146" s="1">
        <v>1.1482302306168301E-2</v>
      </c>
    </row>
    <row r="147" spans="1:3" x14ac:dyDescent="0.25">
      <c r="A147" s="1">
        <v>8.2470358558905301E-3</v>
      </c>
      <c r="B147" s="1">
        <v>1.2208691735743101E-2</v>
      </c>
      <c r="C147" s="1">
        <v>1.13738737602014E-2</v>
      </c>
    </row>
    <row r="148" spans="1:3" x14ac:dyDescent="0.25">
      <c r="A148" s="1">
        <v>6.6480111755529E-3</v>
      </c>
      <c r="B148" s="1">
        <v>1.0497755688616E-2</v>
      </c>
      <c r="C148" s="1">
        <v>1.1292967210626E-2</v>
      </c>
    </row>
    <row r="149" spans="1:3" x14ac:dyDescent="0.25">
      <c r="A149" s="1">
        <v>4.7827150193134197E-3</v>
      </c>
      <c r="B149" s="1">
        <v>8.5180211685047906E-3</v>
      </c>
      <c r="C149" s="1">
        <v>1.12259156220642E-2</v>
      </c>
    </row>
    <row r="150" spans="1:3" x14ac:dyDescent="0.25">
      <c r="A150" s="1">
        <v>2.6199961891011799E-3</v>
      </c>
      <c r="B150" s="1">
        <v>6.2388837762708703E-3</v>
      </c>
      <c r="C150" s="1">
        <v>1.1170598879351E-2</v>
      </c>
    </row>
    <row r="151" spans="1:3" x14ac:dyDescent="0.25">
      <c r="A151" s="1">
        <v>1.37833045858664E-4</v>
      </c>
      <c r="B151" s="1">
        <v>3.63972282502975E-3</v>
      </c>
      <c r="C151" s="1">
        <v>1.11300622396968E-2</v>
      </c>
    </row>
    <row r="152" spans="1:3" x14ac:dyDescent="0.25">
      <c r="A152" s="1">
        <v>-2.6780654156383999E-3</v>
      </c>
      <c r="B152" s="1">
        <v>7.0866195380699397E-4</v>
      </c>
      <c r="C152" s="1">
        <v>1.1112548686296899E-2</v>
      </c>
    </row>
    <row r="153" spans="1:3" x14ac:dyDescent="0.25">
      <c r="A153" s="1">
        <v>1.68520541046231E-2</v>
      </c>
      <c r="B153" s="1">
        <v>2.1300446040479301E-2</v>
      </c>
      <c r="C153" s="1">
        <v>1.18902885193742E-2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89EC-3246-4ACA-8F45-53CA1C389D06}">
  <dimension ref="A2:AC204"/>
  <sheetViews>
    <sheetView zoomScaleNormal="100" workbookViewId="0">
      <selection activeCell="P3" sqref="P3"/>
    </sheetView>
  </sheetViews>
  <sheetFormatPr defaultRowHeight="15" x14ac:dyDescent="0.25"/>
  <cols>
    <col min="1" max="13" width="9.140625" style="1"/>
    <col min="14" max="14" width="10.5703125" style="1" bestFit="1" customWidth="1"/>
    <col min="15" max="16384" width="9.140625" style="1"/>
  </cols>
  <sheetData>
    <row r="2" spans="1:15" x14ac:dyDescent="0.25">
      <c r="A2" s="1" t="s">
        <v>20</v>
      </c>
    </row>
    <row r="3" spans="1:15" x14ac:dyDescent="0.25">
      <c r="I3" s="6" t="s">
        <v>19</v>
      </c>
      <c r="J3" s="6"/>
      <c r="K3" s="6"/>
    </row>
    <row r="4" spans="1:15" x14ac:dyDescent="0.25">
      <c r="A4" s="1" t="s">
        <v>18</v>
      </c>
      <c r="B4" s="1" t="s">
        <v>17</v>
      </c>
      <c r="C4" s="1" t="s">
        <v>16</v>
      </c>
      <c r="D4" s="1" t="s">
        <v>15</v>
      </c>
      <c r="E4" s="1" t="s">
        <v>14</v>
      </c>
      <c r="F4" s="1" t="s">
        <v>13</v>
      </c>
      <c r="H4" s="1" t="s">
        <v>12</v>
      </c>
      <c r="I4" s="1" t="s">
        <v>2</v>
      </c>
      <c r="J4" s="1" t="s">
        <v>11</v>
      </c>
      <c r="K4" s="1" t="s">
        <v>10</v>
      </c>
      <c r="L4" s="1" t="s">
        <v>9</v>
      </c>
      <c r="M4" s="1" t="s">
        <v>8</v>
      </c>
      <c r="N4" s="1" t="s">
        <v>7</v>
      </c>
      <c r="O4" s="1" t="s">
        <v>6</v>
      </c>
    </row>
    <row r="5" spans="1:15" x14ac:dyDescent="0.25">
      <c r="A5" s="1">
        <v>84.559849078415297</v>
      </c>
      <c r="B5" s="1">
        <v>53.3171227103281</v>
      </c>
      <c r="C5" s="1">
        <v>34.8134963501345</v>
      </c>
      <c r="D5" s="1">
        <v>37.373753679038401</v>
      </c>
      <c r="E5" s="1">
        <v>1</v>
      </c>
      <c r="F5" s="1">
        <v>3.8628466869304198E-2</v>
      </c>
      <c r="H5" s="1">
        <v>1970</v>
      </c>
      <c r="I5" s="2">
        <f>A5/D5</f>
        <v>2.2625463260823566</v>
      </c>
      <c r="J5" s="2">
        <f>B5/D5</f>
        <v>1.4265926609408721</v>
      </c>
      <c r="K5" s="2">
        <f>I5/E5</f>
        <v>2.2625463260823566</v>
      </c>
      <c r="L5" s="1">
        <f>B5/C5</f>
        <v>1.5315072687355089</v>
      </c>
      <c r="N5" s="2">
        <f>D5/E5</f>
        <v>37.373753679038401</v>
      </c>
    </row>
    <row r="6" spans="1:15" x14ac:dyDescent="0.25">
      <c r="A6" s="1">
        <v>87.388399408583297</v>
      </c>
      <c r="B6" s="1">
        <v>55.087023040433301</v>
      </c>
      <c r="C6" s="1">
        <v>35.318516983668502</v>
      </c>
      <c r="D6" s="1">
        <v>37.9134654614666</v>
      </c>
      <c r="E6" s="1">
        <v>1.0184091248838241</v>
      </c>
      <c r="F6" s="1">
        <v>3.8465185708008102E-2</v>
      </c>
      <c r="H6" s="1">
        <v>1971</v>
      </c>
      <c r="I6" s="2">
        <f>A6/D6</f>
        <v>2.3049435957628459</v>
      </c>
      <c r="J6" s="2">
        <f>B6/D6</f>
        <v>1.4529672339348949</v>
      </c>
      <c r="K6" s="2">
        <f>I6/E6</f>
        <v>2.2632786170545991</v>
      </c>
      <c r="L6" s="1">
        <f>B6/C6</f>
        <v>1.5597207285318881</v>
      </c>
      <c r="M6" s="3">
        <f>L6/L5-1</f>
        <v>1.8422021476707462E-2</v>
      </c>
      <c r="N6" s="2">
        <f>D6/E6</f>
        <v>37.228128200237414</v>
      </c>
      <c r="O6" s="1">
        <f>N6/N5-1</f>
        <v>-3.8964638139268315E-3</v>
      </c>
    </row>
    <row r="7" spans="1:15" x14ac:dyDescent="0.25">
      <c r="A7" s="1">
        <v>91.844231217962999</v>
      </c>
      <c r="B7" s="1">
        <v>57.0996360988213</v>
      </c>
      <c r="C7" s="1">
        <v>35.8670708076964</v>
      </c>
      <c r="D7" s="1">
        <v>38.496159999103298</v>
      </c>
      <c r="E7" s="1">
        <v>1.0351608677414206</v>
      </c>
      <c r="F7" s="1">
        <v>3.5200210618054999E-2</v>
      </c>
      <c r="H7" s="1">
        <v>1972</v>
      </c>
      <c r="I7" s="2">
        <f>A7/D7</f>
        <v>2.3858024078272315</v>
      </c>
      <c r="J7" s="2">
        <f>B7/D7</f>
        <v>1.4832553714487715</v>
      </c>
      <c r="K7" s="2">
        <f>I7/E7</f>
        <v>2.304764874886283</v>
      </c>
      <c r="L7" s="1">
        <f>B7/C7</f>
        <v>1.5919793507801252</v>
      </c>
      <c r="M7" s="3">
        <f>L7/L6-1</f>
        <v>2.0682306555354302E-2</v>
      </c>
      <c r="N7" s="2">
        <f>D7/E7</f>
        <v>37.188577349428456</v>
      </c>
      <c r="O7" s="1">
        <f>N7/N6-1</f>
        <v>-1.0623916033658531E-3</v>
      </c>
    </row>
    <row r="8" spans="1:15" x14ac:dyDescent="0.25">
      <c r="A8" s="1">
        <v>96.267209897530705</v>
      </c>
      <c r="B8" s="1">
        <v>59.073919032041701</v>
      </c>
      <c r="C8" s="1">
        <v>36.450576630293497</v>
      </c>
      <c r="D8" s="1">
        <v>39.117097508507101</v>
      </c>
      <c r="E8" s="1">
        <v>1.0497266752578953</v>
      </c>
      <c r="F8" s="1">
        <v>3.2187694961174199E-2</v>
      </c>
      <c r="H8" s="1">
        <v>1973</v>
      </c>
      <c r="I8" s="2">
        <f>A8/D8</f>
        <v>2.4610008418082328</v>
      </c>
      <c r="J8" s="2">
        <f>B8/D8</f>
        <v>1.5101815521766264</v>
      </c>
      <c r="K8" s="2">
        <f>I8/E8</f>
        <v>2.3444205999658125</v>
      </c>
      <c r="L8" s="1">
        <f>B8/C8</f>
        <v>1.6206580112904525</v>
      </c>
      <c r="M8" s="3">
        <f>L8/L7-1</f>
        <v>1.8014467647632371E-2</v>
      </c>
      <c r="N8" s="2">
        <f>D8/E8</f>
        <v>37.264078764976482</v>
      </c>
      <c r="O8" s="1">
        <f>N8/N7-1</f>
        <v>2.0302313486908474E-3</v>
      </c>
    </row>
    <row r="9" spans="1:15" x14ac:dyDescent="0.25">
      <c r="A9" s="1">
        <v>100.621296478345</v>
      </c>
      <c r="B9" s="1">
        <v>61.024028187107199</v>
      </c>
      <c r="C9" s="1">
        <v>37.073852529838398</v>
      </c>
      <c r="D9" s="1">
        <v>39.776744322177898</v>
      </c>
      <c r="E9" s="1">
        <v>1.0625822211967919</v>
      </c>
      <c r="F9" s="1">
        <v>2.9517193752194099E-2</v>
      </c>
      <c r="H9" s="1">
        <v>1974</v>
      </c>
      <c r="I9" s="2">
        <f>A9/D9</f>
        <v>2.5296513878397699</v>
      </c>
      <c r="J9" s="2">
        <f>B9/D9</f>
        <v>1.5341634723252773</v>
      </c>
      <c r="K9" s="2">
        <f>I9/E9</f>
        <v>2.3806641381507498</v>
      </c>
      <c r="L9" s="1">
        <f>B9/C9</f>
        <v>1.6460125944017503</v>
      </c>
      <c r="M9" s="3">
        <f>L9/L8-1</f>
        <v>1.5644622699337418E-2</v>
      </c>
      <c r="N9" s="2">
        <f>D9/E9</f>
        <v>37.434039012413685</v>
      </c>
      <c r="O9" s="1">
        <f>N9/N8-1</f>
        <v>4.5609673731406009E-3</v>
      </c>
    </row>
    <row r="10" spans="1:15" x14ac:dyDescent="0.25">
      <c r="A10" s="1">
        <v>104.945751493331</v>
      </c>
      <c r="B10" s="1">
        <v>63.023041680192399</v>
      </c>
      <c r="C10" s="1">
        <v>37.744575727984902</v>
      </c>
      <c r="D10" s="1">
        <v>40.476011758134099</v>
      </c>
      <c r="E10" s="1">
        <v>1.0752303008889497</v>
      </c>
      <c r="F10" s="1">
        <v>2.73034800042357E-2</v>
      </c>
      <c r="H10" s="1">
        <v>1975</v>
      </c>
      <c r="I10" s="2">
        <f>A10/D10</f>
        <v>2.5927888380020789</v>
      </c>
      <c r="J10" s="2">
        <f>B10/D10</f>
        <v>1.5570467282396523</v>
      </c>
      <c r="K10" s="2">
        <f>I10/E10</f>
        <v>2.4113799953912047</v>
      </c>
      <c r="L10" s="1">
        <f>B10/C10</f>
        <v>1.669724469401449</v>
      </c>
      <c r="M10" s="3">
        <f>L10/L9-1</f>
        <v>1.4405646153829554E-2</v>
      </c>
      <c r="N10" s="2">
        <f>D10/E10</f>
        <v>37.644039351077105</v>
      </c>
      <c r="O10" s="1">
        <f>N10/N9-1</f>
        <v>5.6098765776726456E-3</v>
      </c>
    </row>
    <row r="11" spans="1:15" x14ac:dyDescent="0.25">
      <c r="A11" s="1">
        <v>109.38063649010201</v>
      </c>
      <c r="B11" s="1">
        <v>65.040081952967995</v>
      </c>
      <c r="C11" s="1">
        <v>38.466280246245802</v>
      </c>
      <c r="D11" s="1">
        <v>41.216992391917898</v>
      </c>
      <c r="E11" s="1">
        <v>1.0864740600893665</v>
      </c>
      <c r="F11" s="1">
        <v>2.5117223058968002E-2</v>
      </c>
      <c r="H11" s="1">
        <v>1976</v>
      </c>
      <c r="I11" s="2">
        <f>A11/D11</f>
        <v>2.6537753034001113</v>
      </c>
      <c r="J11" s="2">
        <f>B11/D11</f>
        <v>1.5779919440633783</v>
      </c>
      <c r="K11" s="2">
        <f>I11/E11</f>
        <v>2.4425574441987399</v>
      </c>
      <c r="L11" s="1">
        <f>B11/C11</f>
        <v>1.690833673976462</v>
      </c>
      <c r="M11" s="3">
        <f>L11/L10-1</f>
        <v>1.2642328097749012E-2</v>
      </c>
      <c r="N11" s="2">
        <f>D11/E11</f>
        <v>37.93647166185233</v>
      </c>
      <c r="O11" s="1">
        <f>N11/N10-1</f>
        <v>7.7683563139421263E-3</v>
      </c>
    </row>
    <row r="12" spans="1:15" x14ac:dyDescent="0.25">
      <c r="A12" s="1">
        <v>113.735103131247</v>
      </c>
      <c r="B12" s="1">
        <v>67.037103737598301</v>
      </c>
      <c r="C12" s="1">
        <v>39.225764159148603</v>
      </c>
      <c r="D12" s="1">
        <v>41.9982855501354</v>
      </c>
      <c r="E12" s="1">
        <v>1.0961350499859086</v>
      </c>
      <c r="F12" s="1">
        <v>2.3190322463920301E-2</v>
      </c>
      <c r="H12" s="1">
        <v>1977</v>
      </c>
      <c r="I12" s="2">
        <f>A12/D12</f>
        <v>2.7080891908188933</v>
      </c>
      <c r="J12" s="2">
        <f>B12/D12</f>
        <v>1.5961866742768069</v>
      </c>
      <c r="K12" s="2">
        <f>I12/E12</f>
        <v>2.4705798713887557</v>
      </c>
      <c r="L12" s="1">
        <f>B12/C12</f>
        <v>1.7090069543479696</v>
      </c>
      <c r="M12" s="3">
        <f>L12/L11-1</f>
        <v>1.0748118310636823E-2</v>
      </c>
      <c r="N12" s="2">
        <f>D12/E12</f>
        <v>38.314882414055923</v>
      </c>
      <c r="O12" s="1">
        <f>N12/N11-1</f>
        <v>9.9748536336370375E-3</v>
      </c>
    </row>
    <row r="13" spans="1:15" x14ac:dyDescent="0.25">
      <c r="A13" s="1">
        <v>118.123855355186</v>
      </c>
      <c r="B13" s="1">
        <v>68.999957617430695</v>
      </c>
      <c r="C13" s="1">
        <v>40.035646743163603</v>
      </c>
      <c r="D13" s="1">
        <v>42.826101289379601</v>
      </c>
      <c r="E13" s="1">
        <v>1.1034909117139116</v>
      </c>
      <c r="F13" s="1">
        <v>2.1249321165965101E-2</v>
      </c>
      <c r="H13" s="1">
        <v>1978</v>
      </c>
      <c r="I13" s="2">
        <f>A13/D13</f>
        <v>2.7582210801075044</v>
      </c>
      <c r="J13" s="2">
        <f>B13/D13</f>
        <v>1.6111659838282295</v>
      </c>
      <c r="K13" s="2">
        <f>I13/E13</f>
        <v>2.499541274720162</v>
      </c>
      <c r="L13" s="1">
        <f>B13/C13</f>
        <v>1.7234630443234433</v>
      </c>
      <c r="M13" s="3">
        <f>L13/L12-1</f>
        <v>8.4587660329265013E-3</v>
      </c>
      <c r="N13" s="2">
        <f>D13/E13</f>
        <v>38.809654737312954</v>
      </c>
      <c r="O13" s="1">
        <f>N13/N12-1</f>
        <v>1.2913319631525866E-2</v>
      </c>
    </row>
    <row r="14" spans="1:15" x14ac:dyDescent="0.25">
      <c r="A14" s="1">
        <v>122.33733886490501</v>
      </c>
      <c r="B14" s="1">
        <v>70.900377500810094</v>
      </c>
      <c r="C14" s="1">
        <v>40.886756449805297</v>
      </c>
      <c r="D14" s="1">
        <v>43.701865672948202</v>
      </c>
      <c r="E14" s="1">
        <v>1.1086033377202704</v>
      </c>
      <c r="F14" s="1">
        <v>1.95604061444445E-2</v>
      </c>
      <c r="H14" s="1">
        <v>1979</v>
      </c>
      <c r="I14" s="2">
        <f>A14/D14</f>
        <v>2.7993619261118359</v>
      </c>
      <c r="J14" s="2">
        <f>B14/D14</f>
        <v>1.6223650045379638</v>
      </c>
      <c r="K14" s="2">
        <f>I14/E14</f>
        <v>2.5251249304989809</v>
      </c>
      <c r="L14" s="1">
        <f>B14/C14</f>
        <v>1.7340670588005942</v>
      </c>
      <c r="M14" s="3">
        <f>L14/L13-1</f>
        <v>6.1527367889189222E-3</v>
      </c>
      <c r="N14" s="2">
        <f>D14/E14</f>
        <v>39.420651360130869</v>
      </c>
      <c r="O14" s="1">
        <f>N14/N13-1</f>
        <v>1.5743418150805599E-2</v>
      </c>
    </row>
    <row r="15" spans="1:15" x14ac:dyDescent="0.25">
      <c r="A15" s="1">
        <v>126.58911421898399</v>
      </c>
      <c r="B15" s="1">
        <v>72.803658850790896</v>
      </c>
      <c r="C15" s="1">
        <v>41.794916041494297</v>
      </c>
      <c r="D15" s="1">
        <v>44.632210339681798</v>
      </c>
      <c r="E15" s="1">
        <v>1.1121518851575611</v>
      </c>
      <c r="F15" s="1">
        <v>1.7933149776754E-2</v>
      </c>
      <c r="H15" s="1">
        <v>1980</v>
      </c>
      <c r="I15" s="2">
        <f>A15/D15</f>
        <v>2.8362725765888319</v>
      </c>
      <c r="J15" s="2">
        <f>B15/D15</f>
        <v>1.6311909783697696</v>
      </c>
      <c r="K15" s="2">
        <f>I15/E15</f>
        <v>2.5502565022285699</v>
      </c>
      <c r="L15" s="1">
        <f>B15/C15</f>
        <v>1.7419261897430514</v>
      </c>
      <c r="M15" s="3">
        <f>L15/L14-1</f>
        <v>4.5321955126078617E-3</v>
      </c>
      <c r="N15" s="2">
        <f>D15/E15</f>
        <v>40.131398359639206</v>
      </c>
      <c r="O15" s="1">
        <f>N15/N14-1</f>
        <v>1.8029813688648755E-2</v>
      </c>
    </row>
    <row r="16" spans="1:15" x14ac:dyDescent="0.25">
      <c r="A16" s="1">
        <v>130.51012122808999</v>
      </c>
      <c r="B16" s="1">
        <v>74.671589125340006</v>
      </c>
      <c r="C16" s="1">
        <v>42.726922433529303</v>
      </c>
      <c r="D16" s="1">
        <v>45.604312904114003</v>
      </c>
      <c r="E16" s="1">
        <v>1.1147048282994447</v>
      </c>
      <c r="F16" s="1">
        <v>1.6812137245854501E-2</v>
      </c>
      <c r="H16" s="1">
        <v>1981</v>
      </c>
      <c r="I16" s="2">
        <f>A16/D16</f>
        <v>2.8617933900790455</v>
      </c>
      <c r="J16" s="2">
        <f>B16/D16</f>
        <v>1.6373799838261311</v>
      </c>
      <c r="K16" s="2">
        <f>I16/E16</f>
        <v>2.5673104820447392</v>
      </c>
      <c r="L16" s="1">
        <f>B16/C16</f>
        <v>1.7476472648248265</v>
      </c>
      <c r="M16" s="3">
        <f>L16/L15-1</f>
        <v>3.2843384039245027E-3</v>
      </c>
      <c r="N16" s="2">
        <f>D16/E16</f>
        <v>40.911559496594599</v>
      </c>
      <c r="O16" s="1">
        <f>N16/N15-1</f>
        <v>1.9440168268345603E-2</v>
      </c>
    </row>
    <row r="17" spans="1:25" x14ac:dyDescent="0.25">
      <c r="A17" s="1">
        <v>134.26385759303</v>
      </c>
      <c r="B17" s="1">
        <v>76.570196044157598</v>
      </c>
      <c r="C17" s="1">
        <v>43.699430386356802</v>
      </c>
      <c r="D17" s="1">
        <v>46.617703385751597</v>
      </c>
      <c r="E17" s="1">
        <v>1.117154333496615</v>
      </c>
      <c r="F17" s="1">
        <v>1.6070921133484802E-2</v>
      </c>
      <c r="H17" s="1">
        <v>1982</v>
      </c>
      <c r="I17" s="2">
        <f>A17/D17</f>
        <v>2.8801045062650359</v>
      </c>
      <c r="J17" s="2">
        <f>B17/D17</f>
        <v>1.6425132617657177</v>
      </c>
      <c r="K17" s="2">
        <f>I17/E17</f>
        <v>2.5780721784880969</v>
      </c>
      <c r="L17" s="1">
        <f>B17/C17</f>
        <v>1.7522012384871548</v>
      </c>
      <c r="M17" s="3">
        <f>L17/L16-1</f>
        <v>2.6057739190206153E-3</v>
      </c>
      <c r="N17" s="2">
        <f>D17/E17</f>
        <v>41.728973328010504</v>
      </c>
      <c r="O17" s="1">
        <f>N17/N16-1</f>
        <v>1.9980021330742614E-2</v>
      </c>
    </row>
    <row r="18" spans="1:25" x14ac:dyDescent="0.25">
      <c r="A18" s="1">
        <v>137.912926123576</v>
      </c>
      <c r="B18" s="1">
        <v>78.581332960047902</v>
      </c>
      <c r="C18" s="1">
        <v>44.698628883598701</v>
      </c>
      <c r="D18" s="1">
        <v>47.662692134430301</v>
      </c>
      <c r="E18" s="1">
        <v>1.1210735671820289</v>
      </c>
      <c r="F18" s="1">
        <v>1.57863734345213E-2</v>
      </c>
      <c r="H18" s="1">
        <v>1983</v>
      </c>
      <c r="I18" s="2">
        <f>A18/D18</f>
        <v>2.8935194372697057</v>
      </c>
      <c r="J18" s="2">
        <f>B18/D18</f>
        <v>1.648696904035825</v>
      </c>
      <c r="K18" s="2">
        <f>I18/E18</f>
        <v>2.5810254759132008</v>
      </c>
      <c r="L18" s="1">
        <f>B18/C18</f>
        <v>1.7580255798155322</v>
      </c>
      <c r="M18" s="3">
        <f>L18/L17-1</f>
        <v>3.3240139319876683E-3</v>
      </c>
      <c r="N18" s="2">
        <f>D18/E18</f>
        <v>42.515222488241314</v>
      </c>
      <c r="O18" s="1">
        <f>N18/N17-1</f>
        <v>1.8841804567069076E-2</v>
      </c>
    </row>
    <row r="19" spans="1:25" x14ac:dyDescent="0.25">
      <c r="A19" s="1">
        <v>141.368624112904</v>
      </c>
      <c r="B19" s="1">
        <v>80.796429886231095</v>
      </c>
      <c r="C19" s="1">
        <v>45.702643586970296</v>
      </c>
      <c r="D19" s="1">
        <v>48.7258278793405</v>
      </c>
      <c r="E19" s="1">
        <v>1.1285149387519622</v>
      </c>
      <c r="F19" s="1">
        <v>1.6261008617352399E-2</v>
      </c>
      <c r="H19" s="1">
        <v>1984</v>
      </c>
      <c r="I19" s="2">
        <f>A19/D19</f>
        <v>2.9013077923062558</v>
      </c>
      <c r="J19" s="2">
        <f>B19/D19</f>
        <v>1.6581848560132595</v>
      </c>
      <c r="K19" s="2">
        <f>I19/E19</f>
        <v>2.5709077413851924</v>
      </c>
      <c r="L19" s="1">
        <f>B19/C19</f>
        <v>1.7678721304704996</v>
      </c>
      <c r="M19" s="3">
        <f>L19/L18-1</f>
        <v>5.600914325717854E-3</v>
      </c>
      <c r="N19" s="2">
        <f>D19/E19</f>
        <v>43.176945387384023</v>
      </c>
      <c r="O19" s="1">
        <f>N19/N18-1</f>
        <v>1.5564375779186568E-2</v>
      </c>
    </row>
    <row r="20" spans="1:25" x14ac:dyDescent="0.25">
      <c r="A20" s="1">
        <v>144.86925970912901</v>
      </c>
      <c r="B20" s="1">
        <v>83.226797273591202</v>
      </c>
      <c r="C20" s="1">
        <v>46.702635751124802</v>
      </c>
      <c r="D20" s="1">
        <v>49.789648515814903</v>
      </c>
      <c r="E20" s="1">
        <v>1.1393243904328458</v>
      </c>
      <c r="F20" s="1">
        <v>1.71493665408835E-2</v>
      </c>
      <c r="H20" s="1">
        <v>1985</v>
      </c>
      <c r="I20" s="2">
        <f>A20/D20</f>
        <v>2.9096260774589231</v>
      </c>
      <c r="J20" s="2">
        <f>B20/D20</f>
        <v>1.6715682828561345</v>
      </c>
      <c r="K20" s="2">
        <f>I20/E20</f>
        <v>2.5538170707936079</v>
      </c>
      <c r="L20" s="1">
        <f>B20/C20</f>
        <v>1.7820578204001418</v>
      </c>
      <c r="M20" s="3">
        <f>L20/L19-1</f>
        <v>8.0241606195052828E-3</v>
      </c>
      <c r="N20" s="2">
        <f>D20/E20</f>
        <v>43.701029253748437</v>
      </c>
      <c r="O20" s="1">
        <f>N20/N19-1</f>
        <v>1.2138048712393434E-2</v>
      </c>
    </row>
    <row r="21" spans="1:25" x14ac:dyDescent="0.25">
      <c r="A21" s="1">
        <v>148.40390998171199</v>
      </c>
      <c r="B21" s="1">
        <v>85.764478596954703</v>
      </c>
      <c r="C21" s="1">
        <v>47.677949872725897</v>
      </c>
      <c r="D21" s="1">
        <v>50.840680153268899</v>
      </c>
      <c r="E21" s="1">
        <v>1.1517715301833866</v>
      </c>
      <c r="F21" s="1">
        <v>1.8190308888665001E-2</v>
      </c>
      <c r="H21" s="1">
        <v>1986</v>
      </c>
      <c r="I21" s="2">
        <f>A21/D21</f>
        <v>2.9189993039888567</v>
      </c>
      <c r="J21" s="2">
        <f>B21/D21</f>
        <v>1.6869262633466227</v>
      </c>
      <c r="K21" s="2">
        <f>I21/E21</f>
        <v>2.5343561873977642</v>
      </c>
      <c r="L21" s="1">
        <f>B21/C21</f>
        <v>1.7988289938199744</v>
      </c>
      <c r="M21" s="3">
        <f>L21/L20-1</f>
        <v>9.4111275334864963E-3</v>
      </c>
      <c r="N21" s="2">
        <f>D21/E21</f>
        <v>44.141289154085946</v>
      </c>
      <c r="O21" s="1">
        <f>N21/N20-1</f>
        <v>1.0074359983174741E-2</v>
      </c>
    </row>
    <row r="22" spans="1:25" x14ac:dyDescent="0.25">
      <c r="A22" s="1">
        <v>152.08675106024501</v>
      </c>
      <c r="B22" s="1">
        <v>88.311438497406897</v>
      </c>
      <c r="C22" s="1">
        <v>48.628203037448202</v>
      </c>
      <c r="D22" s="1">
        <v>51.866439340718102</v>
      </c>
      <c r="E22" s="1">
        <v>1.1641315554790477</v>
      </c>
      <c r="F22" s="1">
        <v>1.90038749064299E-2</v>
      </c>
      <c r="H22" s="1">
        <v>1987</v>
      </c>
      <c r="I22" s="2">
        <f>A22/D22</f>
        <v>2.9322766897716894</v>
      </c>
      <c r="J22" s="2">
        <f>B22/D22</f>
        <v>1.7026701585832094</v>
      </c>
      <c r="K22" s="2">
        <f>I22/E22</f>
        <v>2.5188533683936081</v>
      </c>
      <c r="L22" s="1">
        <f>B22/C22</f>
        <v>1.8160539148320769</v>
      </c>
      <c r="M22" s="3">
        <f>L22/L21-1</f>
        <v>9.5756300744984646E-3</v>
      </c>
      <c r="N22" s="2">
        <f>D22/E22</f>
        <v>44.55376121075485</v>
      </c>
      <c r="O22" s="1">
        <f>N22/N21-1</f>
        <v>9.3443590926642894E-3</v>
      </c>
    </row>
    <row r="23" spans="1:25" x14ac:dyDescent="0.25">
      <c r="A23" s="1">
        <v>155.91597465498299</v>
      </c>
      <c r="B23" s="1">
        <v>90.800852071708505</v>
      </c>
      <c r="C23" s="1">
        <v>49.5277503785383</v>
      </c>
      <c r="D23" s="1">
        <v>52.847084085023504</v>
      </c>
      <c r="E23" s="1">
        <v>1.1757441570793155</v>
      </c>
      <c r="F23" s="1">
        <v>1.9457639259442602E-2</v>
      </c>
      <c r="H23" s="1">
        <v>1988</v>
      </c>
      <c r="I23" s="2">
        <f>A23/D23</f>
        <v>2.9503231323820285</v>
      </c>
      <c r="J23" s="2">
        <f>B23/D23</f>
        <v>1.7181809298242972</v>
      </c>
      <c r="K23" s="2">
        <f>I23/E23</f>
        <v>2.5093240860417905</v>
      </c>
      <c r="L23" s="1">
        <f>B23/C23</f>
        <v>1.8333328563829732</v>
      </c>
      <c r="M23" s="3">
        <f>L23/L22-1</f>
        <v>9.5145531802638406E-3</v>
      </c>
      <c r="N23" s="2">
        <f>D23/E23</f>
        <v>44.94777521693306</v>
      </c>
      <c r="O23" s="1">
        <f>N23/N22-1</f>
        <v>8.8435632698748989E-3</v>
      </c>
    </row>
    <row r="24" spans="1:25" x14ac:dyDescent="0.25">
      <c r="A24" s="1">
        <v>159.66615649694199</v>
      </c>
      <c r="B24" s="1">
        <v>93.073303018406705</v>
      </c>
      <c r="C24" s="1">
        <v>50.353651683912602</v>
      </c>
      <c r="D24" s="1">
        <v>53.759095668277801</v>
      </c>
      <c r="E24" s="1">
        <v>1.1850537275160262</v>
      </c>
      <c r="F24" s="1">
        <v>1.9514769678331899E-2</v>
      </c>
      <c r="H24" s="1">
        <v>1989</v>
      </c>
      <c r="I24" s="2">
        <f>A24/D24</f>
        <v>2.97003055040522</v>
      </c>
      <c r="J24" s="2">
        <f>B24/D24</f>
        <v>1.731303361066906</v>
      </c>
      <c r="K24" s="2">
        <f>I24/E24</f>
        <v>2.5062412626899691</v>
      </c>
      <c r="L24" s="1">
        <f>B24/C24</f>
        <v>1.8483923192435023</v>
      </c>
      <c r="M24" s="3">
        <f>L24/L23-1</f>
        <v>8.21425460635683E-3</v>
      </c>
      <c r="N24" s="2">
        <f>D24/E24</f>
        <v>45.364268657220677</v>
      </c>
      <c r="O24" s="1">
        <f>N24/N23-1</f>
        <v>9.2661636371873524E-3</v>
      </c>
    </row>
    <row r="25" spans="1:25" x14ac:dyDescent="0.25">
      <c r="A25" s="1">
        <v>163.411995098033</v>
      </c>
      <c r="B25" s="1">
        <v>95.138270791628301</v>
      </c>
      <c r="C25" s="1">
        <v>51.120186129144699</v>
      </c>
      <c r="D25" s="1">
        <v>54.601536015560001</v>
      </c>
      <c r="E25" s="1">
        <v>1.1922212703993056</v>
      </c>
      <c r="F25" s="1">
        <v>1.9132030628572098E-2</v>
      </c>
      <c r="H25" s="1">
        <v>1990</v>
      </c>
      <c r="I25" s="2">
        <f>A25/D25</f>
        <v>2.992809488939375</v>
      </c>
      <c r="J25" s="2">
        <f>B25/D25</f>
        <v>1.7424101542585981</v>
      </c>
      <c r="K25" s="2">
        <f>I25/E25</f>
        <v>2.5102802334142269</v>
      </c>
      <c r="L25" s="1">
        <f>B25/C25</f>
        <v>1.8610705084539581</v>
      </c>
      <c r="M25" s="3">
        <f>L25/L24-1</f>
        <v>6.8590358650941763E-3</v>
      </c>
      <c r="N25" s="2">
        <f>D25/E25</f>
        <v>45.79815624097408</v>
      </c>
      <c r="O25" s="1">
        <f>N25/N24-1</f>
        <v>9.5645228413561156E-3</v>
      </c>
    </row>
    <row r="26" spans="1:25" x14ac:dyDescent="0.25">
      <c r="A26" s="1">
        <v>167.07267581933101</v>
      </c>
      <c r="B26" s="1">
        <v>96.978233584361405</v>
      </c>
      <c r="C26" s="1">
        <v>51.822668692718601</v>
      </c>
      <c r="D26" s="1">
        <v>55.371537121529499</v>
      </c>
      <c r="E26" s="1">
        <v>1.1973289058170284</v>
      </c>
      <c r="F26" s="1">
        <v>1.84009009714622E-2</v>
      </c>
      <c r="H26" s="1">
        <v>1991</v>
      </c>
      <c r="I26" s="2">
        <f>A26/D26</f>
        <v>3.017302471712854</v>
      </c>
      <c r="J26" s="2">
        <f>B26/D26</f>
        <v>1.7514094537688829</v>
      </c>
      <c r="K26" s="2">
        <f>I26/E26</f>
        <v>2.5200280867302034</v>
      </c>
      <c r="L26" s="1">
        <f>B26/C26</f>
        <v>1.8713477331588566</v>
      </c>
      <c r="M26" s="3">
        <f>L26/L25-1</f>
        <v>5.5222113607271694E-3</v>
      </c>
      <c r="N26" s="2">
        <f>D26/E26</f>
        <v>46.245886867439566</v>
      </c>
      <c r="O26" s="1">
        <f>N26/N25-1</f>
        <v>9.7761714272881495E-3</v>
      </c>
    </row>
    <row r="27" spans="1:25" x14ac:dyDescent="0.25">
      <c r="A27" s="1">
        <v>170.52287254257399</v>
      </c>
      <c r="B27" s="1">
        <v>98.566842886490605</v>
      </c>
      <c r="C27" s="1">
        <v>52.466929467692303</v>
      </c>
      <c r="D27" s="1">
        <v>56.079335201996599</v>
      </c>
      <c r="E27" s="1">
        <v>1.2001161198673718</v>
      </c>
      <c r="F27" s="1">
        <v>1.7437345733776099E-2</v>
      </c>
      <c r="H27" s="1">
        <v>1992</v>
      </c>
      <c r="I27" s="2">
        <f>A27/D27</f>
        <v>3.0407434740150565</v>
      </c>
      <c r="J27" s="2">
        <f>B27/D27</f>
        <v>1.7576321568623252</v>
      </c>
      <c r="K27" s="2">
        <f>I27/E27</f>
        <v>2.5337077168425148</v>
      </c>
      <c r="L27" s="1">
        <f>B27/C27</f>
        <v>1.8786470618065303</v>
      </c>
      <c r="M27" s="3">
        <f>L27/L26-1</f>
        <v>3.9005731101362517E-3</v>
      </c>
      <c r="N27" s="2">
        <f>D27/E27</f>
        <v>46.728257602434411</v>
      </c>
      <c r="O27" s="1">
        <f>N27/N26-1</f>
        <v>1.0430565130635783E-2</v>
      </c>
    </row>
    <row r="28" spans="1:25" x14ac:dyDescent="0.25">
      <c r="A28" s="1">
        <v>173.88615529704299</v>
      </c>
      <c r="B28" s="1">
        <v>99.957349874899506</v>
      </c>
      <c r="C28" s="1">
        <v>53.082332556539697</v>
      </c>
      <c r="D28" s="1">
        <v>56.749645130741101</v>
      </c>
      <c r="E28" s="1">
        <v>1.2007453318041086</v>
      </c>
      <c r="F28" s="1">
        <v>1.6220385751900102E-2</v>
      </c>
      <c r="H28" s="1">
        <v>1993</v>
      </c>
      <c r="I28" s="2">
        <f>A28/D28</f>
        <v>3.0640923814843277</v>
      </c>
      <c r="J28" s="2">
        <f>B28/D28</f>
        <v>1.761374007619176</v>
      </c>
      <c r="K28" s="2">
        <f>I28/E28</f>
        <v>2.5518253540745044</v>
      </c>
      <c r="L28" s="1">
        <f>B28/C28</f>
        <v>1.8830625004738013</v>
      </c>
      <c r="M28" s="3">
        <f>L28/L27-1</f>
        <v>2.3503289984789788E-3</v>
      </c>
      <c r="N28" s="2">
        <f>D28/E28</f>
        <v>47.262016039217322</v>
      </c>
      <c r="O28" s="1">
        <f>N28/N27-1</f>
        <v>1.1422605168036615E-2</v>
      </c>
      <c r="Y28" s="1" t="s">
        <v>5</v>
      </c>
    </row>
    <row r="29" spans="1:25" x14ac:dyDescent="0.25">
      <c r="A29" s="1">
        <v>176.77167343228399</v>
      </c>
      <c r="B29" s="1">
        <v>101.349930042458</v>
      </c>
      <c r="C29" s="1">
        <v>53.644537217497998</v>
      </c>
      <c r="D29" s="1">
        <v>57.371018832306703</v>
      </c>
      <c r="E29" s="1">
        <v>1.2033747270808475</v>
      </c>
      <c r="F29" s="1">
        <v>1.5570002592684901E-2</v>
      </c>
      <c r="H29" s="1">
        <v>1994</v>
      </c>
      <c r="I29" s="2">
        <f>A29/D29</f>
        <v>3.081201572330114</v>
      </c>
      <c r="J29" s="2">
        <f>B29/D29</f>
        <v>1.7665701621702061</v>
      </c>
      <c r="K29" s="2">
        <f>I29/E29</f>
        <v>2.5604672451485735</v>
      </c>
      <c r="L29" s="1">
        <f>B29/C29</f>
        <v>1.889287060703718</v>
      </c>
      <c r="M29" s="3">
        <f>L29/L28-1</f>
        <v>3.3055515833120275E-3</v>
      </c>
      <c r="N29" s="2">
        <f>D29/E29</f>
        <v>47.675106964791937</v>
      </c>
      <c r="O29" s="1">
        <f>N29/N28-1</f>
        <v>8.7404423296677525E-3</v>
      </c>
      <c r="Y29" s="1">
        <f>CORREL(K5:K204,F5:F204)</f>
        <v>-0.96473487103191347</v>
      </c>
    </row>
    <row r="30" spans="1:25" x14ac:dyDescent="0.25">
      <c r="A30" s="1">
        <v>179.51720677254099</v>
      </c>
      <c r="B30" s="1">
        <v>102.992133679652</v>
      </c>
      <c r="C30" s="1">
        <v>54.163568647969903</v>
      </c>
      <c r="D30" s="1">
        <v>57.935589766022098</v>
      </c>
      <c r="E30" s="1">
        <v>1.2111880882430732</v>
      </c>
      <c r="F30" s="1">
        <v>1.5550517265060499E-2</v>
      </c>
      <c r="H30" s="1">
        <v>1995</v>
      </c>
      <c r="I30" s="2">
        <f>A30/D30</f>
        <v>3.0985652773629608</v>
      </c>
      <c r="J30" s="2">
        <f>B30/D30</f>
        <v>1.7777006171093566</v>
      </c>
      <c r="K30" s="2">
        <f>I30/E30</f>
        <v>2.5582857918109827</v>
      </c>
      <c r="L30" s="1">
        <f>B30/C30</f>
        <v>1.901501992031543</v>
      </c>
      <c r="M30" s="3">
        <f>L30/L29-1</f>
        <v>6.4653654713937581E-3</v>
      </c>
      <c r="N30" s="2">
        <f>D30/E30</f>
        <v>47.833685228908074</v>
      </c>
      <c r="O30" s="1">
        <f>N30/N29-1</f>
        <v>3.3262277572496668E-3</v>
      </c>
    </row>
    <row r="31" spans="1:25" x14ac:dyDescent="0.25">
      <c r="A31" s="1">
        <v>182.27325799251301</v>
      </c>
      <c r="B31" s="1">
        <v>104.989918484535</v>
      </c>
      <c r="C31" s="1">
        <v>54.6649973793958</v>
      </c>
      <c r="D31" s="1">
        <v>58.4736910030838</v>
      </c>
      <c r="E31" s="1">
        <v>1.224728716050294</v>
      </c>
      <c r="F31" s="1">
        <v>1.6167428658703801E-2</v>
      </c>
      <c r="H31" s="1">
        <v>1996</v>
      </c>
      <c r="I31" s="2">
        <f>A31/D31</f>
        <v>3.1171840680093248</v>
      </c>
      <c r="J31" s="2">
        <f>B31/D31</f>
        <v>1.795506948227332</v>
      </c>
      <c r="K31" s="2">
        <f>I31/E31</f>
        <v>2.5452037068765163</v>
      </c>
      <c r="L31" s="1">
        <f>B31/C31</f>
        <v>1.9206059364800692</v>
      </c>
      <c r="M31" s="3">
        <f>L31/L30-1</f>
        <v>1.0046765414174263E-2</v>
      </c>
      <c r="N31" s="2">
        <f>D31/E31</f>
        <v>47.744198561506217</v>
      </c>
      <c r="O31" s="1">
        <f>N31/N30-1</f>
        <v>-1.8707876462710216E-3</v>
      </c>
    </row>
    <row r="32" spans="1:25" x14ac:dyDescent="0.25">
      <c r="A32" s="1">
        <v>185.294700204257</v>
      </c>
      <c r="B32" s="1">
        <v>107.32185236568399</v>
      </c>
      <c r="C32" s="1">
        <v>55.139307591570898</v>
      </c>
      <c r="D32" s="1">
        <v>58.970482507465398</v>
      </c>
      <c r="E32" s="1">
        <v>1.2433804867358251</v>
      </c>
      <c r="F32" s="1">
        <v>1.7086287014061799E-2</v>
      </c>
      <c r="H32" s="1">
        <v>1997</v>
      </c>
      <c r="I32" s="2">
        <f>A32/D32</f>
        <v>3.1421601507296386</v>
      </c>
      <c r="J32" s="2">
        <f>B32/D32</f>
        <v>1.8199249489284326</v>
      </c>
      <c r="K32" s="2">
        <f>I32/E32</f>
        <v>2.5271107149015744</v>
      </c>
      <c r="L32" s="1">
        <f>B32/C32</f>
        <v>1.9463764971559092</v>
      </c>
      <c r="M32" s="3">
        <f>L32/L31-1</f>
        <v>1.3417932427653767E-2</v>
      </c>
      <c r="N32" s="2">
        <f>D32/E32</f>
        <v>47.427543810243634</v>
      </c>
      <c r="O32" s="1">
        <f>N32/N31-1</f>
        <v>-6.6323189162900142E-3</v>
      </c>
    </row>
    <row r="33" spans="1:25" x14ac:dyDescent="0.25">
      <c r="A33" s="1">
        <v>188.81536268839901</v>
      </c>
      <c r="B33" s="1">
        <v>110.019188007181</v>
      </c>
      <c r="C33" s="1">
        <v>55.575126108902303</v>
      </c>
      <c r="D33" s="1">
        <v>59.4192023965579</v>
      </c>
      <c r="E33" s="1">
        <v>1.267224099728141</v>
      </c>
      <c r="F33" s="1">
        <v>1.8101561100368799E-2</v>
      </c>
      <c r="H33" s="1">
        <v>1998</v>
      </c>
      <c r="I33" s="2">
        <f>A33/D33</f>
        <v>3.1776825516482683</v>
      </c>
      <c r="J33" s="2">
        <f>B33/D33</f>
        <v>1.8515763182569127</v>
      </c>
      <c r="K33" s="2">
        <f>I33/E33</f>
        <v>2.5075932128579153</v>
      </c>
      <c r="L33" s="1">
        <f>B33/C33</f>
        <v>1.9796480136022143</v>
      </c>
      <c r="M33" s="3">
        <f>L33/L32-1</f>
        <v>1.7094080459213457E-2</v>
      </c>
      <c r="N33" s="2">
        <f>D33/E33</f>
        <v>46.889261662010036</v>
      </c>
      <c r="O33" s="1">
        <f>N33/N32-1</f>
        <v>-1.1349568309656721E-2</v>
      </c>
    </row>
    <row r="34" spans="1:25" x14ac:dyDescent="0.25">
      <c r="A34" s="1">
        <v>192.98701972056301</v>
      </c>
      <c r="B34" s="1">
        <v>113.02478136585999</v>
      </c>
      <c r="C34" s="1">
        <v>55.976762819194299</v>
      </c>
      <c r="D34" s="1">
        <v>59.817964710042901</v>
      </c>
      <c r="E34" s="1">
        <v>1.2951015746596972</v>
      </c>
      <c r="F34" s="1">
        <v>1.8942702570624099E-2</v>
      </c>
      <c r="H34" s="1">
        <v>1999</v>
      </c>
      <c r="I34" s="2">
        <f>A34/D34</f>
        <v>3.2262384829713575</v>
      </c>
      <c r="J34" s="2">
        <f>B34/D34</f>
        <v>1.8894788867145147</v>
      </c>
      <c r="K34" s="2">
        <f>I34/E34</f>
        <v>2.4911084551951754</v>
      </c>
      <c r="L34" s="1">
        <f>B34/C34</f>
        <v>2.0191375076642348</v>
      </c>
      <c r="M34" s="3">
        <f>L34/L33-1</f>
        <v>1.9947735047183723E-2</v>
      </c>
      <c r="N34" s="2">
        <f>D34/E34</f>
        <v>46.187855748504326</v>
      </c>
      <c r="O34" s="1">
        <f>N34/N33-1</f>
        <v>-1.4958774965612043E-2</v>
      </c>
    </row>
    <row r="35" spans="1:25" x14ac:dyDescent="0.25">
      <c r="A35" s="1">
        <v>197.63045885952999</v>
      </c>
      <c r="B35" s="1">
        <v>116.265086565712</v>
      </c>
      <c r="C35" s="1">
        <v>56.366101474580503</v>
      </c>
      <c r="D35" s="1">
        <v>60.1962517874043</v>
      </c>
      <c r="E35" s="1">
        <v>1.3256117522322575</v>
      </c>
      <c r="F35" s="1">
        <v>1.9663970248584298E-2</v>
      </c>
      <c r="H35" s="1">
        <v>2000</v>
      </c>
      <c r="I35" s="2">
        <f>A35/D35</f>
        <v>3.283102402413749</v>
      </c>
      <c r="J35" s="2">
        <f>B35/D35</f>
        <v>1.9314339865599366</v>
      </c>
      <c r="K35" s="2">
        <f>I35/E35</f>
        <v>2.4766696560174459</v>
      </c>
      <c r="L35" s="1">
        <f>B35/C35</f>
        <v>2.0626774519459046</v>
      </c>
      <c r="M35" s="3">
        <f>L35/L34-1</f>
        <v>2.1563635025549699E-2</v>
      </c>
      <c r="N35" s="2">
        <f>D35/E35</f>
        <v>45.410167559269986</v>
      </c>
      <c r="O35" s="1">
        <f>N35/N34-1</f>
        <v>-1.6837503638811424E-2</v>
      </c>
    </row>
    <row r="36" spans="1:25" x14ac:dyDescent="0.25">
      <c r="A36" s="1">
        <v>202.84369568611601</v>
      </c>
      <c r="B36" s="1">
        <v>119.64368061950201</v>
      </c>
      <c r="C36" s="1">
        <v>56.767998232007699</v>
      </c>
      <c r="D36" s="1">
        <v>60.566594842286499</v>
      </c>
      <c r="E36" s="1">
        <v>1.3568379569441191</v>
      </c>
      <c r="F36" s="1">
        <v>2.0008249455761701E-2</v>
      </c>
      <c r="H36" s="1">
        <v>2001</v>
      </c>
      <c r="I36" s="2">
        <f>A36/D36</f>
        <v>3.3491018640607844</v>
      </c>
      <c r="J36" s="2">
        <f>B36/D36</f>
        <v>1.9754070858870367</v>
      </c>
      <c r="K36" s="2">
        <f>I36/E36</f>
        <v>2.4683138077915046</v>
      </c>
      <c r="L36" s="1">
        <f>B36/C36</f>
        <v>2.1075902682092971</v>
      </c>
      <c r="M36" s="3">
        <f>L36/L35-1</f>
        <v>2.17740375360298E-2</v>
      </c>
      <c r="N36" s="2">
        <f>D36/E36</f>
        <v>44.638045783075711</v>
      </c>
      <c r="O36" s="1">
        <f>N36/N35-1</f>
        <v>-1.7003279611036204E-2</v>
      </c>
    </row>
    <row r="37" spans="1:25" x14ac:dyDescent="0.25">
      <c r="A37" s="1">
        <v>208.64535099233001</v>
      </c>
      <c r="B37" s="1">
        <v>123.020544456148</v>
      </c>
      <c r="C37" s="1">
        <v>57.198176752704804</v>
      </c>
      <c r="D37" s="1">
        <v>60.940948500600904</v>
      </c>
      <c r="E37" s="1">
        <v>1.3864131421425803</v>
      </c>
      <c r="F37" s="1">
        <v>1.9753566115964901E-2</v>
      </c>
      <c r="H37" s="1">
        <v>2002</v>
      </c>
      <c r="I37" s="2">
        <f>A37/D37</f>
        <v>3.423729957046413</v>
      </c>
      <c r="J37" s="2">
        <f>B37/D37</f>
        <v>2.0186844393295744</v>
      </c>
      <c r="K37" s="2">
        <f>I37/E37</f>
        <v>2.469487523578533</v>
      </c>
      <c r="L37" s="1">
        <f>B37/C37</f>
        <v>2.1507773750905543</v>
      </c>
      <c r="M37" s="3">
        <f>L37/L36-1</f>
        <v>2.049122523134006E-2</v>
      </c>
      <c r="N37" s="2">
        <f>D37/E37</f>
        <v>43.955835853100758</v>
      </c>
      <c r="O37" s="1">
        <f>N37/N36-1</f>
        <v>-1.5283149564616627E-2</v>
      </c>
    </row>
    <row r="38" spans="1:25" x14ac:dyDescent="0.25">
      <c r="A38" s="1">
        <v>214.85405177933001</v>
      </c>
      <c r="B38" s="1">
        <v>126.23442097077501</v>
      </c>
      <c r="C38" s="1">
        <v>57.666651377951098</v>
      </c>
      <c r="D38" s="1">
        <v>61.333533952731301</v>
      </c>
      <c r="E38" s="1">
        <v>1.4120518651559917</v>
      </c>
      <c r="F38" s="1">
        <v>1.88655660061906E-2</v>
      </c>
      <c r="H38" s="1">
        <v>2003</v>
      </c>
      <c r="I38" s="2">
        <f>A38/D38</f>
        <v>3.5030437337087785</v>
      </c>
      <c r="J38" s="2">
        <f>B38/D38</f>
        <v>2.0581631749454008</v>
      </c>
      <c r="K38" s="2">
        <f>I38/E38</f>
        <v>2.4808180351943316</v>
      </c>
      <c r="L38" s="1">
        <f>B38/C38</f>
        <v>2.1890367821676717</v>
      </c>
      <c r="M38" s="3">
        <f>L38/L37-1</f>
        <v>1.7788641223504875E-2</v>
      </c>
      <c r="N38" s="2">
        <f>D38/E38</f>
        <v>43.435751523160718</v>
      </c>
      <c r="O38" s="1">
        <f>N38/N37-1</f>
        <v>-1.1831974522749311E-2</v>
      </c>
    </row>
    <row r="39" spans="1:25" x14ac:dyDescent="0.25">
      <c r="A39" s="1">
        <v>221.23515365418899</v>
      </c>
      <c r="B39" s="1">
        <v>129.15181831442899</v>
      </c>
      <c r="C39" s="1">
        <v>58.1836305644063</v>
      </c>
      <c r="D39" s="1">
        <v>61.748444416275603</v>
      </c>
      <c r="E39" s="1">
        <v>1.4322712532628559</v>
      </c>
      <c r="F39" s="1">
        <v>1.74131905771529E-2</v>
      </c>
      <c r="H39" s="1">
        <v>2004</v>
      </c>
      <c r="I39" s="2">
        <f>A39/D39</f>
        <v>3.5828457825226772</v>
      </c>
      <c r="J39" s="2">
        <f>B39/D39</f>
        <v>2.0915801124276947</v>
      </c>
      <c r="K39" s="2">
        <f>I39/E39</f>
        <v>2.5015134349450912</v>
      </c>
      <c r="L39" s="1">
        <f>B39/C39</f>
        <v>2.2197277320373563</v>
      </c>
      <c r="M39" s="3">
        <f>L39/L38-1</f>
        <v>1.4020298845455192E-2</v>
      </c>
      <c r="N39" s="2">
        <f>D39/E39</f>
        <v>43.112255639849316</v>
      </c>
      <c r="O39" s="1">
        <f>N39/N38-1</f>
        <v>-7.4476870312445431E-3</v>
      </c>
    </row>
    <row r="40" spans="1:25" x14ac:dyDescent="0.25">
      <c r="A40" s="1">
        <v>227.89217001530699</v>
      </c>
      <c r="B40" s="1">
        <v>131.71813003230201</v>
      </c>
      <c r="C40" s="1">
        <v>58.761892006022101</v>
      </c>
      <c r="D40" s="1">
        <v>62.190203567239301</v>
      </c>
      <c r="E40" s="1">
        <v>1.4461373234883521</v>
      </c>
      <c r="F40" s="1">
        <v>1.52890788063022E-2</v>
      </c>
      <c r="H40" s="1">
        <v>2005</v>
      </c>
      <c r="I40" s="2">
        <f>A40/D40</f>
        <v>3.6644383993519609</v>
      </c>
      <c r="J40" s="2">
        <f>B40/D40</f>
        <v>2.1179884045545849</v>
      </c>
      <c r="K40" s="2">
        <f>I40/E40</f>
        <v>2.5339491207602984</v>
      </c>
      <c r="L40" s="1">
        <f>B40/C40</f>
        <v>2.2415569944344735</v>
      </c>
      <c r="M40" s="3">
        <f>L40/L39-1</f>
        <v>9.83420717868011E-3</v>
      </c>
      <c r="N40" s="2">
        <f>D40/E40</f>
        <v>43.004355504237296</v>
      </c>
      <c r="O40" s="1">
        <f>N40/N39-1</f>
        <v>-2.5027717527330573E-3</v>
      </c>
    </row>
    <row r="41" spans="1:25" x14ac:dyDescent="0.25">
      <c r="A41" s="1">
        <v>234.06380684638799</v>
      </c>
      <c r="B41" s="1">
        <v>133.83706867343901</v>
      </c>
      <c r="C41" s="1">
        <v>59.370243625046498</v>
      </c>
      <c r="D41" s="1">
        <v>62.649946483761298</v>
      </c>
      <c r="E41" s="1">
        <v>1.4540808923085966</v>
      </c>
      <c r="F41" s="1">
        <v>1.30490213324789E-2</v>
      </c>
      <c r="H41" s="1">
        <v>2006</v>
      </c>
      <c r="I41" s="2">
        <f>A41/D41</f>
        <v>3.7360575704092058</v>
      </c>
      <c r="J41" s="2">
        <f>B41/D41</f>
        <v>2.1362678850512542</v>
      </c>
      <c r="K41" s="2">
        <f>I41/E41</f>
        <v>2.5693601987146599</v>
      </c>
      <c r="L41" s="1">
        <f>B41/C41</f>
        <v>2.2542785830337611</v>
      </c>
      <c r="M41" s="3">
        <f>L41/L40-1</f>
        <v>5.6753357736938348E-3</v>
      </c>
      <c r="N41" s="2">
        <f>D41/E41</f>
        <v>43.085599167934895</v>
      </c>
      <c r="O41" s="1">
        <f>N41/N40-1</f>
        <v>1.8891961696669846E-3</v>
      </c>
    </row>
    <row r="42" spans="1:25" x14ac:dyDescent="0.25">
      <c r="A42" s="1">
        <v>239.63470452722299</v>
      </c>
      <c r="B42" s="1">
        <v>135.67987168145601</v>
      </c>
      <c r="C42" s="1">
        <v>60.0172082912691</v>
      </c>
      <c r="D42" s="1">
        <v>63.120306213713299</v>
      </c>
      <c r="E42" s="1">
        <v>1.4589892162450386</v>
      </c>
      <c r="F42" s="1">
        <v>1.1016495357829101E-2</v>
      </c>
      <c r="H42" s="1">
        <v>2007</v>
      </c>
      <c r="I42" s="2">
        <f>A42/D42</f>
        <v>3.7964756336236021</v>
      </c>
      <c r="J42" s="2">
        <f>B42/D42</f>
        <v>2.1495439395060898</v>
      </c>
      <c r="K42" s="2">
        <f>I42/E42</f>
        <v>2.6021272750695781</v>
      </c>
      <c r="L42" s="1">
        <f>B42/C42</f>
        <v>2.2606828198837401</v>
      </c>
      <c r="M42" s="3">
        <f>L42/L41-1</f>
        <v>2.8409252069281354E-3</v>
      </c>
      <c r="N42" s="2">
        <f>D42/E42</f>
        <v>43.263038212279824</v>
      </c>
      <c r="O42" s="1">
        <f>N42/N41-1</f>
        <v>4.1182912103259195E-3</v>
      </c>
    </row>
    <row r="43" spans="1:25" x14ac:dyDescent="0.25">
      <c r="A43" s="1">
        <v>244.700048426866</v>
      </c>
      <c r="B43" s="1">
        <v>137.48568097402</v>
      </c>
      <c r="C43" s="1">
        <v>60.686243167270497</v>
      </c>
      <c r="D43" s="1">
        <v>63.593009461581197</v>
      </c>
      <c r="E43" s="1">
        <v>1.4642053129727519</v>
      </c>
      <c r="F43" s="1">
        <v>9.4066497867401795E-3</v>
      </c>
      <c r="H43" s="1">
        <v>2008</v>
      </c>
      <c r="I43" s="2">
        <f>A43/D43</f>
        <v>3.8479079776008716</v>
      </c>
      <c r="J43" s="2">
        <f>B43/D43</f>
        <v>2.1619621737996217</v>
      </c>
      <c r="K43" s="2">
        <f>I43/E43</f>
        <v>2.6279838923603736</v>
      </c>
      <c r="L43" s="1">
        <f>B43/C43</f>
        <v>2.2655164300592134</v>
      </c>
      <c r="M43" s="3">
        <f>L43/L42-1</f>
        <v>2.1381195685479248E-3</v>
      </c>
      <c r="N43" s="2">
        <f>D43/E43</f>
        <v>43.431757075426368</v>
      </c>
      <c r="O43" s="1">
        <f>N43/N42-1</f>
        <v>3.8998385254103152E-3</v>
      </c>
    </row>
    <row r="44" spans="1:25" x14ac:dyDescent="0.25">
      <c r="A44" s="1">
        <v>249.025268939526</v>
      </c>
      <c r="B44" s="1">
        <v>139.31355615831399</v>
      </c>
      <c r="C44" s="1">
        <v>61.357639269321098</v>
      </c>
      <c r="D44" s="1">
        <v>64.062146705972793</v>
      </c>
      <c r="E44" s="1">
        <v>1.4710077645385811</v>
      </c>
      <c r="F44" s="1">
        <v>8.4240586830704005E-3</v>
      </c>
      <c r="H44" s="1">
        <v>2009</v>
      </c>
      <c r="I44" s="2">
        <f>A44/D44</f>
        <v>3.8872451477856624</v>
      </c>
      <c r="J44" s="2">
        <f>B44/D44</f>
        <v>2.1746626256176516</v>
      </c>
      <c r="K44" s="2">
        <f>I44/E44</f>
        <v>2.6425728276186193</v>
      </c>
      <c r="L44" s="1">
        <f>B44/C44</f>
        <v>2.2705168878290101</v>
      </c>
      <c r="M44" s="3">
        <f>L44/L43-1</f>
        <v>2.2072043722347612E-3</v>
      </c>
      <c r="N44" s="2">
        <f>D44/E44</f>
        <v>43.549835867839562</v>
      </c>
      <c r="O44" s="1">
        <f>N44/N43-1</f>
        <v>2.7187201339362588E-3</v>
      </c>
    </row>
    <row r="45" spans="1:25" x14ac:dyDescent="0.25">
      <c r="A45" s="1">
        <v>253.168475050247</v>
      </c>
      <c r="B45" s="1">
        <v>141.032096202996</v>
      </c>
      <c r="C45" s="1">
        <v>62.045086673803098</v>
      </c>
      <c r="D45" s="1">
        <v>64.520238298846905</v>
      </c>
      <c r="E45" s="1">
        <v>1.4768118999097921</v>
      </c>
      <c r="F45" s="1">
        <v>7.4576472377305301E-3</v>
      </c>
      <c r="H45" s="1">
        <v>2010</v>
      </c>
      <c r="I45" s="2">
        <f>A45/D45</f>
        <v>3.9238614382918606</v>
      </c>
      <c r="J45" s="2">
        <f>B45/D45</f>
        <v>2.1858582658941685</v>
      </c>
      <c r="K45" s="2">
        <f>I45/E45</f>
        <v>2.6569811893657826</v>
      </c>
      <c r="L45" s="1">
        <f>B45/C45</f>
        <v>2.2730582510821615</v>
      </c>
      <c r="M45" s="3">
        <f>L45/L44-1</f>
        <v>1.1192884170005968E-3</v>
      </c>
      <c r="N45" s="2">
        <f>D45/E45</f>
        <v>43.688866742465976</v>
      </c>
      <c r="O45" s="1">
        <f>N45/N44-1</f>
        <v>3.1924546179307178E-3</v>
      </c>
    </row>
    <row r="46" spans="1:25" x14ac:dyDescent="0.25">
      <c r="A46" s="1">
        <v>256.98966422493601</v>
      </c>
      <c r="B46" s="1">
        <v>142.63151984623499</v>
      </c>
      <c r="C46" s="1">
        <v>62.729353254103799</v>
      </c>
      <c r="D46" s="1">
        <v>64.964063001646906</v>
      </c>
      <c r="E46" s="1">
        <v>1.4818115693322285</v>
      </c>
      <c r="F46" s="1">
        <v>6.58920016209386E-3</v>
      </c>
      <c r="H46" s="1">
        <v>2011</v>
      </c>
      <c r="I46" s="2">
        <f>A46/D46</f>
        <v>3.9558742534071651</v>
      </c>
      <c r="J46" s="2">
        <f>B46/D46</f>
        <v>2.1955449406330874</v>
      </c>
      <c r="K46" s="2">
        <f>I46/E46</f>
        <v>2.6696203048204445</v>
      </c>
      <c r="L46" s="1">
        <f>B46/C46</f>
        <v>2.273760407961865</v>
      </c>
      <c r="M46" s="3">
        <f>L46/L45-1</f>
        <v>3.0890404122696502E-4</v>
      </c>
      <c r="N46" s="2">
        <f>D46/E46</f>
        <v>43.840974349338261</v>
      </c>
      <c r="O46" s="1">
        <f>N46/N45-1</f>
        <v>3.4816102639814162E-3</v>
      </c>
    </row>
    <row r="47" spans="1:25" x14ac:dyDescent="0.25">
      <c r="A47" s="1">
        <v>260.43624421002102</v>
      </c>
      <c r="B47" s="1">
        <v>144.20590775170999</v>
      </c>
      <c r="C47" s="1">
        <v>63.4113807013049</v>
      </c>
      <c r="D47" s="1">
        <v>65.395946601778306</v>
      </c>
      <c r="E47" s="1">
        <v>1.4872950801696534</v>
      </c>
      <c r="F47" s="1">
        <v>5.9613236827147E-3</v>
      </c>
      <c r="H47" s="1">
        <v>2012</v>
      </c>
      <c r="I47" s="2">
        <f>A47/D47</f>
        <v>3.9824523956495339</v>
      </c>
      <c r="J47" s="2">
        <f>B47/D47</f>
        <v>2.2051199691295333</v>
      </c>
      <c r="K47" s="2">
        <f>I47/E47</f>
        <v>2.677647797500454</v>
      </c>
      <c r="L47" s="1">
        <f>B47/C47</f>
        <v>2.2741329104783627</v>
      </c>
      <c r="M47" s="3">
        <f>L47/L46-1</f>
        <v>1.6382663502856332E-4</v>
      </c>
      <c r="N47" s="2">
        <f>D47/E47</f>
        <v>43.969718903607678</v>
      </c>
      <c r="O47" s="1">
        <f>N47/N46-1</f>
        <v>2.9366262082484162E-3</v>
      </c>
    </row>
    <row r="48" spans="1:25" x14ac:dyDescent="0.25">
      <c r="A48" s="1">
        <v>263.68314927024301</v>
      </c>
      <c r="B48" s="1">
        <v>145.70671930607699</v>
      </c>
      <c r="C48" s="1">
        <v>64.076069287584104</v>
      </c>
      <c r="D48" s="1">
        <v>65.765500529228603</v>
      </c>
      <c r="E48" s="1">
        <v>1.4934773752784363</v>
      </c>
      <c r="F48" s="1">
        <v>5.3847820748710896E-3</v>
      </c>
      <c r="H48" s="1">
        <v>2013</v>
      </c>
      <c r="I48" s="2">
        <f>A48/D48</f>
        <v>4.0094448783682948</v>
      </c>
      <c r="J48" s="2">
        <f>B48/D48</f>
        <v>2.2155494618537812</v>
      </c>
      <c r="K48" s="2">
        <f>I48/E48</f>
        <v>2.6846371727732361</v>
      </c>
      <c r="L48" s="1">
        <f>B48/C48</f>
        <v>2.2739646942467848</v>
      </c>
      <c r="M48" s="3">
        <f>L48/L47-1</f>
        <v>-7.3969393258765948E-5</v>
      </c>
      <c r="N48" s="2">
        <f>D48/E48</f>
        <v>44.035150192327229</v>
      </c>
      <c r="O48" s="1">
        <f>N48/N47-1</f>
        <v>1.4880988632879344E-3</v>
      </c>
      <c r="Y48" s="1" t="s">
        <v>4</v>
      </c>
    </row>
    <row r="49" spans="1:15" x14ac:dyDescent="0.25">
      <c r="A49" s="1">
        <v>266.59930491101102</v>
      </c>
      <c r="B49" s="1">
        <v>147.179931060641</v>
      </c>
      <c r="C49" s="1">
        <v>64.696804811649102</v>
      </c>
      <c r="D49" s="1">
        <v>66.062889871683495</v>
      </c>
      <c r="E49" s="1">
        <v>1.5013923497362511</v>
      </c>
      <c r="F49" s="1">
        <v>4.9965954463561503E-3</v>
      </c>
      <c r="H49" s="1">
        <v>2014</v>
      </c>
      <c r="I49" s="2">
        <f>A49/D49</f>
        <v>4.0355380369953107</v>
      </c>
      <c r="J49" s="2">
        <f>B49/D49</f>
        <v>2.2278760639523076</v>
      </c>
      <c r="K49" s="2">
        <f>I49/E49</f>
        <v>2.687863727095873</v>
      </c>
      <c r="L49" s="1">
        <f>B49/C49</f>
        <v>2.2749180811807301</v>
      </c>
      <c r="M49" s="3">
        <f>L49/L48-1</f>
        <v>4.1926197726693815E-4</v>
      </c>
      <c r="N49" s="2">
        <f>D49/E49</f>
        <v>44.001083316621887</v>
      </c>
      <c r="O49" s="1">
        <f>N49/N48-1</f>
        <v>-7.7362914754586232E-4</v>
      </c>
    </row>
    <row r="50" spans="1:15" x14ac:dyDescent="0.25">
      <c r="A50" s="1">
        <v>269.44922240513398</v>
      </c>
      <c r="B50" s="1">
        <v>148.63186858639199</v>
      </c>
      <c r="C50" s="1">
        <v>65.268457781208994</v>
      </c>
      <c r="D50" s="1">
        <v>66.271237849204297</v>
      </c>
      <c r="E50" s="1">
        <v>1.5110920172852986</v>
      </c>
      <c r="F50" s="1">
        <v>4.62409663307494E-3</v>
      </c>
      <c r="H50" s="1">
        <v>2015</v>
      </c>
      <c r="I50" s="2">
        <f>A50/D50</f>
        <v>4.0658546776845697</v>
      </c>
      <c r="J50" s="2">
        <f>B50/D50</f>
        <v>2.2427809319722338</v>
      </c>
      <c r="K50" s="2">
        <f>I50/E50</f>
        <v>2.6906731232615098</v>
      </c>
      <c r="L50" s="1">
        <f>B50/C50</f>
        <v>2.2772388629838836</v>
      </c>
      <c r="M50" s="3">
        <f>L50/L49-1</f>
        <v>1.0201606037387734E-3</v>
      </c>
      <c r="N50" s="2">
        <f>D50/E50</f>
        <v>43.856520378065163</v>
      </c>
      <c r="O50" s="1">
        <f>N50/N49-1</f>
        <v>-3.285440440556453E-3</v>
      </c>
    </row>
    <row r="51" spans="1:15" x14ac:dyDescent="0.25">
      <c r="A51" s="1">
        <v>271.97766543966401</v>
      </c>
      <c r="B51" s="1">
        <v>149.89614511754101</v>
      </c>
      <c r="C51" s="1">
        <v>65.764420306925501</v>
      </c>
      <c r="D51" s="1">
        <v>66.389801795796302</v>
      </c>
      <c r="E51" s="1">
        <v>1.5208543490343991</v>
      </c>
      <c r="F51" s="1">
        <v>4.2362867600831897E-3</v>
      </c>
      <c r="H51" s="1">
        <v>2016</v>
      </c>
      <c r="I51" s="2">
        <f>A51/D51</f>
        <v>4.0966783765407353</v>
      </c>
      <c r="J51" s="2">
        <f>B51/D51</f>
        <v>2.2578188375768309</v>
      </c>
      <c r="K51" s="2">
        <f>I51/E51</f>
        <v>2.6936691071973753</v>
      </c>
      <c r="L51" s="1">
        <f>B51/C51</f>
        <v>2.2792893850195739</v>
      </c>
      <c r="M51" s="3">
        <f>L51/L50-1</f>
        <v>9.0044222809515517E-4</v>
      </c>
      <c r="N51" s="2">
        <f>D51/E51</f>
        <v>43.652965083702881</v>
      </c>
      <c r="O51" s="1">
        <f>N51/N50-1</f>
        <v>-4.6413918069088123E-3</v>
      </c>
    </row>
    <row r="52" spans="1:15" x14ac:dyDescent="0.25">
      <c r="A52" s="1">
        <v>274.44302833530799</v>
      </c>
      <c r="B52" s="1">
        <v>150.996323862243</v>
      </c>
      <c r="C52" s="1">
        <v>66.200386157332403</v>
      </c>
      <c r="D52" s="1">
        <v>66.416080606500401</v>
      </c>
      <c r="E52" s="1">
        <v>1.530679749822373</v>
      </c>
      <c r="F52" s="1">
        <v>3.6967702423722098E-3</v>
      </c>
      <c r="H52" s="1">
        <v>2017</v>
      </c>
      <c r="I52" s="2">
        <f>A52/D52</f>
        <v>4.1321774159080258</v>
      </c>
      <c r="J52" s="2">
        <f>B52/D52</f>
        <v>2.2734904330904526</v>
      </c>
      <c r="K52" s="2">
        <f>I52/E52</f>
        <v>2.699570185329454</v>
      </c>
      <c r="L52" s="1">
        <f>B52/C52</f>
        <v>2.2808979316734477</v>
      </c>
      <c r="M52" s="3">
        <f>L52/L51-1</f>
        <v>7.0572287329806471E-4</v>
      </c>
      <c r="N52" s="2">
        <f>D52/E52</f>
        <v>43.389925694259446</v>
      </c>
      <c r="O52" s="1">
        <f>N52/N51-1</f>
        <v>-6.0256935339688678E-3</v>
      </c>
    </row>
    <row r="53" spans="1:15" x14ac:dyDescent="0.25">
      <c r="A53" s="1">
        <v>276.53916630633898</v>
      </c>
      <c r="B53" s="1">
        <v>151.92408875486001</v>
      </c>
      <c r="C53" s="1">
        <v>66.576698406586502</v>
      </c>
      <c r="D53" s="1">
        <v>66.367781685880701</v>
      </c>
      <c r="E53" s="1">
        <v>1.5405686271034809</v>
      </c>
      <c r="F53" s="1">
        <v>3.1911805437510299E-3</v>
      </c>
      <c r="H53" s="1">
        <v>2018</v>
      </c>
      <c r="I53" s="2">
        <f>A53/D53</f>
        <v>4.1667682613711774</v>
      </c>
      <c r="J53" s="2">
        <f>B53/D53</f>
        <v>2.2891241035283967</v>
      </c>
      <c r="K53" s="2">
        <f>I53/E53</f>
        <v>2.7046949990182378</v>
      </c>
      <c r="L53" s="1">
        <f>B53/C53</f>
        <v>2.281940865061431</v>
      </c>
      <c r="M53" s="3">
        <f>L53/L52-1</f>
        <v>4.5724684717396435E-4</v>
      </c>
      <c r="N53" s="2">
        <f>D53/E53</f>
        <v>43.080055323898755</v>
      </c>
      <c r="O53" s="1">
        <f>N53/N52-1</f>
        <v>-7.1415280252874469E-3</v>
      </c>
    </row>
    <row r="54" spans="1:15" x14ac:dyDescent="0.25">
      <c r="A54" s="1">
        <v>278.30861794199899</v>
      </c>
      <c r="B54" s="1">
        <v>152.681691245574</v>
      </c>
      <c r="C54" s="1">
        <v>66.905406552516695</v>
      </c>
      <c r="D54" s="1">
        <v>66.244715212251705</v>
      </c>
      <c r="E54" s="1">
        <v>1.5505213909643205</v>
      </c>
      <c r="F54" s="1">
        <v>2.6932697121121499E-3</v>
      </c>
      <c r="H54" s="1">
        <v>2019</v>
      </c>
      <c r="I54" s="2">
        <f>A54/D54</f>
        <v>4.2012199320396038</v>
      </c>
      <c r="J54" s="2">
        <f>B54/D54</f>
        <v>2.3048131576439492</v>
      </c>
      <c r="K54" s="2">
        <f>I54/E54</f>
        <v>2.7095530294017589</v>
      </c>
      <c r="L54" s="1">
        <f>B54/C54</f>
        <v>2.2820531121909875</v>
      </c>
      <c r="M54" s="3">
        <f>L54/L53-1</f>
        <v>4.9189324436538229E-5</v>
      </c>
      <c r="N54" s="2">
        <f>D54/E54</f>
        <v>42.724154338207441</v>
      </c>
      <c r="O54" s="1">
        <f>N54/N53-1</f>
        <v>-8.2613864586630337E-3</v>
      </c>
    </row>
    <row r="55" spans="1:15" x14ac:dyDescent="0.25">
      <c r="A55" s="1">
        <v>280.963251414826</v>
      </c>
      <c r="B55" s="1">
        <v>153.39554062350899</v>
      </c>
      <c r="C55" s="1">
        <v>67.179259749811607</v>
      </c>
      <c r="D55" s="1">
        <v>66.0386562890357</v>
      </c>
      <c r="E55" s="1">
        <v>1.5605384541408329</v>
      </c>
      <c r="F55" s="1">
        <v>1.6073421977865899E-3</v>
      </c>
      <c r="H55" s="1">
        <v>2020</v>
      </c>
      <c r="I55" s="2">
        <f>A55/D55</f>
        <v>4.2545270785813054</v>
      </c>
      <c r="J55" s="2">
        <f>B55/D55</f>
        <v>2.3228143824146379</v>
      </c>
      <c r="K55" s="2">
        <f>I55/E55</f>
        <v>2.7263199232880613</v>
      </c>
      <c r="L55" s="1">
        <f>B55/C55</f>
        <v>2.28337646462291</v>
      </c>
      <c r="M55" s="3">
        <f>L55/L54-1</f>
        <v>5.7989554443449443E-4</v>
      </c>
      <c r="N55" s="2">
        <f>D55/E55</f>
        <v>42.317865422543413</v>
      </c>
      <c r="O55" s="1">
        <f>N55/N54-1</f>
        <v>-9.509583558935164E-3</v>
      </c>
    </row>
    <row r="56" spans="1:15" x14ac:dyDescent="0.25">
      <c r="A56" s="1">
        <v>282.24819086137501</v>
      </c>
      <c r="B56" s="1">
        <v>154.01954832090701</v>
      </c>
      <c r="C56" s="1">
        <v>67.2834627008246</v>
      </c>
      <c r="D56" s="1">
        <v>65.739276069742999</v>
      </c>
      <c r="E56" s="1">
        <v>1.57380303100103</v>
      </c>
      <c r="F56" s="1">
        <v>1.2511337134564499E-3</v>
      </c>
      <c r="H56" s="1">
        <v>2021</v>
      </c>
      <c r="I56" s="2">
        <f>A56/D56</f>
        <v>4.2934484182931527</v>
      </c>
      <c r="J56" s="2">
        <f>B56/D56</f>
        <v>2.3428847643151287</v>
      </c>
      <c r="K56" s="2">
        <f>I56/E56</f>
        <v>2.7280722769750101</v>
      </c>
      <c r="L56" s="1">
        <f>B56/C56</f>
        <v>2.289114473875308</v>
      </c>
      <c r="M56" s="3">
        <f>L56/L55-1</f>
        <v>2.5129492842284051E-3</v>
      </c>
      <c r="N56" s="2">
        <f>D56/E56</f>
        <v>41.770968014929423</v>
      </c>
      <c r="O56" s="1">
        <f>N56/N55-1</f>
        <v>-1.2923558458188378E-2</v>
      </c>
    </row>
    <row r="57" spans="1:15" x14ac:dyDescent="0.25">
      <c r="A57" s="1">
        <v>282.39238729983299</v>
      </c>
      <c r="B57" s="1">
        <v>154.33859885555799</v>
      </c>
      <c r="C57" s="1">
        <v>67.346633804669395</v>
      </c>
      <c r="D57" s="1">
        <v>65.348445053581102</v>
      </c>
      <c r="E57" s="1">
        <v>1.5871803567645386</v>
      </c>
      <c r="F57" s="1">
        <v>1.2338466731959101E-3</v>
      </c>
      <c r="H57" s="1">
        <v>2022</v>
      </c>
      <c r="I57" s="2">
        <f>A57/D57</f>
        <v>4.3213329264115039</v>
      </c>
      <c r="J57" s="2">
        <f>B57/D57</f>
        <v>2.361779208809196</v>
      </c>
      <c r="K57" s="2">
        <f>I57/E57</f>
        <v>2.7226476865052218</v>
      </c>
      <c r="L57" s="1">
        <f>B57/C57</f>
        <v>2.2917047242954718</v>
      </c>
      <c r="M57" s="3">
        <f>L57/L56-1</f>
        <v>1.1315512831382435E-3</v>
      </c>
      <c r="N57" s="2">
        <f>D57/E57</f>
        <v>41.172664955855218</v>
      </c>
      <c r="O57" s="1">
        <f>N57/N56-1</f>
        <v>-1.4323418572927626E-2</v>
      </c>
    </row>
    <row r="58" spans="1:15" x14ac:dyDescent="0.25">
      <c r="A58" s="1">
        <v>282.75309657200501</v>
      </c>
      <c r="B58" s="1">
        <v>154.628815430694</v>
      </c>
      <c r="C58" s="1">
        <v>67.461245679080406</v>
      </c>
      <c r="D58" s="1">
        <v>64.930350191520205</v>
      </c>
      <c r="E58" s="1">
        <v>1.600671389797037</v>
      </c>
      <c r="F58" s="1">
        <v>1.04519479147615E-3</v>
      </c>
      <c r="H58" s="1">
        <v>2023</v>
      </c>
      <c r="I58" s="2">
        <f>A58/D58</f>
        <v>4.3547138701391459</v>
      </c>
      <c r="J58" s="2">
        <f>B58/D58</f>
        <v>2.3814566681774694</v>
      </c>
      <c r="K58" s="2">
        <f>I58/E58</f>
        <v>2.7205545734726462</v>
      </c>
      <c r="L58" s="1">
        <f>B58/C58</f>
        <v>2.2921132551610159</v>
      </c>
      <c r="M58" s="3">
        <f>L58/L57-1</f>
        <v>1.7826505361417944E-4</v>
      </c>
      <c r="N58" s="2">
        <f>D58/E58</f>
        <v>40.56444727218701</v>
      </c>
      <c r="O58" s="1">
        <f>N58/N57-1</f>
        <v>-1.4772366188108843E-2</v>
      </c>
    </row>
    <row r="59" spans="1:15" x14ac:dyDescent="0.25">
      <c r="A59" s="1">
        <v>283.81971053538899</v>
      </c>
      <c r="B59" s="1">
        <v>154.978238522129</v>
      </c>
      <c r="C59" s="1">
        <v>67.615876482553006</v>
      </c>
      <c r="D59" s="1">
        <v>64.501616133277096</v>
      </c>
      <c r="E59" s="1">
        <v>1.6142770966103117</v>
      </c>
      <c r="F59" s="1">
        <v>4.9218323255460295E-4</v>
      </c>
      <c r="H59" s="1">
        <v>2024</v>
      </c>
      <c r="I59" s="2">
        <f>A59/D59</f>
        <v>4.4001953369500653</v>
      </c>
      <c r="J59" s="2">
        <f>B59/D59</f>
        <v>2.4027031850163834</v>
      </c>
      <c r="K59" s="2">
        <f>I59/E59</f>
        <v>2.7257992733649479</v>
      </c>
      <c r="L59" s="1">
        <f>B59/C59</f>
        <v>2.2920391864197485</v>
      </c>
      <c r="M59" s="3">
        <f>L59/L58-1</f>
        <v>-3.2314607971817289E-5</v>
      </c>
      <c r="N59" s="2">
        <f>D59/E59</f>
        <v>39.95696666248859</v>
      </c>
      <c r="O59" s="1">
        <f>N59/N58-1</f>
        <v>-1.4975690550452558E-2</v>
      </c>
    </row>
    <row r="60" spans="1:15" x14ac:dyDescent="0.25">
      <c r="A60" s="1">
        <v>284.70065344333898</v>
      </c>
      <c r="B60" s="1">
        <v>155.30060662679401</v>
      </c>
      <c r="C60" s="1">
        <v>67.762122345675493</v>
      </c>
      <c r="D60" s="1">
        <v>64.072891590438502</v>
      </c>
      <c r="E60" s="1">
        <v>1.6279984519314994</v>
      </c>
      <c r="F60" s="1">
        <v>-7.7365005272047097E-4</v>
      </c>
      <c r="H60" s="1">
        <v>2025</v>
      </c>
      <c r="I60" s="2">
        <f>A60/D60</f>
        <v>4.4433869984076759</v>
      </c>
      <c r="J60" s="2">
        <f>B60/D60</f>
        <v>2.4238114243304931</v>
      </c>
      <c r="K60" s="2">
        <f>I60/E60</f>
        <v>2.7293557884750608</v>
      </c>
      <c r="L60" s="1">
        <f>B60/C60</f>
        <v>2.291849801199521</v>
      </c>
      <c r="M60" s="3">
        <f>L60/L59-1</f>
        <v>-8.2627391952749818E-5</v>
      </c>
      <c r="N60" s="2">
        <f>D60/E60</f>
        <v>39.356850440748744</v>
      </c>
      <c r="O60" s="1">
        <f>N60/N59-1</f>
        <v>-1.5019063554272072E-2</v>
      </c>
    </row>
    <row r="61" spans="1:15" x14ac:dyDescent="0.25">
      <c r="A61" s="1">
        <v>285.37924618562499</v>
      </c>
      <c r="B61" s="1">
        <v>155.61519426156801</v>
      </c>
      <c r="C61" s="1">
        <v>67.910588720149505</v>
      </c>
      <c r="D61" s="1">
        <v>63.6552682450099</v>
      </c>
      <c r="E61" s="1">
        <v>1.641836438772917</v>
      </c>
      <c r="F61" s="1">
        <v>-8.3268446889229E-4</v>
      </c>
      <c r="H61" s="1">
        <v>2026</v>
      </c>
      <c r="I61" s="2">
        <f>A61/D61</f>
        <v>4.4831991766525405</v>
      </c>
      <c r="J61" s="2">
        <f>B61/D61</f>
        <v>2.4446553844153676</v>
      </c>
      <c r="K61" s="2">
        <f>I61/E61</f>
        <v>2.7306003635801956</v>
      </c>
      <c r="L61" s="1">
        <f>B61/C61</f>
        <v>2.2914717306138739</v>
      </c>
      <c r="M61" s="3">
        <f>L61/L60-1</f>
        <v>-1.6496307281965716E-4</v>
      </c>
      <c r="N61" s="2">
        <f>D61/E61</f>
        <v>38.770773227925709</v>
      </c>
      <c r="O61" s="1">
        <f>N61/N60-1</f>
        <v>-1.4891364686444253E-2</v>
      </c>
    </row>
    <row r="62" spans="1:15" x14ac:dyDescent="0.25">
      <c r="A62" s="1">
        <v>285.91718130422402</v>
      </c>
      <c r="B62" s="1">
        <v>155.99027985284599</v>
      </c>
      <c r="C62" s="1">
        <v>68.077960700130106</v>
      </c>
      <c r="D62" s="1">
        <v>63.280076956535297</v>
      </c>
      <c r="E62" s="1">
        <v>1.6557920485024866</v>
      </c>
      <c r="F62" s="1">
        <v>-7.4600226637134995E-4</v>
      </c>
      <c r="H62" s="1">
        <v>2027</v>
      </c>
      <c r="I62" s="2">
        <f>A62/D62</f>
        <v>4.5182811882578742</v>
      </c>
      <c r="J62" s="2">
        <f>B62/D62</f>
        <v>2.4650772779557433</v>
      </c>
      <c r="K62" s="2">
        <f>I62/E62</f>
        <v>2.7287733337916733</v>
      </c>
      <c r="L62" s="1">
        <f>B62/C62</f>
        <v>2.2913477173611616</v>
      </c>
      <c r="M62" s="3">
        <f>L62/L61-1</f>
        <v>-5.4119477476133326E-5</v>
      </c>
      <c r="N62" s="2">
        <f>D62/E62</f>
        <v>38.217405992356575</v>
      </c>
      <c r="O62" s="1">
        <f>N62/N61-1</f>
        <v>-1.4272793382685389E-2</v>
      </c>
    </row>
    <row r="63" spans="1:15" x14ac:dyDescent="0.25">
      <c r="A63" s="1">
        <v>286.36841922541998</v>
      </c>
      <c r="B63" s="1">
        <v>156.48220119176199</v>
      </c>
      <c r="C63" s="1">
        <v>68.272567217920397</v>
      </c>
      <c r="D63" s="1">
        <v>62.972012851551497</v>
      </c>
      <c r="E63" s="1">
        <v>1.6698662809147578</v>
      </c>
      <c r="F63" s="1">
        <v>-4.8568076447982802E-4</v>
      </c>
      <c r="H63" s="1">
        <v>2028</v>
      </c>
      <c r="I63" s="2">
        <f>A63/D63</f>
        <v>4.5475506698586416</v>
      </c>
      <c r="J63" s="2">
        <f>B63/D63</f>
        <v>2.4849483779508343</v>
      </c>
      <c r="K63" s="2">
        <f>I63/E63</f>
        <v>2.7233022918263132</v>
      </c>
      <c r="L63" s="1">
        <f>B63/C63</f>
        <v>2.2920216357513512</v>
      </c>
      <c r="M63" s="3">
        <f>L63/L62-1</f>
        <v>2.941144135757412E-4</v>
      </c>
      <c r="N63" s="2">
        <f>D63/E63</f>
        <v>37.710811680714485</v>
      </c>
      <c r="O63" s="1">
        <f>N63/N62-1</f>
        <v>-1.3255591228337416E-2</v>
      </c>
    </row>
    <row r="64" spans="1:15" x14ac:dyDescent="0.25">
      <c r="A64" s="1">
        <v>286.742952608819</v>
      </c>
      <c r="B64" s="1">
        <v>157.00626651792999</v>
      </c>
      <c r="C64" s="1">
        <v>68.441103831746801</v>
      </c>
      <c r="D64" s="1">
        <v>62.685786432940397</v>
      </c>
      <c r="E64" s="1">
        <v>1.6840601443025331</v>
      </c>
      <c r="F64" s="1">
        <v>-1.47350761635404E-4</v>
      </c>
      <c r="H64" s="1">
        <v>2029</v>
      </c>
      <c r="I64" s="2">
        <f>A64/D64</f>
        <v>4.5742897860198193</v>
      </c>
      <c r="J64" s="2">
        <f>B64/D64</f>
        <v>2.5046549696858498</v>
      </c>
      <c r="K64" s="2">
        <f>I64/E64</f>
        <v>2.7162270905201535</v>
      </c>
      <c r="L64" s="1">
        <f>B64/C64</f>
        <v>2.2940346915489362</v>
      </c>
      <c r="M64" s="3">
        <f>L64/L63-1</f>
        <v>8.7828830504266264E-4</v>
      </c>
      <c r="N64" s="2">
        <f>D64/E64</f>
        <v>37.22300931176197</v>
      </c>
      <c r="O64" s="1">
        <f>N64/N63-1</f>
        <v>-1.2935345255429276E-2</v>
      </c>
    </row>
    <row r="65" spans="1:29" x14ac:dyDescent="0.25">
      <c r="A65" s="1">
        <v>287.05774838938697</v>
      </c>
      <c r="B65" s="1">
        <v>157.60547013195</v>
      </c>
      <c r="C65" s="1">
        <v>68.5846246899806</v>
      </c>
      <c r="D65" s="1">
        <v>62.441725374887199</v>
      </c>
      <c r="E65" s="1">
        <v>1.6983746555291046</v>
      </c>
      <c r="F65" s="1">
        <v>3.0499416934865999E-4</v>
      </c>
      <c r="H65" s="1">
        <v>2030</v>
      </c>
      <c r="I65" s="2">
        <f>A65/D65</f>
        <v>4.5972103856187774</v>
      </c>
      <c r="J65" s="2">
        <f>B65/D65</f>
        <v>2.5240409227278615</v>
      </c>
      <c r="K65" s="2">
        <f>I65/E65</f>
        <v>2.7068293622095894</v>
      </c>
      <c r="L65" s="1">
        <f>B65/C65</f>
        <v>2.2979708767725353</v>
      </c>
      <c r="M65" s="3">
        <f>L65/L64-1</f>
        <v>1.7158350909425302E-3</v>
      </c>
      <c r="N65" s="2">
        <f>D65/E65</f>
        <v>36.765577707843484</v>
      </c>
      <c r="O65" s="1">
        <f>N65/N64-1</f>
        <v>-1.2288947411190243E-2</v>
      </c>
    </row>
    <row r="66" spans="1:29" x14ac:dyDescent="0.25">
      <c r="A66" s="1">
        <v>287.36989553360502</v>
      </c>
      <c r="B66" s="1">
        <v>158.31252467683399</v>
      </c>
      <c r="C66" s="1">
        <v>68.704933762589306</v>
      </c>
      <c r="D66" s="1">
        <v>62.2519921878053</v>
      </c>
      <c r="E66" s="1">
        <v>1.712810840101102</v>
      </c>
      <c r="F66" s="1">
        <v>8.7321829598938799E-4</v>
      </c>
      <c r="H66" s="1">
        <v>2031</v>
      </c>
      <c r="I66" s="2">
        <f>A66/D66</f>
        <v>4.6162361305105133</v>
      </c>
      <c r="J66" s="2">
        <f>B66/D66</f>
        <v>2.5430917005712508</v>
      </c>
      <c r="K66" s="2">
        <f>I66/E66</f>
        <v>2.6951231405319871</v>
      </c>
      <c r="L66" s="1">
        <f>B66/C66</f>
        <v>2.3042380802503173</v>
      </c>
      <c r="M66" s="3">
        <f>L66/L65-1</f>
        <v>2.7272771561770437E-3</v>
      </c>
      <c r="N66" s="2">
        <f>D66/E66</f>
        <v>36.344931226690953</v>
      </c>
      <c r="O66" s="1">
        <f>N66/N65-1</f>
        <v>-1.1441312972019224E-2</v>
      </c>
    </row>
    <row r="67" spans="1:29" x14ac:dyDescent="0.25">
      <c r="A67" s="1">
        <v>287.74147388773201</v>
      </c>
      <c r="B67" s="1">
        <v>159.136871291381</v>
      </c>
      <c r="C67" s="1">
        <v>68.802306917186598</v>
      </c>
      <c r="D67" s="1">
        <v>62.116447693044002</v>
      </c>
      <c r="E67" s="1">
        <v>1.7273697322419612</v>
      </c>
      <c r="F67" s="1">
        <v>1.5312629134732101E-3</v>
      </c>
      <c r="H67" s="1">
        <v>2032</v>
      </c>
      <c r="I67" s="2">
        <f>A67/D67</f>
        <v>4.6322911978103063</v>
      </c>
      <c r="J67" s="2">
        <f>B67/D67</f>
        <v>2.5619119766438554</v>
      </c>
      <c r="K67" s="2">
        <f>I67/E67</f>
        <v>2.6817021922677977</v>
      </c>
      <c r="L67" s="1">
        <f>B67/C67</f>
        <v>2.3129583646508385</v>
      </c>
      <c r="M67" s="3">
        <f>L67/L66-1</f>
        <v>3.7844545992287149E-3</v>
      </c>
      <c r="N67" s="2">
        <f>D67/E67</f>
        <v>35.960134378656022</v>
      </c>
      <c r="O67" s="1">
        <f>N67/N66-1</f>
        <v>-1.0587359366148519E-2</v>
      </c>
    </row>
    <row r="68" spans="1:29" x14ac:dyDescent="0.25">
      <c r="A68" s="1">
        <v>288.22884256405803</v>
      </c>
      <c r="B68" s="1">
        <v>160.06506298356601</v>
      </c>
      <c r="C68" s="1">
        <v>68.872638666045106</v>
      </c>
      <c r="D68" s="1">
        <v>62.023866461136102</v>
      </c>
      <c r="E68" s="1">
        <v>1.7420523749660177</v>
      </c>
      <c r="F68" s="1">
        <v>2.2314190605901901E-3</v>
      </c>
      <c r="H68" s="1">
        <v>2033</v>
      </c>
      <c r="I68" s="2">
        <f>A68/D68</f>
        <v>4.6470634452410513</v>
      </c>
      <c r="J68" s="2">
        <f>B68/D68</f>
        <v>2.5807011416139645</v>
      </c>
      <c r="K68" s="2">
        <f>I68/E68</f>
        <v>2.6675796388335922</v>
      </c>
      <c r="L68" s="1">
        <f>B68/C68</f>
        <v>2.3240733342554463</v>
      </c>
      <c r="M68" s="3">
        <f>L68/L67-1</f>
        <v>4.8055208318831255E-3</v>
      </c>
      <c r="N68" s="2">
        <f>D68/E68</f>
        <v>35.603904539521096</v>
      </c>
      <c r="O68" s="1">
        <f>N68/N67-1</f>
        <v>-9.9062432688339364E-3</v>
      </c>
    </row>
    <row r="69" spans="1:29" x14ac:dyDescent="0.25">
      <c r="A69" s="1">
        <v>288.87732980843498</v>
      </c>
      <c r="B69" s="1">
        <v>161.08910099077599</v>
      </c>
      <c r="C69" s="1">
        <v>68.918330681539203</v>
      </c>
      <c r="D69" s="1">
        <v>61.966576435040103</v>
      </c>
      <c r="E69" s="1">
        <v>1.7568598201532288</v>
      </c>
      <c r="F69" s="1">
        <v>2.9375190498383999E-3</v>
      </c>
      <c r="H69" s="1">
        <v>2034</v>
      </c>
      <c r="I69" s="2">
        <f>A69/D69</f>
        <v>4.6618249131653524</v>
      </c>
      <c r="J69" s="2">
        <f>B69/D69</f>
        <v>2.5996127308993189</v>
      </c>
      <c r="K69" s="2">
        <f>I69/E69</f>
        <v>2.6534985089241552</v>
      </c>
      <c r="L69" s="1">
        <f>B69/C69</f>
        <v>2.3373912194005895</v>
      </c>
      <c r="M69" s="3">
        <f>L69/L68-1</f>
        <v>5.7304065877981092E-3</v>
      </c>
      <c r="N69" s="2">
        <f>D69/E69</f>
        <v>35.27121271954158</v>
      </c>
      <c r="O69" s="1">
        <f>N69/N68-1</f>
        <v>-9.3442509826476838E-3</v>
      </c>
    </row>
    <row r="70" spans="1:29" x14ac:dyDescent="0.25">
      <c r="A70" s="1">
        <v>289.72051159638801</v>
      </c>
      <c r="B70" s="1">
        <v>162.180369726804</v>
      </c>
      <c r="C70" s="1">
        <v>68.943679948983501</v>
      </c>
      <c r="D70" s="1">
        <v>61.927631081873301</v>
      </c>
      <c r="E70" s="1">
        <v>1.7717931286245312</v>
      </c>
      <c r="F70" s="1">
        <v>3.5978971933142601E-3</v>
      </c>
      <c r="H70" s="1">
        <v>2035</v>
      </c>
      <c r="I70" s="2">
        <f>A70/D70</f>
        <v>4.6783722634788703</v>
      </c>
      <c r="J70" s="2">
        <f>B70/D70</f>
        <v>2.6188692655204027</v>
      </c>
      <c r="K70" s="2">
        <f>I70/E70</f>
        <v>2.6404731951470874</v>
      </c>
      <c r="L70" s="1">
        <f>B70/C70</f>
        <v>2.352360214116989</v>
      </c>
      <c r="M70" s="3">
        <f>L70/L69-1</f>
        <v>6.4041460377515236E-3</v>
      </c>
      <c r="N70" s="2">
        <f>D70/E70</f>
        <v>34.951953521768438</v>
      </c>
      <c r="O70" s="1">
        <f>N70/N69-1</f>
        <v>-9.0515514822733234E-3</v>
      </c>
    </row>
    <row r="71" spans="1:29" x14ac:dyDescent="0.25">
      <c r="A71" s="1">
        <v>290.761701816629</v>
      </c>
      <c r="B71" s="1">
        <v>163.326146095582</v>
      </c>
      <c r="C71" s="1">
        <v>68.946088991809702</v>
      </c>
      <c r="D71" s="1">
        <v>61.900037492030897</v>
      </c>
      <c r="E71" s="1">
        <v>1.7868533702178395</v>
      </c>
      <c r="F71" s="1">
        <v>4.1957622812522502E-3</v>
      </c>
      <c r="H71" s="1">
        <v>2036</v>
      </c>
      <c r="I71" s="2">
        <f>A71/D71</f>
        <v>4.6972782828130288</v>
      </c>
      <c r="J71" s="2">
        <f>B71/D71</f>
        <v>2.6385468040566025</v>
      </c>
      <c r="K71" s="2">
        <f>I71/E71</f>
        <v>2.6287989608461118</v>
      </c>
      <c r="L71" s="1">
        <f>B71/C71</f>
        <v>2.36889645930437</v>
      </c>
      <c r="M71" s="3">
        <f>L71/L70-1</f>
        <v>7.0296398859934772E-3</v>
      </c>
      <c r="N71" s="2">
        <f>D71/E71</f>
        <v>34.641923351821823</v>
      </c>
      <c r="O71" s="1">
        <f>N71/N70-1</f>
        <v>-8.8701814550515845E-3</v>
      </c>
    </row>
    <row r="72" spans="1:29" x14ac:dyDescent="0.25">
      <c r="A72" s="1">
        <v>291.99740506081099</v>
      </c>
      <c r="B72" s="1">
        <v>164.56040413663999</v>
      </c>
      <c r="C72" s="1">
        <v>68.930434518697993</v>
      </c>
      <c r="D72" s="1">
        <v>61.899968802853699</v>
      </c>
      <c r="E72" s="1">
        <v>1.802041623864691</v>
      </c>
      <c r="F72" s="1">
        <v>4.7682744871384297E-3</v>
      </c>
      <c r="H72" s="1">
        <v>2037</v>
      </c>
      <c r="I72" s="2">
        <f>A72/D72</f>
        <v>4.7172464010571424</v>
      </c>
      <c r="J72" s="2">
        <f>B72/D72</f>
        <v>2.6584892903702637</v>
      </c>
      <c r="K72" s="2">
        <f>I72/E72</f>
        <v>2.6177233303526313</v>
      </c>
      <c r="L72" s="1">
        <f>B72/C72</f>
        <v>2.3873402987471595</v>
      </c>
      <c r="M72" s="3">
        <f>L72/L71-1</f>
        <v>7.7858360462936815E-3</v>
      </c>
      <c r="N72" s="2">
        <f>D72/E72</f>
        <v>34.349910669711342</v>
      </c>
      <c r="O72" s="1">
        <f>N72/N71-1</f>
        <v>-8.4294592752490738E-3</v>
      </c>
      <c r="AB72" s="1" t="s">
        <v>3</v>
      </c>
    </row>
    <row r="73" spans="1:29" x14ac:dyDescent="0.25">
      <c r="A73" s="1">
        <v>293.44703349696698</v>
      </c>
      <c r="B73" s="1">
        <v>165.83408938838801</v>
      </c>
      <c r="C73" s="1">
        <v>68.895848291286597</v>
      </c>
      <c r="D73" s="1">
        <v>61.901941233848397</v>
      </c>
      <c r="E73" s="1">
        <v>1.8173589776675407</v>
      </c>
      <c r="F73" s="1">
        <v>5.2509474084112204E-3</v>
      </c>
      <c r="H73" s="1">
        <v>2038</v>
      </c>
      <c r="I73" s="2">
        <f>A73/D73</f>
        <v>4.7405142334455288</v>
      </c>
      <c r="J73" s="2">
        <f>B73/D73</f>
        <v>2.678980433940072</v>
      </c>
      <c r="K73" s="2">
        <f>I73/E73</f>
        <v>2.6084633205101082</v>
      </c>
      <c r="L73" s="1">
        <f>B73/C73</f>
        <v>2.4070258731303174</v>
      </c>
      <c r="M73" s="3">
        <f>L73/L72-1</f>
        <v>8.2458183248901307E-3</v>
      </c>
      <c r="N73" s="2">
        <f>D73/E73</f>
        <v>34.061482620948901</v>
      </c>
      <c r="O73" s="1">
        <f>N73/N72-1</f>
        <v>-8.3967627029891689E-3</v>
      </c>
    </row>
    <row r="74" spans="1:29" x14ac:dyDescent="0.25">
      <c r="A74" s="1">
        <v>295.09274820295701</v>
      </c>
      <c r="B74" s="1">
        <v>167.17580376116399</v>
      </c>
      <c r="C74" s="1">
        <v>68.844108459942305</v>
      </c>
      <c r="D74" s="1">
        <v>61.920401854619698</v>
      </c>
      <c r="E74" s="1">
        <v>1.8328065289777147</v>
      </c>
      <c r="F74" s="1">
        <v>5.6843483554378099E-3</v>
      </c>
      <c r="H74" s="1">
        <v>2039</v>
      </c>
      <c r="I74" s="2">
        <f>A74/D74</f>
        <v>4.7656788290197607</v>
      </c>
      <c r="J74" s="2">
        <f>B74/D74</f>
        <v>2.6998501100440047</v>
      </c>
      <c r="K74" s="2">
        <f>I74/E74</f>
        <v>2.600208343691309</v>
      </c>
      <c r="L74" s="1">
        <f>B74/C74</f>
        <v>2.4283240425495096</v>
      </c>
      <c r="M74" s="3">
        <f>L74/L73-1</f>
        <v>8.8483342272902554E-3</v>
      </c>
      <c r="N74" s="2">
        <f>D74/E74</f>
        <v>33.784472542858666</v>
      </c>
      <c r="O74" s="1">
        <f>N74/N73-1</f>
        <v>-8.1326488683104436E-3</v>
      </c>
      <c r="S74" s="1">
        <v>0</v>
      </c>
      <c r="T74" s="1">
        <v>26</v>
      </c>
      <c r="U74" s="1">
        <v>1</v>
      </c>
      <c r="AB74" s="1">
        <v>1</v>
      </c>
      <c r="AC74" s="1">
        <v>26</v>
      </c>
    </row>
    <row r="75" spans="1:29" x14ac:dyDescent="0.25">
      <c r="A75" s="1">
        <v>296.94138596809302</v>
      </c>
      <c r="B75" s="1">
        <v>168.597781221909</v>
      </c>
      <c r="C75" s="1">
        <v>68.775749671443407</v>
      </c>
      <c r="D75" s="1">
        <v>61.960196488161301</v>
      </c>
      <c r="E75" s="1">
        <v>1.8483853844740252</v>
      </c>
      <c r="F75" s="1">
        <v>6.0769624760378003E-3</v>
      </c>
      <c r="H75" s="1">
        <v>2040</v>
      </c>
      <c r="I75" s="2">
        <f>A75/D75</f>
        <v>4.7924539107107158</v>
      </c>
      <c r="J75" s="2">
        <f>B75/D75</f>
        <v>2.7210659548848088</v>
      </c>
      <c r="K75" s="2">
        <f>I75/E75</f>
        <v>2.5927785141378683</v>
      </c>
      <c r="L75" s="1">
        <f>B75/C75</f>
        <v>2.4514132092683392</v>
      </c>
      <c r="M75" s="3">
        <f>L75/L74-1</f>
        <v>9.5082725016337744E-3</v>
      </c>
      <c r="N75" s="2">
        <f>D75/E75</f>
        <v>33.521254284204716</v>
      </c>
      <c r="O75" s="1">
        <f>N75/N74-1</f>
        <v>-7.7911016168754621E-3</v>
      </c>
      <c r="S75" s="1">
        <v>1</v>
      </c>
      <c r="T75" s="1">
        <v>27</v>
      </c>
      <c r="U75" s="1">
        <v>2</v>
      </c>
      <c r="AB75" s="1">
        <v>2</v>
      </c>
      <c r="AC75" s="1">
        <v>27</v>
      </c>
    </row>
    <row r="76" spans="1:29" x14ac:dyDescent="0.25">
      <c r="A76" s="1">
        <v>299.01164163795698</v>
      </c>
      <c r="B76" s="1">
        <v>170.08193345011401</v>
      </c>
      <c r="C76" s="1">
        <v>68.692770612922601</v>
      </c>
      <c r="D76" s="1">
        <v>62.0110899152589</v>
      </c>
      <c r="E76" s="1">
        <v>1.8640966602420543</v>
      </c>
      <c r="F76" s="1">
        <v>6.3986245512016801E-3</v>
      </c>
      <c r="H76" s="1">
        <v>2041</v>
      </c>
      <c r="I76" s="2">
        <f>A76/D76</f>
        <v>4.821905921127505</v>
      </c>
      <c r="J76" s="2">
        <f>B76/D76</f>
        <v>2.7427663936005486</v>
      </c>
      <c r="K76" s="2">
        <f>I76/E76</f>
        <v>2.5867252616081493</v>
      </c>
      <c r="L76" s="1">
        <f>B76/C76</f>
        <v>2.4759801058034179</v>
      </c>
      <c r="M76" s="3">
        <f>L76/L75-1</f>
        <v>1.002152409157131E-2</v>
      </c>
      <c r="N76" s="2">
        <f>D76/E76</f>
        <v>33.266027045618287</v>
      </c>
      <c r="O76" s="1">
        <f>N76/N75-1</f>
        <v>-7.6138928580214982E-3</v>
      </c>
      <c r="S76" s="1">
        <v>2</v>
      </c>
      <c r="T76" s="1">
        <v>28</v>
      </c>
      <c r="U76" s="1">
        <v>3</v>
      </c>
      <c r="AB76" s="1">
        <v>3</v>
      </c>
      <c r="AC76" s="1">
        <v>28</v>
      </c>
    </row>
    <row r="77" spans="1:29" x14ac:dyDescent="0.25">
      <c r="A77" s="1">
        <v>301.30846203386398</v>
      </c>
      <c r="B77" s="1">
        <v>171.57638382072</v>
      </c>
      <c r="C77" s="1">
        <v>68.599129875571705</v>
      </c>
      <c r="D77" s="1">
        <v>62.048234480846197</v>
      </c>
      <c r="E77" s="1">
        <v>1.8799414818541118</v>
      </c>
      <c r="F77" s="1">
        <v>6.5932011919880504E-3</v>
      </c>
      <c r="H77" s="1">
        <v>2042</v>
      </c>
      <c r="I77" s="2">
        <f>A77/D77</f>
        <v>4.8560360267281339</v>
      </c>
      <c r="J77" s="2">
        <f>B77/D77</f>
        <v>2.7652097639246169</v>
      </c>
      <c r="K77" s="2">
        <f>I77/E77</f>
        <v>2.5830782891916497</v>
      </c>
      <c r="L77" s="1">
        <f>B77/C77</f>
        <v>2.5011451913739027</v>
      </c>
      <c r="M77" s="3">
        <f>L77/L76-1</f>
        <v>1.0163686497924873E-2</v>
      </c>
      <c r="N77" s="2">
        <f>D77/E77</f>
        <v>33.005407391537787</v>
      </c>
      <c r="O77" s="1">
        <f>N77/N76-1</f>
        <v>-7.8344087715406241E-3</v>
      </c>
      <c r="S77" s="1">
        <v>3</v>
      </c>
      <c r="T77" s="1">
        <v>29</v>
      </c>
      <c r="U77" s="1">
        <v>4</v>
      </c>
      <c r="AB77" s="1">
        <v>4</v>
      </c>
      <c r="AC77" s="1">
        <v>29</v>
      </c>
    </row>
    <row r="78" spans="1:29" x14ac:dyDescent="0.25">
      <c r="A78" s="1">
        <v>303.79589023883199</v>
      </c>
      <c r="B78" s="1">
        <v>173.04550449731701</v>
      </c>
      <c r="C78" s="1">
        <v>68.492871011534106</v>
      </c>
      <c r="D78" s="1">
        <v>62.0575055303553</v>
      </c>
      <c r="E78" s="1">
        <v>1.8959209844498717</v>
      </c>
      <c r="F78" s="1">
        <v>6.6473120598776001E-3</v>
      </c>
      <c r="H78" s="1">
        <v>2043</v>
      </c>
      <c r="I78" s="2">
        <f>A78/D78</f>
        <v>4.8953931944659113</v>
      </c>
      <c r="J78" s="2">
        <f>B78/D78</f>
        <v>2.7884701941922585</v>
      </c>
      <c r="K78" s="2">
        <f>I78/E78</f>
        <v>2.5820660431618037</v>
      </c>
      <c r="L78" s="1">
        <f>B78/C78</f>
        <v>2.5264746818420911</v>
      </c>
      <c r="M78" s="3">
        <f>L78/L77-1</f>
        <v>1.0127157174060208E-2</v>
      </c>
      <c r="N78" s="2">
        <f>D78/E78</f>
        <v>32.732115968621002</v>
      </c>
      <c r="O78" s="1">
        <f>N78/N77-1</f>
        <v>-8.2802014734971729E-3</v>
      </c>
      <c r="S78" s="1">
        <v>4</v>
      </c>
      <c r="T78" s="1">
        <v>30</v>
      </c>
      <c r="U78" s="1">
        <v>5</v>
      </c>
      <c r="AB78" s="1">
        <v>5</v>
      </c>
      <c r="AC78" s="1">
        <v>30</v>
      </c>
    </row>
    <row r="79" spans="1:29" x14ac:dyDescent="0.25">
      <c r="A79" s="1">
        <v>306.42692681941901</v>
      </c>
      <c r="B79" s="1">
        <v>174.45542975493299</v>
      </c>
      <c r="C79" s="1">
        <v>68.375981443738098</v>
      </c>
      <c r="D79" s="1">
        <v>62.026769313191203</v>
      </c>
      <c r="E79" s="1">
        <v>1.9120363128176956</v>
      </c>
      <c r="F79" s="1">
        <v>6.5569574111782802E-3</v>
      </c>
      <c r="H79" s="1">
        <v>2044</v>
      </c>
      <c r="I79" s="2">
        <f>A79/D79</f>
        <v>4.9402367753861292</v>
      </c>
      <c r="J79" s="2">
        <f>B79/D79</f>
        <v>2.8125828845616119</v>
      </c>
      <c r="K79" s="2">
        <f>I79/E79</f>
        <v>2.5837567740049292</v>
      </c>
      <c r="L79" s="1">
        <f>B79/C79</f>
        <v>2.5514139039961039</v>
      </c>
      <c r="M79" s="3">
        <f>L79/L78-1</f>
        <v>9.8711545907237408E-3</v>
      </c>
      <c r="N79" s="2">
        <f>D79/E79</f>
        <v>32.440162823991926</v>
      </c>
      <c r="O79" s="1">
        <f>N79/N78-1</f>
        <v>-8.9194705563477861E-3</v>
      </c>
      <c r="S79" s="1">
        <v>5</v>
      </c>
      <c r="T79" s="1">
        <v>31</v>
      </c>
      <c r="U79" s="1">
        <v>6</v>
      </c>
      <c r="AB79" s="1">
        <v>6</v>
      </c>
      <c r="AC79" s="1">
        <v>31</v>
      </c>
    </row>
    <row r="80" spans="1:29" x14ac:dyDescent="0.25">
      <c r="A80" s="1">
        <v>309.139892969519</v>
      </c>
      <c r="B80" s="1">
        <v>175.77596569511601</v>
      </c>
      <c r="C80" s="1">
        <v>68.248848895529207</v>
      </c>
      <c r="D80" s="1">
        <v>61.946896310112798</v>
      </c>
      <c r="E80" s="1">
        <v>1.9282886214766459</v>
      </c>
      <c r="F80" s="1">
        <v>6.33100931775212E-3</v>
      </c>
      <c r="H80" s="1">
        <v>2045</v>
      </c>
      <c r="I80" s="2">
        <f>A80/D80</f>
        <v>4.990401640494329</v>
      </c>
      <c r="J80" s="2">
        <f>B80/D80</f>
        <v>2.8375265939904835</v>
      </c>
      <c r="K80" s="2">
        <f>I80/E80</f>
        <v>2.5879951709058866</v>
      </c>
      <c r="L80" s="1">
        <f>B80/C80</f>
        <v>2.5755154634795696</v>
      </c>
      <c r="M80" s="3">
        <f>L80/L79-1</f>
        <v>9.4463542139191503E-3</v>
      </c>
      <c r="N80" s="2">
        <f>D80/E80</f>
        <v>32.125323782015094</v>
      </c>
      <c r="O80" s="1">
        <f>N80/N79-1</f>
        <v>-9.7052238512189692E-3</v>
      </c>
      <c r="S80" s="1">
        <v>6</v>
      </c>
      <c r="T80" s="1">
        <v>32</v>
      </c>
      <c r="U80" s="1">
        <v>7</v>
      </c>
      <c r="AB80" s="1">
        <v>7</v>
      </c>
      <c r="AC80" s="1">
        <v>32</v>
      </c>
    </row>
    <row r="81" spans="1:29" x14ac:dyDescent="0.25">
      <c r="A81" s="1">
        <v>311.86310230954001</v>
      </c>
      <c r="B81" s="1">
        <v>177.018345540491</v>
      </c>
      <c r="C81" s="1">
        <v>68.125641056828499</v>
      </c>
      <c r="D81" s="1">
        <v>61.828323150095301</v>
      </c>
      <c r="E81" s="1">
        <v>1.9446790747591973</v>
      </c>
      <c r="F81" s="1">
        <v>6.0253398994774502E-3</v>
      </c>
      <c r="H81" s="1">
        <v>2046</v>
      </c>
      <c r="I81" s="2">
        <f>A81/D81</f>
        <v>5.0440168262764749</v>
      </c>
      <c r="J81" s="2">
        <f>B81/D81</f>
        <v>2.8630623720905191</v>
      </c>
      <c r="K81" s="2">
        <f>I81/E81</f>
        <v>2.5937528159503942</v>
      </c>
      <c r="L81" s="1">
        <f>B81/C81</f>
        <v>2.598409978892195</v>
      </c>
      <c r="M81" s="3">
        <f>L81/L80-1</f>
        <v>8.8892944877505542E-3</v>
      </c>
      <c r="N81" s="2">
        <f>D81/E81</f>
        <v>31.793586896980049</v>
      </c>
      <c r="O81" s="1">
        <f>N81/N80-1</f>
        <v>-1.0326335923834806E-2</v>
      </c>
      <c r="S81" s="1">
        <v>7</v>
      </c>
      <c r="T81" s="1">
        <v>33</v>
      </c>
      <c r="U81" s="1">
        <v>8</v>
      </c>
      <c r="AB81" s="1">
        <v>8</v>
      </c>
      <c r="AC81" s="1">
        <v>33</v>
      </c>
    </row>
    <row r="82" spans="1:29" x14ac:dyDescent="0.25">
      <c r="A82" s="1">
        <v>314.52393850673201</v>
      </c>
      <c r="B82" s="1">
        <v>178.16025502226401</v>
      </c>
      <c r="C82" s="1">
        <v>67.998119996977394</v>
      </c>
      <c r="D82" s="1">
        <v>61.6662358576977</v>
      </c>
      <c r="E82" s="1">
        <v>1.9612088468946505</v>
      </c>
      <c r="F82" s="1">
        <v>5.6609236964587899E-3</v>
      </c>
      <c r="H82" s="1">
        <v>2047</v>
      </c>
      <c r="I82" s="2">
        <f>A82/D82</f>
        <v>5.1004238240280149</v>
      </c>
      <c r="J82" s="2">
        <f>B82/D82</f>
        <v>2.8891054001316108</v>
      </c>
      <c r="K82" s="2">
        <f>I82/E82</f>
        <v>2.6006530778728392</v>
      </c>
      <c r="L82" s="1">
        <f>B82/C82</f>
        <v>2.6200761878443619</v>
      </c>
      <c r="M82" s="3">
        <f>L82/L81-1</f>
        <v>8.3382565215532889E-3</v>
      </c>
      <c r="N82" s="2">
        <f>D82/E82</f>
        <v>31.442972509194583</v>
      </c>
      <c r="O82" s="1">
        <f>N82/N81-1</f>
        <v>-1.1027833660969155E-2</v>
      </c>
      <c r="S82" s="1">
        <v>8</v>
      </c>
      <c r="T82" s="1">
        <v>34</v>
      </c>
      <c r="U82" s="1">
        <v>9</v>
      </c>
      <c r="AB82" s="1">
        <v>9</v>
      </c>
      <c r="AC82" s="1">
        <v>34</v>
      </c>
    </row>
    <row r="83" spans="1:29" x14ac:dyDescent="0.25">
      <c r="A83" s="1">
        <v>317.06579985994898</v>
      </c>
      <c r="B83" s="1">
        <v>179.150987489036</v>
      </c>
      <c r="C83" s="1">
        <v>67.845428172241796</v>
      </c>
      <c r="D83" s="1">
        <v>61.442581003015697</v>
      </c>
      <c r="E83" s="1">
        <v>1.977879122093255</v>
      </c>
      <c r="F83" s="1">
        <v>5.2209488125696396E-3</v>
      </c>
      <c r="H83" s="1">
        <v>2048</v>
      </c>
      <c r="I83" s="2">
        <f>A83/D83</f>
        <v>5.1603593905729142</v>
      </c>
      <c r="J83" s="2">
        <f>B83/D83</f>
        <v>2.9157464508244373</v>
      </c>
      <c r="K83" s="2">
        <f>I83/E83</f>
        <v>2.6090367874006044</v>
      </c>
      <c r="L83" s="1">
        <f>B83/C83</f>
        <v>2.6405756779103595</v>
      </c>
      <c r="M83" s="3">
        <f>L83/L82-1</f>
        <v>7.8240053327851555E-3</v>
      </c>
      <c r="N83" s="2">
        <f>D83/E83</f>
        <v>31.064881729470393</v>
      </c>
      <c r="O83" s="1">
        <f>N83/N82-1</f>
        <v>-1.2024651283005339E-2</v>
      </c>
      <c r="S83" s="1">
        <v>9</v>
      </c>
      <c r="T83" s="1">
        <v>35</v>
      </c>
      <c r="U83" s="1">
        <v>10</v>
      </c>
      <c r="AB83" s="1">
        <v>10</v>
      </c>
      <c r="AC83" s="1">
        <v>35</v>
      </c>
    </row>
    <row r="84" spans="1:29" x14ac:dyDescent="0.25">
      <c r="A84" s="1">
        <v>319.44126605621898</v>
      </c>
      <c r="B84" s="1">
        <v>180.021611620329</v>
      </c>
      <c r="C84" s="1">
        <v>67.676409208382296</v>
      </c>
      <c r="D84" s="1">
        <v>61.175183084962597</v>
      </c>
      <c r="E84" s="1">
        <v>1.9946910946310477</v>
      </c>
      <c r="F84" s="1">
        <v>4.7631577957181004E-3</v>
      </c>
      <c r="H84" s="1">
        <v>2049</v>
      </c>
      <c r="I84" s="2">
        <f>A84/D84</f>
        <v>5.2217459752031452</v>
      </c>
      <c r="J84" s="2">
        <f>B84/D84</f>
        <v>2.9427228909197969</v>
      </c>
      <c r="K84" s="2">
        <f>I84/E84</f>
        <v>2.61782187189691</v>
      </c>
      <c r="L84" s="1">
        <f>B84/C84</f>
        <v>2.660034918017367</v>
      </c>
      <c r="M84" s="3">
        <f>L84/L83-1</f>
        <v>7.3693173309870019E-3</v>
      </c>
      <c r="N84" s="2">
        <f>D84/E84</f>
        <v>30.669000954394896</v>
      </c>
      <c r="O84" s="1">
        <f>N84/N83-1</f>
        <v>-1.2743675592363113E-2</v>
      </c>
      <c r="S84" s="1">
        <v>10</v>
      </c>
      <c r="T84" s="1">
        <v>36</v>
      </c>
      <c r="U84" s="1">
        <v>11</v>
      </c>
      <c r="AB84" s="1">
        <v>11</v>
      </c>
      <c r="AC84" s="1">
        <v>36</v>
      </c>
    </row>
    <row r="85" spans="1:29" x14ac:dyDescent="0.25">
      <c r="A85" s="1">
        <v>321.61916305294801</v>
      </c>
      <c r="B85" s="1">
        <v>180.80962650100301</v>
      </c>
      <c r="C85" s="1">
        <v>67.500625435180197</v>
      </c>
      <c r="D85" s="1">
        <v>60.883082504148099</v>
      </c>
      <c r="E85" s="1">
        <v>2.0116459689354116</v>
      </c>
      <c r="F85" s="1">
        <v>4.3402617257559803E-3</v>
      </c>
      <c r="H85" s="1">
        <v>2050</v>
      </c>
      <c r="I85" s="2">
        <f>A85/D85</f>
        <v>5.2825702941541337</v>
      </c>
      <c r="J85" s="2">
        <f>B85/D85</f>
        <v>2.9697843647894149</v>
      </c>
      <c r="K85" s="2">
        <f>I85/E85</f>
        <v>2.625994024659188</v>
      </c>
      <c r="L85" s="1">
        <f>B85/C85</f>
        <v>2.6786363138906273</v>
      </c>
      <c r="M85" s="3">
        <f>L85/L84-1</f>
        <v>6.9929141708879872E-3</v>
      </c>
      <c r="N85" s="2">
        <f>D85/E85</f>
        <v>30.265306840431865</v>
      </c>
      <c r="O85" s="1">
        <f>N85/N84-1</f>
        <v>-1.316293656136136E-2</v>
      </c>
      <c r="S85" s="1">
        <v>11</v>
      </c>
      <c r="T85" s="1">
        <v>37</v>
      </c>
      <c r="U85" s="1">
        <v>12</v>
      </c>
      <c r="AB85" s="1">
        <v>12</v>
      </c>
      <c r="AC85" s="1">
        <v>37</v>
      </c>
    </row>
    <row r="86" spans="1:29" x14ac:dyDescent="0.25">
      <c r="A86" s="1">
        <v>323.58850433292099</v>
      </c>
      <c r="B86" s="1">
        <v>181.52294982674999</v>
      </c>
      <c r="C86" s="1">
        <v>67.321547464085398</v>
      </c>
      <c r="D86" s="1">
        <v>60.570850908714398</v>
      </c>
      <c r="E86" s="1">
        <v>2.0287449596713625</v>
      </c>
      <c r="F86" s="1">
        <v>3.9640753460354001E-3</v>
      </c>
      <c r="H86" s="1">
        <v>2051</v>
      </c>
      <c r="I86" s="2">
        <f>A86/D86</f>
        <v>5.34231399226333</v>
      </c>
      <c r="J86" s="2">
        <f>B86/D86</f>
        <v>2.9968697336004251</v>
      </c>
      <c r="K86" s="2">
        <f>I86/E86</f>
        <v>2.633309804071545</v>
      </c>
      <c r="L86" s="1">
        <f>B86/C86</f>
        <v>2.6963573575546311</v>
      </c>
      <c r="M86" s="3">
        <f>L86/L85-1</f>
        <v>6.6156960435830303E-3</v>
      </c>
      <c r="N86" s="2">
        <f>D86/E86</f>
        <v>29.856316152487842</v>
      </c>
      <c r="O86" s="1">
        <f>N86/N85-1</f>
        <v>-1.3513515329626413E-2</v>
      </c>
      <c r="S86" s="1">
        <v>12</v>
      </c>
      <c r="T86" s="1">
        <v>38</v>
      </c>
      <c r="U86" s="1">
        <v>13</v>
      </c>
      <c r="AB86" s="1">
        <v>13</v>
      </c>
      <c r="AC86" s="1">
        <v>38</v>
      </c>
    </row>
    <row r="87" spans="1:29" x14ac:dyDescent="0.25">
      <c r="A87" s="1">
        <v>325.33638829879999</v>
      </c>
      <c r="B87" s="1">
        <v>182.18702304423101</v>
      </c>
      <c r="C87" s="1">
        <v>67.144330098055505</v>
      </c>
      <c r="D87" s="1">
        <v>60.250435075750801</v>
      </c>
      <c r="E87" s="1">
        <v>2.0459892918285689</v>
      </c>
      <c r="F87" s="1">
        <v>3.6638179108364499E-3</v>
      </c>
      <c r="H87" s="1">
        <v>2052</v>
      </c>
      <c r="I87" s="2">
        <f>A87/D87</f>
        <v>5.3997350872199634</v>
      </c>
      <c r="J87" s="2">
        <f>B87/D87</f>
        <v>3.0238291692860564</v>
      </c>
      <c r="K87" s="2">
        <f>I87/E87</f>
        <v>2.6391805220026541</v>
      </c>
      <c r="L87" s="1">
        <f>B87/C87</f>
        <v>2.7133642226852319</v>
      </c>
      <c r="M87" s="3">
        <f>L87/L86-1</f>
        <v>6.3073483501550065E-3</v>
      </c>
      <c r="N87" s="2">
        <f>D87/E87</f>
        <v>29.448069604461605</v>
      </c>
      <c r="O87" s="1">
        <f>N87/N86-1</f>
        <v>-1.3673707966554316E-2</v>
      </c>
      <c r="S87" s="1">
        <v>13</v>
      </c>
      <c r="T87" s="1">
        <v>39</v>
      </c>
      <c r="U87" s="1">
        <v>14</v>
      </c>
      <c r="AB87" s="1">
        <v>14</v>
      </c>
      <c r="AC87" s="1">
        <v>39</v>
      </c>
    </row>
    <row r="88" spans="1:29" x14ac:dyDescent="0.25">
      <c r="A88" s="1">
        <v>326.85975845591997</v>
      </c>
      <c r="B88" s="1">
        <v>182.807072156776</v>
      </c>
      <c r="C88" s="1">
        <v>66.968989078771997</v>
      </c>
      <c r="D88" s="1">
        <v>59.924348508715497</v>
      </c>
      <c r="E88" s="1">
        <v>2.0633802008091116</v>
      </c>
      <c r="F88" s="1">
        <v>3.4439506429998902E-3</v>
      </c>
      <c r="H88" s="1">
        <v>2053</v>
      </c>
      <c r="I88" s="2">
        <f>A88/D88</f>
        <v>5.4545400424066512</v>
      </c>
      <c r="J88" s="2">
        <f>B88/D88</f>
        <v>3.0506309489570542</v>
      </c>
      <c r="K88" s="2">
        <f>I88/E88</f>
        <v>2.6434973255378562</v>
      </c>
      <c r="L88" s="1">
        <f>B88/C88</f>
        <v>2.729727216603941</v>
      </c>
      <c r="M88" s="3">
        <f>L88/L87-1</f>
        <v>6.0305187862010889E-3</v>
      </c>
      <c r="N88" s="2">
        <f>D88/E88</f>
        <v>29.04183556923606</v>
      </c>
      <c r="O88" s="1">
        <f>N88/N87-1</f>
        <v>-1.3794929198482908E-2</v>
      </c>
      <c r="S88" s="1">
        <v>14</v>
      </c>
      <c r="T88" s="1">
        <v>40</v>
      </c>
      <c r="U88" s="1">
        <v>15</v>
      </c>
      <c r="AB88" s="1">
        <v>15</v>
      </c>
      <c r="AC88" s="1">
        <v>40</v>
      </c>
    </row>
    <row r="89" spans="1:29" x14ac:dyDescent="0.25">
      <c r="A89" s="1">
        <v>328.15621220072399</v>
      </c>
      <c r="B89" s="1">
        <v>183.378467250011</v>
      </c>
      <c r="C89" s="1">
        <v>66.796735122904096</v>
      </c>
      <c r="D89" s="1">
        <v>59.5908979527185</v>
      </c>
      <c r="E89" s="1">
        <v>2.0809189325159889</v>
      </c>
      <c r="F89" s="1">
        <v>3.2996181575295899E-3</v>
      </c>
      <c r="H89" s="1">
        <v>2054</v>
      </c>
      <c r="I89" s="2">
        <f>A89/D89</f>
        <v>5.5068177099981712</v>
      </c>
      <c r="J89" s="2">
        <f>B89/D89</f>
        <v>3.0772898806712039</v>
      </c>
      <c r="K89" s="2">
        <f>I89/E89</f>
        <v>2.646339376296611</v>
      </c>
      <c r="L89" s="1">
        <f>B89/C89</f>
        <v>2.7453208141475751</v>
      </c>
      <c r="M89" s="3">
        <f>L89/L88-1</f>
        <v>5.7125112900600072E-3</v>
      </c>
      <c r="N89" s="2">
        <f>D89/E89</f>
        <v>28.636818581235445</v>
      </c>
      <c r="O89" s="1">
        <f>N89/N88-1</f>
        <v>-1.3945984475913997E-2</v>
      </c>
      <c r="S89" s="1">
        <v>15</v>
      </c>
      <c r="T89" s="1">
        <v>41</v>
      </c>
      <c r="U89" s="1">
        <v>16</v>
      </c>
      <c r="AB89" s="1">
        <v>16</v>
      </c>
      <c r="AC89" s="1">
        <v>41</v>
      </c>
    </row>
    <row r="90" spans="1:29" x14ac:dyDescent="0.25">
      <c r="A90" s="1">
        <v>329.23798474115301</v>
      </c>
      <c r="B90" s="1">
        <v>183.60837901300499</v>
      </c>
      <c r="C90" s="1">
        <v>66.488031880810894</v>
      </c>
      <c r="D90" s="1">
        <v>59.128697314563503</v>
      </c>
      <c r="E90" s="1">
        <v>2.0986067434423745</v>
      </c>
      <c r="F90" s="1">
        <v>2.9493175309273601E-3</v>
      </c>
      <c r="H90" s="1">
        <v>2055</v>
      </c>
      <c r="I90" s="2">
        <f>A90/D90</f>
        <v>5.5681589430190463</v>
      </c>
      <c r="J90" s="2">
        <f>B90/D90</f>
        <v>3.1052329469768636</v>
      </c>
      <c r="K90" s="2">
        <f>I90/E90</f>
        <v>2.6532645815697302</v>
      </c>
      <c r="L90" s="1">
        <f>B90/C90</f>
        <v>2.7615252522762099</v>
      </c>
      <c r="M90" s="3">
        <f>L90/L89-1</f>
        <v>5.9025663030447539E-3</v>
      </c>
      <c r="N90" s="2">
        <f>D90/E90</f>
        <v>28.175215532555594</v>
      </c>
      <c r="O90" s="1">
        <f>N90/N89-1</f>
        <v>-1.6119215455809077E-2</v>
      </c>
      <c r="S90" s="1">
        <v>16</v>
      </c>
      <c r="T90" s="1">
        <v>42</v>
      </c>
      <c r="U90" s="1">
        <v>17</v>
      </c>
      <c r="AB90" s="1">
        <v>17</v>
      </c>
      <c r="AC90" s="1">
        <v>42</v>
      </c>
    </row>
    <row r="91" spans="1:29" x14ac:dyDescent="0.25">
      <c r="A91" s="1">
        <v>330.13633829208999</v>
      </c>
      <c r="B91" s="1">
        <v>183.87272803207301</v>
      </c>
      <c r="C91" s="1">
        <v>66.1866970941566</v>
      </c>
      <c r="D91" s="1">
        <v>58.693468122676101</v>
      </c>
      <c r="E91" s="1">
        <v>2.1164449007616346</v>
      </c>
      <c r="F91" s="1">
        <v>2.7288717310475401E-3</v>
      </c>
      <c r="H91" s="1">
        <v>2056</v>
      </c>
      <c r="I91" s="2">
        <f>A91/D91</f>
        <v>5.6247543185225837</v>
      </c>
      <c r="J91" s="2">
        <f>B91/D91</f>
        <v>3.1327630469502648</v>
      </c>
      <c r="K91" s="2">
        <f>I91/E91</f>
        <v>2.6576426896341272</v>
      </c>
      <c r="L91" s="1">
        <f>B91/C91</f>
        <v>2.7780919143086611</v>
      </c>
      <c r="M91" s="3">
        <f>L91/L90-1</f>
        <v>5.9990985122428953E-3</v>
      </c>
      <c r="N91" s="2">
        <f>D91/E91</f>
        <v>27.732103066587925</v>
      </c>
      <c r="O91" s="1">
        <f>N91/N90-1</f>
        <v>-1.5727030214042759E-2</v>
      </c>
      <c r="S91" s="1">
        <v>17</v>
      </c>
      <c r="T91" s="1">
        <v>43</v>
      </c>
      <c r="U91" s="1">
        <v>18</v>
      </c>
      <c r="AB91" s="1">
        <v>18</v>
      </c>
      <c r="AC91" s="1">
        <v>43</v>
      </c>
    </row>
    <row r="92" spans="1:29" x14ac:dyDescent="0.25">
      <c r="A92" s="1">
        <v>330.896252835724</v>
      </c>
      <c r="B92" s="1">
        <v>184.20229588483201</v>
      </c>
      <c r="C92" s="1">
        <v>65.892632761886404</v>
      </c>
      <c r="D92" s="1">
        <v>58.2947432839266</v>
      </c>
      <c r="E92" s="1">
        <v>2.1344346824181084</v>
      </c>
      <c r="F92" s="1">
        <v>2.6418612576869899E-3</v>
      </c>
      <c r="H92" s="1">
        <v>2057</v>
      </c>
      <c r="I92" s="2">
        <f>A92/D92</f>
        <v>5.6762622870484591</v>
      </c>
      <c r="J92" s="2">
        <f>B92/D92</f>
        <v>3.1598440186565062</v>
      </c>
      <c r="K92" s="2">
        <f>I92/E92</f>
        <v>2.6593750250618124</v>
      </c>
      <c r="L92" s="1">
        <f>B92/C92</f>
        <v>2.7954915164867757</v>
      </c>
      <c r="M92" s="3">
        <f>L92/L91-1</f>
        <v>6.2631484899751122E-3</v>
      </c>
      <c r="N92" s="2">
        <f>D92/E92</f>
        <v>27.311561119258183</v>
      </c>
      <c r="O92" s="1">
        <f>N92/N91-1</f>
        <v>-1.5164444842858615E-2</v>
      </c>
      <c r="S92" s="1">
        <v>18</v>
      </c>
      <c r="T92" s="1">
        <v>44</v>
      </c>
      <c r="U92" s="1">
        <v>19</v>
      </c>
      <c r="AB92" s="1">
        <v>19</v>
      </c>
      <c r="AC92" s="1">
        <v>44</v>
      </c>
    </row>
    <row r="93" spans="1:29" x14ac:dyDescent="0.25">
      <c r="A93" s="1">
        <v>331.574124927122</v>
      </c>
      <c r="B93" s="1">
        <v>184.61194719009299</v>
      </c>
      <c r="C93" s="1">
        <v>65.602094213356395</v>
      </c>
      <c r="D93" s="1">
        <v>57.934819069343703</v>
      </c>
      <c r="E93" s="1">
        <v>2.152577377218662</v>
      </c>
      <c r="F93" s="1">
        <v>2.6717947824823301E-3</v>
      </c>
      <c r="H93" s="1">
        <v>2058</v>
      </c>
      <c r="I93" s="2">
        <f>A93/D93</f>
        <v>5.7232270723112508</v>
      </c>
      <c r="J93" s="2">
        <f>B93/D93</f>
        <v>3.1865456759108217</v>
      </c>
      <c r="K93" s="2">
        <f>I93/E93</f>
        <v>2.6587787890376386</v>
      </c>
      <c r="L93" s="1">
        <f>B93/C93</f>
        <v>2.8141166742281611</v>
      </c>
      <c r="M93" s="3">
        <f>L93/L92-1</f>
        <v>6.6625699386104742E-3</v>
      </c>
      <c r="N93" s="2">
        <f>D93/E93</f>
        <v>26.914163310682511</v>
      </c>
      <c r="O93" s="1">
        <f>N93/N92-1</f>
        <v>-1.4550534363099943E-2</v>
      </c>
      <c r="S93" s="1">
        <v>19</v>
      </c>
      <c r="T93" s="1">
        <v>45</v>
      </c>
      <c r="U93" s="1">
        <v>20</v>
      </c>
      <c r="AB93" s="1">
        <v>20</v>
      </c>
      <c r="AC93" s="1">
        <v>45</v>
      </c>
    </row>
    <row r="94" spans="1:29" x14ac:dyDescent="0.25">
      <c r="A94" s="1">
        <v>332.23193412623903</v>
      </c>
      <c r="B94" s="1">
        <v>185.11493274687001</v>
      </c>
      <c r="C94" s="1">
        <v>65.316177228302493</v>
      </c>
      <c r="D94" s="1">
        <v>57.615033518101697</v>
      </c>
      <c r="E94" s="1">
        <v>2.1708742849250204</v>
      </c>
      <c r="F94" s="1">
        <v>2.7983161402536402E-3</v>
      </c>
      <c r="H94" s="1">
        <v>2059</v>
      </c>
      <c r="I94" s="2">
        <f>A94/D94</f>
        <v>5.7664104980839284</v>
      </c>
      <c r="J94" s="2">
        <f>B94/D94</f>
        <v>3.212962337142613</v>
      </c>
      <c r="K94" s="2">
        <f>I94/E94</f>
        <v>2.6562618287604312</v>
      </c>
      <c r="L94" s="1">
        <f>B94/C94</f>
        <v>2.8341360533062074</v>
      </c>
      <c r="M94" s="3">
        <f>L94/L93-1</f>
        <v>7.1139122486942874E-3</v>
      </c>
      <c r="N94" s="2">
        <f>D94/E94</f>
        <v>26.540013817562752</v>
      </c>
      <c r="O94" s="1">
        <f>N94/N93-1</f>
        <v>-1.3901583668077699E-2</v>
      </c>
      <c r="S94" s="1">
        <v>20</v>
      </c>
      <c r="T94" s="1">
        <v>46</v>
      </c>
      <c r="U94" s="1">
        <v>21</v>
      </c>
      <c r="AB94" s="1">
        <v>21</v>
      </c>
      <c r="AC94" s="1">
        <v>46</v>
      </c>
    </row>
    <row r="95" spans="1:29" x14ac:dyDescent="0.25">
      <c r="A95" s="1">
        <v>332.927387763583</v>
      </c>
      <c r="B95" s="1">
        <v>185.701823128054</v>
      </c>
      <c r="C95" s="1">
        <v>65.037175868233803</v>
      </c>
      <c r="D95" s="1">
        <v>57.327920266315502</v>
      </c>
      <c r="E95" s="1">
        <v>2.189326716346883</v>
      </c>
      <c r="F95" s="1">
        <v>2.98254242989522E-3</v>
      </c>
      <c r="H95" s="1">
        <v>2060</v>
      </c>
      <c r="I95" s="2">
        <f>A95/D95</f>
        <v>5.807421344032309</v>
      </c>
      <c r="J95" s="2">
        <f>B95/D95</f>
        <v>3.2392911214183342</v>
      </c>
      <c r="K95" s="2">
        <f>I95/E95</f>
        <v>2.6526060732144123</v>
      </c>
      <c r="L95" s="1">
        <f>B95/C95</f>
        <v>2.8553180646141278</v>
      </c>
      <c r="M95" s="3">
        <f>L95/L94-1</f>
        <v>7.4738865423240597E-3</v>
      </c>
      <c r="N95" s="2">
        <f>D95/E95</f>
        <v>26.185182795363243</v>
      </c>
      <c r="O95" s="1">
        <f>N95/N94-1</f>
        <v>-1.336966230080483E-2</v>
      </c>
      <c r="S95" s="1">
        <v>21</v>
      </c>
      <c r="T95" s="1">
        <v>47</v>
      </c>
      <c r="U95" s="1">
        <v>22</v>
      </c>
      <c r="AB95" s="1">
        <v>22</v>
      </c>
      <c r="AC95" s="1">
        <v>47</v>
      </c>
    </row>
    <row r="96" spans="1:29" x14ac:dyDescent="0.25">
      <c r="A96" s="1">
        <v>333.70319532627701</v>
      </c>
      <c r="B96" s="1">
        <v>186.35371914964199</v>
      </c>
      <c r="C96" s="1">
        <v>64.761431873706599</v>
      </c>
      <c r="D96" s="1">
        <v>57.063239288702597</v>
      </c>
      <c r="E96" s="1">
        <v>2.2079359934358314</v>
      </c>
      <c r="F96" s="1">
        <v>3.1847147832441201E-3</v>
      </c>
      <c r="H96" s="1">
        <v>2061</v>
      </c>
      <c r="I96" s="2">
        <f>A96/D96</f>
        <v>5.8479539452353473</v>
      </c>
      <c r="J96" s="2">
        <f>B96/D96</f>
        <v>3.2657402817042036</v>
      </c>
      <c r="K96" s="2">
        <f>I96/E96</f>
        <v>2.6486066455826833</v>
      </c>
      <c r="L96" s="1">
        <f>B96/C96</f>
        <v>2.8775416750058356</v>
      </c>
      <c r="M96" s="3">
        <f>L96/L95-1</f>
        <v>7.7832346130275454E-3</v>
      </c>
      <c r="N96" s="2">
        <f>D96/E96</f>
        <v>25.84460756940009</v>
      </c>
      <c r="O96" s="1">
        <f>N96/N95-1</f>
        <v>-1.3006410099358212E-2</v>
      </c>
      <c r="S96" s="1">
        <v>22</v>
      </c>
      <c r="T96" s="1">
        <v>48</v>
      </c>
      <c r="U96" s="1">
        <v>23</v>
      </c>
      <c r="AB96" s="1">
        <v>23</v>
      </c>
      <c r="AC96" s="1">
        <v>48</v>
      </c>
    </row>
    <row r="97" spans="1:29" x14ac:dyDescent="0.25">
      <c r="A97" s="1">
        <v>334.58407237825202</v>
      </c>
      <c r="B97" s="1">
        <v>187.109752320719</v>
      </c>
      <c r="C97" s="1">
        <v>64.4913961783448</v>
      </c>
      <c r="D97" s="1">
        <v>56.834522188762499</v>
      </c>
      <c r="E97" s="1">
        <v>2.2267034493800359</v>
      </c>
      <c r="F97" s="1">
        <v>3.4279231611877002E-3</v>
      </c>
      <c r="H97" s="1">
        <v>2062</v>
      </c>
      <c r="I97" s="2">
        <f>A97/D97</f>
        <v>5.8869866322973508</v>
      </c>
      <c r="J97" s="2">
        <f>B97/D97</f>
        <v>3.2921848396873639</v>
      </c>
      <c r="K97" s="2">
        <f>I97/E97</f>
        <v>2.6438125983666212</v>
      </c>
      <c r="L97" s="1">
        <f>B97/C97</f>
        <v>2.9013134062609658</v>
      </c>
      <c r="M97" s="3">
        <f>L97/L96-1</f>
        <v>8.2611249253521368E-3</v>
      </c>
      <c r="N97" s="2">
        <f>D97/E97</f>
        <v>25.524064376235867</v>
      </c>
      <c r="O97" s="1">
        <f>N97/N96-1</f>
        <v>-1.2402710789996441E-2</v>
      </c>
      <c r="S97" s="1">
        <v>23</v>
      </c>
      <c r="T97" s="1">
        <v>49</v>
      </c>
      <c r="U97" s="1">
        <v>24</v>
      </c>
      <c r="AB97" s="1">
        <v>24</v>
      </c>
      <c r="AC97" s="1">
        <v>49</v>
      </c>
    </row>
    <row r="98" spans="1:29" x14ac:dyDescent="0.25">
      <c r="A98" s="1">
        <v>335.62143550585603</v>
      </c>
      <c r="B98" s="1">
        <v>187.87865229916099</v>
      </c>
      <c r="C98" s="1">
        <v>64.224142912635102</v>
      </c>
      <c r="D98" s="1">
        <v>56.603177101103597</v>
      </c>
      <c r="E98" s="1">
        <v>2.2456304286997661</v>
      </c>
      <c r="F98" s="1">
        <v>3.6013572661399399E-3</v>
      </c>
      <c r="H98" s="1">
        <v>2063</v>
      </c>
      <c r="I98" s="2">
        <f>A98/D98</f>
        <v>5.9293745103101712</v>
      </c>
      <c r="J98" s="2">
        <f>B98/D98</f>
        <v>3.3192245015430046</v>
      </c>
      <c r="K98" s="2">
        <f>I98/E98</f>
        <v>2.6404053109234522</v>
      </c>
      <c r="L98" s="1">
        <f>B98/C98</f>
        <v>2.925358654528635</v>
      </c>
      <c r="M98" s="3">
        <f>L98/L97-1</f>
        <v>8.2877114260666573E-3</v>
      </c>
      <c r="N98" s="2">
        <f>D98/E98</f>
        <v>25.205918292564814</v>
      </c>
      <c r="O98" s="1">
        <f>N98/N97-1</f>
        <v>-1.246455419409076E-2</v>
      </c>
      <c r="S98" s="1">
        <v>24</v>
      </c>
      <c r="T98" s="1">
        <v>50</v>
      </c>
      <c r="U98" s="1">
        <v>25</v>
      </c>
      <c r="AB98" s="1">
        <v>25</v>
      </c>
      <c r="AC98" s="1">
        <v>50</v>
      </c>
    </row>
    <row r="99" spans="1:29" x14ac:dyDescent="0.25">
      <c r="A99" s="1">
        <v>336.78138316690098</v>
      </c>
      <c r="B99" s="1">
        <v>188.69072116480501</v>
      </c>
      <c r="C99" s="1">
        <v>63.958903845838996</v>
      </c>
      <c r="D99" s="1">
        <v>56.382468639928803</v>
      </c>
      <c r="E99" s="1">
        <v>2.2647182873437139</v>
      </c>
      <c r="F99" s="1">
        <v>3.75044843255058E-3</v>
      </c>
      <c r="H99" s="1">
        <v>2064</v>
      </c>
      <c r="I99" s="2">
        <f>A99/D99</f>
        <v>5.973157814668653</v>
      </c>
      <c r="J99" s="2">
        <f>B99/D99</f>
        <v>3.3466204250442924</v>
      </c>
      <c r="K99" s="2">
        <f>I99/E99</f>
        <v>2.6374838089352668</v>
      </c>
      <c r="L99" s="1">
        <f>B99/C99</f>
        <v>2.9501869140785901</v>
      </c>
      <c r="M99" s="3">
        <f>L99/L98-1</f>
        <v>8.4872531822788311E-3</v>
      </c>
      <c r="N99" s="2">
        <f>D99/E99</f>
        <v>24.896018615215823</v>
      </c>
      <c r="O99" s="1">
        <f>N99/N98-1</f>
        <v>-1.2294718793895543E-2</v>
      </c>
      <c r="S99" s="1">
        <v>25</v>
      </c>
      <c r="T99" s="1">
        <v>51</v>
      </c>
      <c r="U99" s="1">
        <v>26</v>
      </c>
      <c r="AA99" s="1">
        <v>1</v>
      </c>
      <c r="AB99" s="1">
        <v>26</v>
      </c>
      <c r="AC99" s="1">
        <v>51</v>
      </c>
    </row>
    <row r="100" spans="1:29" x14ac:dyDescent="0.25">
      <c r="A100" s="1">
        <v>338.056113416274</v>
      </c>
      <c r="B100" s="1">
        <v>189.59800553009001</v>
      </c>
      <c r="C100" s="1">
        <v>63.693549969802703</v>
      </c>
      <c r="D100" s="1">
        <v>56.192294352840399</v>
      </c>
      <c r="E100" s="1">
        <v>2.2839683927861354</v>
      </c>
      <c r="F100" s="1">
        <v>3.9267835178620099E-3</v>
      </c>
      <c r="H100" s="1">
        <v>2065</v>
      </c>
      <c r="I100" s="2">
        <f>A100/D100</f>
        <v>6.0160582035245902</v>
      </c>
      <c r="J100" s="2">
        <f>B100/D100</f>
        <v>3.3740926173893846</v>
      </c>
      <c r="K100" s="2">
        <f>I100/E100</f>
        <v>2.6340374159844679</v>
      </c>
      <c r="L100" s="1">
        <f>B100/C100</f>
        <v>2.9767222210094895</v>
      </c>
      <c r="M100" s="3">
        <f>L100/L99-1</f>
        <v>8.9944494039582157E-3</v>
      </c>
      <c r="N100" s="2">
        <f>D100/E100</f>
        <v>24.602921183288938</v>
      </c>
      <c r="O100" s="1">
        <f>N100/N99-1</f>
        <v>-1.1772863623573548E-2</v>
      </c>
      <c r="R100" s="1">
        <v>0</v>
      </c>
      <c r="S100" s="1">
        <v>26</v>
      </c>
      <c r="T100" s="1">
        <v>52</v>
      </c>
      <c r="U100" s="1">
        <v>27</v>
      </c>
      <c r="AA100" s="1">
        <v>2</v>
      </c>
      <c r="AB100" s="1">
        <v>27</v>
      </c>
      <c r="AC100" s="1">
        <v>52</v>
      </c>
    </row>
    <row r="101" spans="1:29" x14ac:dyDescent="0.25">
      <c r="A101" s="1">
        <v>339.48577982821598</v>
      </c>
      <c r="B101" s="1">
        <v>190.565854325548</v>
      </c>
      <c r="C101" s="1">
        <v>63.427098782666199</v>
      </c>
      <c r="D101" s="1">
        <v>56.016956263363397</v>
      </c>
      <c r="E101" s="1">
        <v>2.3033821241248176</v>
      </c>
      <c r="F101" s="1">
        <v>4.0778630998246001E-3</v>
      </c>
      <c r="H101" s="1">
        <v>2066</v>
      </c>
      <c r="I101" s="2">
        <f>A101/D101</f>
        <v>6.0604110339755977</v>
      </c>
      <c r="J101" s="2">
        <f>B101/D101</f>
        <v>3.4019316120926621</v>
      </c>
      <c r="K101" s="2">
        <f>I101/E101</f>
        <v>2.6310923274523037</v>
      </c>
      <c r="L101" s="1">
        <f>B101/C101</f>
        <v>3.0044863785828269</v>
      </c>
      <c r="M101" s="3">
        <f>L101/L100-1</f>
        <v>9.3270905082711852E-3</v>
      </c>
      <c r="N101" s="2">
        <f>D101/E101</f>
        <v>24.319436916984557</v>
      </c>
      <c r="O101" s="1">
        <f>N101/N100-1</f>
        <v>-1.152238241111514E-2</v>
      </c>
      <c r="R101" s="1">
        <v>1</v>
      </c>
      <c r="S101" s="1">
        <v>27</v>
      </c>
      <c r="T101" s="1">
        <v>53</v>
      </c>
      <c r="U101" s="1">
        <v>28</v>
      </c>
      <c r="AA101" s="1">
        <v>3</v>
      </c>
      <c r="AB101" s="1">
        <v>28</v>
      </c>
      <c r="AC101" s="1">
        <v>53</v>
      </c>
    </row>
    <row r="102" spans="1:29" x14ac:dyDescent="0.25">
      <c r="A102" s="1">
        <v>341.08288923642999</v>
      </c>
      <c r="B102" s="1">
        <v>191.51359772175499</v>
      </c>
      <c r="C102" s="1">
        <v>63.160004043685902</v>
      </c>
      <c r="D102" s="1">
        <v>55.825303217898004</v>
      </c>
      <c r="E102" s="1">
        <v>2.3229608721798782</v>
      </c>
      <c r="F102" s="1">
        <v>4.1242785495840904E-3</v>
      </c>
      <c r="H102" s="1">
        <v>2067</v>
      </c>
      <c r="I102" s="2">
        <f>A102/D102</f>
        <v>6.1098260031855283</v>
      </c>
      <c r="J102" s="2">
        <f>B102/D102</f>
        <v>3.4305876848395571</v>
      </c>
      <c r="K102" s="2">
        <f>I102/E102</f>
        <v>2.6301889439282879</v>
      </c>
      <c r="L102" s="1">
        <f>B102/C102</f>
        <v>3.0321973632124961</v>
      </c>
      <c r="M102" s="3">
        <f>L102/L101-1</f>
        <v>9.2232019513232011E-3</v>
      </c>
      <c r="N102" s="2">
        <f>D102/E102</f>
        <v>24.031960196346851</v>
      </c>
      <c r="O102" s="1">
        <f>N102/N101-1</f>
        <v>-1.1820862531440213E-2</v>
      </c>
      <c r="R102" s="1">
        <v>2</v>
      </c>
      <c r="S102" s="1">
        <v>28</v>
      </c>
      <c r="T102" s="1">
        <v>54</v>
      </c>
      <c r="U102" s="1">
        <v>29</v>
      </c>
      <c r="AA102" s="1">
        <v>4</v>
      </c>
      <c r="AB102" s="1">
        <v>29</v>
      </c>
      <c r="AC102" s="1">
        <v>54</v>
      </c>
    </row>
    <row r="103" spans="1:29" x14ac:dyDescent="0.25">
      <c r="A103" s="1">
        <v>342.79590205427201</v>
      </c>
      <c r="B103" s="1">
        <v>192.39349376381</v>
      </c>
      <c r="C103" s="1">
        <v>62.889081230649097</v>
      </c>
      <c r="D103" s="1">
        <v>55.6023954222524</v>
      </c>
      <c r="E103" s="1">
        <v>2.342706039593407</v>
      </c>
      <c r="F103" s="1">
        <v>4.0504114677642096E-3</v>
      </c>
      <c r="H103" s="1">
        <v>2068</v>
      </c>
      <c r="I103" s="2">
        <f>A103/D103</f>
        <v>6.1651283087901483</v>
      </c>
      <c r="J103" s="2">
        <f>B103/D103</f>
        <v>3.4601655612630857</v>
      </c>
      <c r="K103" s="2">
        <f>I103/E103</f>
        <v>2.6316269325280559</v>
      </c>
      <c r="L103" s="1">
        <f>B103/C103</f>
        <v>3.0592511450150859</v>
      </c>
      <c r="M103" s="3">
        <f>L103/L102-1</f>
        <v>8.9221704796706991E-3</v>
      </c>
      <c r="N103" s="2">
        <f>D103/E103</f>
        <v>23.734260501544867</v>
      </c>
      <c r="O103" s="1">
        <f>N103/N102-1</f>
        <v>-1.2387657618009862E-2</v>
      </c>
      <c r="R103" s="1">
        <v>3</v>
      </c>
      <c r="S103" s="1">
        <v>29</v>
      </c>
      <c r="T103" s="1">
        <v>55</v>
      </c>
      <c r="U103" s="1">
        <v>30</v>
      </c>
      <c r="AA103" s="1">
        <v>5</v>
      </c>
      <c r="AB103" s="1">
        <v>30</v>
      </c>
      <c r="AC103" s="1">
        <v>55</v>
      </c>
    </row>
    <row r="104" spans="1:29" x14ac:dyDescent="0.25">
      <c r="A104" s="1">
        <v>344.55504844792102</v>
      </c>
      <c r="B104" s="1">
        <v>193.183383687602</v>
      </c>
      <c r="C104" s="1">
        <v>62.6145188271311</v>
      </c>
      <c r="D104" s="1">
        <v>55.344088162645797</v>
      </c>
      <c r="E104" s="1">
        <v>2.362619040929951</v>
      </c>
      <c r="F104" s="1">
        <v>3.8734255598881699E-3</v>
      </c>
      <c r="H104" s="1">
        <v>2069</v>
      </c>
      <c r="I104" s="2">
        <f>A104/D104</f>
        <v>6.2256884138255018</v>
      </c>
      <c r="J104" s="2">
        <f>B104/D104</f>
        <v>3.4905875243598308</v>
      </c>
      <c r="K104" s="2">
        <f>I104/E104</f>
        <v>2.6350792514458901</v>
      </c>
      <c r="L104" s="1">
        <f>B104/C104</f>
        <v>3.085280974863851</v>
      </c>
      <c r="M104" s="3">
        <f>L104/L103-1</f>
        <v>8.5085625909397944E-3</v>
      </c>
      <c r="N104" s="2">
        <f>D104/E104</f>
        <v>23.424888737399577</v>
      </c>
      <c r="O104" s="1">
        <f>N104/N103-1</f>
        <v>-1.303481792176131E-2</v>
      </c>
      <c r="R104" s="1">
        <v>4</v>
      </c>
      <c r="S104" s="1">
        <v>30</v>
      </c>
      <c r="T104" s="1">
        <v>56</v>
      </c>
      <c r="U104" s="1">
        <v>31</v>
      </c>
      <c r="AA104" s="1">
        <v>6</v>
      </c>
      <c r="AB104" s="1">
        <v>31</v>
      </c>
      <c r="AC104" s="1">
        <v>56</v>
      </c>
    </row>
    <row r="105" spans="1:29" x14ac:dyDescent="0.25">
      <c r="A105" s="1">
        <v>346.28860726794102</v>
      </c>
      <c r="B105" s="1">
        <v>193.852757988712</v>
      </c>
      <c r="C105" s="1">
        <v>62.335096554076202</v>
      </c>
      <c r="D105" s="1">
        <v>55.043462633909897</v>
      </c>
      <c r="E105" s="1">
        <v>2.3827013027778556</v>
      </c>
      <c r="F105" s="1">
        <v>3.60375667363612E-3</v>
      </c>
      <c r="H105" s="1">
        <v>2070</v>
      </c>
      <c r="I105" s="2">
        <f>A105/D105</f>
        <v>6.2911850144872172</v>
      </c>
      <c r="J105" s="2">
        <f>B105/D105</f>
        <v>3.5218125588866513</v>
      </c>
      <c r="K105" s="2">
        <f>I105/E105</f>
        <v>2.6403582384215274</v>
      </c>
      <c r="L105" s="1">
        <f>B105/C105</f>
        <v>3.1098493257412887</v>
      </c>
      <c r="M105" s="3">
        <f>L105/L104-1</f>
        <v>7.96308377667998E-3</v>
      </c>
      <c r="N105" s="2">
        <f>D105/E105</f>
        <v>23.101285322561356</v>
      </c>
      <c r="O105" s="1">
        <f>N105/N104-1</f>
        <v>-1.3814512353331421E-2</v>
      </c>
      <c r="R105" s="1">
        <v>5</v>
      </c>
      <c r="S105" s="1">
        <v>31</v>
      </c>
      <c r="T105" s="1">
        <v>57</v>
      </c>
      <c r="U105" s="1">
        <v>32</v>
      </c>
      <c r="AA105" s="1">
        <v>7</v>
      </c>
      <c r="AB105" s="1">
        <v>32</v>
      </c>
      <c r="AC105" s="1">
        <v>57</v>
      </c>
    </row>
    <row r="106" spans="1:29" x14ac:dyDescent="0.25">
      <c r="A106" s="1">
        <v>347.90597355562198</v>
      </c>
      <c r="B106" s="1">
        <v>194.5362569218</v>
      </c>
      <c r="C106" s="1">
        <v>62.061196862660999</v>
      </c>
      <c r="D106" s="1">
        <v>54.754319016590799</v>
      </c>
      <c r="E106" s="1">
        <v>2.4029542638514672</v>
      </c>
      <c r="F106" s="1">
        <v>3.4070904296670599E-3</v>
      </c>
      <c r="H106" s="1">
        <v>2071</v>
      </c>
      <c r="I106" s="2">
        <f>A106/D106</f>
        <v>6.3539457672773709</v>
      </c>
      <c r="J106" s="2">
        <f>B106/D106</f>
        <v>3.5528933683360151</v>
      </c>
      <c r="K106" s="2">
        <f>I106/E106</f>
        <v>2.6442225151190497</v>
      </c>
      <c r="L106" s="1">
        <f>B106/C106</f>
        <v>3.1345875805827776</v>
      </c>
      <c r="M106" s="3">
        <f>L106/L105-1</f>
        <v>7.9548081756637412E-3</v>
      </c>
      <c r="N106" s="2">
        <f>D106/E106</f>
        <v>22.786251007886559</v>
      </c>
      <c r="O106" s="1">
        <f>N106/N105-1</f>
        <v>-1.3637090329650436E-2</v>
      </c>
      <c r="R106" s="1">
        <v>6</v>
      </c>
      <c r="S106" s="1">
        <v>32</v>
      </c>
      <c r="T106" s="1">
        <v>58</v>
      </c>
      <c r="U106" s="1">
        <v>33</v>
      </c>
      <c r="AA106" s="1">
        <v>8</v>
      </c>
      <c r="AB106" s="1">
        <v>33</v>
      </c>
      <c r="AC106" s="1">
        <v>58</v>
      </c>
    </row>
    <row r="107" spans="1:29" x14ac:dyDescent="0.25">
      <c r="A107" s="1">
        <v>349.41634189050001</v>
      </c>
      <c r="B107" s="1">
        <v>195.21295385703601</v>
      </c>
      <c r="C107" s="1">
        <v>61.785309122295303</v>
      </c>
      <c r="D107" s="1">
        <v>54.468458000959501</v>
      </c>
      <c r="E107" s="1">
        <v>2.4233793750942043</v>
      </c>
      <c r="F107" s="1">
        <v>3.2590764196669098E-3</v>
      </c>
      <c r="H107" s="1">
        <v>2072</v>
      </c>
      <c r="I107" s="2">
        <f>A107/D107</f>
        <v>6.4150217339426936</v>
      </c>
      <c r="J107" s="2">
        <f>B107/D107</f>
        <v>3.5839632885072161</v>
      </c>
      <c r="K107" s="2">
        <f>I107/E107</f>
        <v>2.6471388672660141</v>
      </c>
      <c r="L107" s="1">
        <f>B107/C107</f>
        <v>3.15953673502935</v>
      </c>
      <c r="M107" s="3">
        <f>L107/L106-1</f>
        <v>7.9593100544135265E-3</v>
      </c>
      <c r="N107" s="2">
        <f>D107/E107</f>
        <v>22.47624064178649</v>
      </c>
      <c r="O107" s="1">
        <f>N107/N106-1</f>
        <v>-1.3605150140440947E-2</v>
      </c>
      <c r="R107" s="1">
        <v>7</v>
      </c>
      <c r="S107" s="1">
        <v>33</v>
      </c>
      <c r="T107" s="1">
        <v>59</v>
      </c>
      <c r="U107" s="1">
        <v>34</v>
      </c>
      <c r="AA107" s="1">
        <v>9</v>
      </c>
      <c r="AB107" s="1">
        <v>34</v>
      </c>
      <c r="AC107" s="1">
        <v>59</v>
      </c>
    </row>
    <row r="108" spans="1:29" x14ac:dyDescent="0.25">
      <c r="A108" s="1">
        <v>350.83139775303101</v>
      </c>
      <c r="B108" s="1">
        <v>195.82741804939499</v>
      </c>
      <c r="C108" s="1">
        <v>61.488740924403501</v>
      </c>
      <c r="D108" s="1">
        <v>54.165631323565798</v>
      </c>
      <c r="E108" s="1">
        <v>2.4439780997825049</v>
      </c>
      <c r="F108" s="1">
        <v>3.1044973305407999E-3</v>
      </c>
      <c r="H108" s="1">
        <v>2073</v>
      </c>
      <c r="I108" s="2">
        <f>A108/D108</f>
        <v>6.4770111448953998</v>
      </c>
      <c r="J108" s="2">
        <f>B108/D108</f>
        <v>3.6153445139334419</v>
      </c>
      <c r="K108" s="2">
        <f>I108/E108</f>
        <v>2.6501919740900313</v>
      </c>
      <c r="L108" s="1">
        <f>B108/C108</f>
        <v>3.1847687089601062</v>
      </c>
      <c r="M108" s="3">
        <f>L108/L107-1</f>
        <v>7.9859726430817624E-3</v>
      </c>
      <c r="N108" s="2">
        <f>D108/E108</f>
        <v>22.162895538379054</v>
      </c>
      <c r="O108" s="1">
        <f>N108/N107-1</f>
        <v>-1.3941170518742441E-2</v>
      </c>
      <c r="R108" s="1">
        <v>8</v>
      </c>
      <c r="S108" s="1">
        <v>34</v>
      </c>
      <c r="T108" s="1">
        <v>60</v>
      </c>
      <c r="U108" s="1">
        <v>35</v>
      </c>
      <c r="AA108" s="1">
        <v>10</v>
      </c>
      <c r="AB108" s="1">
        <v>35</v>
      </c>
      <c r="AC108" s="1">
        <v>60</v>
      </c>
    </row>
    <row r="109" spans="1:29" x14ac:dyDescent="0.25">
      <c r="A109" s="1">
        <v>352.15743402186303</v>
      </c>
      <c r="B109" s="1">
        <v>196.394361142295</v>
      </c>
      <c r="C109" s="1">
        <v>61.177525533030902</v>
      </c>
      <c r="D109" s="1">
        <v>53.851200039177698</v>
      </c>
      <c r="E109" s="1">
        <v>2.4647519136306562</v>
      </c>
      <c r="F109" s="1">
        <v>2.95310712049613E-3</v>
      </c>
      <c r="H109" s="1">
        <v>2074</v>
      </c>
      <c r="I109" s="2">
        <f>A109/D109</f>
        <v>6.5394537868359901</v>
      </c>
      <c r="J109" s="2">
        <f>B109/D109</f>
        <v>3.6469820728120199</v>
      </c>
      <c r="K109" s="2">
        <f>I109/E109</f>
        <v>2.6531894551623134</v>
      </c>
      <c r="L109" s="1">
        <f>B109/C109</f>
        <v>3.2102370834900467</v>
      </c>
      <c r="M109" s="3">
        <f>L109/L108-1</f>
        <v>7.9969306588221212E-3</v>
      </c>
      <c r="N109" s="2">
        <f>D109/E109</f>
        <v>21.84852752983695</v>
      </c>
      <c r="O109" s="1">
        <f>N109/N108-1</f>
        <v>-1.4184428564296581E-2</v>
      </c>
      <c r="R109" s="1">
        <v>9</v>
      </c>
      <c r="S109" s="1">
        <v>35</v>
      </c>
      <c r="T109" s="1">
        <v>61</v>
      </c>
      <c r="U109" s="1">
        <v>36</v>
      </c>
      <c r="AA109" s="1">
        <v>11</v>
      </c>
      <c r="AB109" s="1">
        <v>36</v>
      </c>
      <c r="AC109" s="1">
        <v>61</v>
      </c>
    </row>
    <row r="110" spans="1:29" x14ac:dyDescent="0.25">
      <c r="A110" s="1">
        <v>353.397734280375</v>
      </c>
      <c r="B110" s="1">
        <v>196.93877673517599</v>
      </c>
      <c r="C110" s="1">
        <v>60.859116478379001</v>
      </c>
      <c r="D110" s="1">
        <v>53.534056954500102</v>
      </c>
      <c r="E110" s="1">
        <v>2.4857023048965168</v>
      </c>
      <c r="F110" s="1">
        <v>2.8249075564970002E-3</v>
      </c>
      <c r="H110" s="1">
        <v>2075</v>
      </c>
      <c r="I110" s="2">
        <f>A110/D110</f>
        <v>6.6013628404949083</v>
      </c>
      <c r="J110" s="2">
        <f>B110/D110</f>
        <v>3.6787568127436905</v>
      </c>
      <c r="K110" s="2">
        <f>I110/E110</f>
        <v>2.6557334832457871</v>
      </c>
      <c r="L110" s="1">
        <f>B110/C110</f>
        <v>3.2359782417337768</v>
      </c>
      <c r="M110" s="3">
        <f>L110/L109-1</f>
        <v>8.0184601866679639E-3</v>
      </c>
      <c r="N110" s="2">
        <f>D110/E110</f>
        <v>21.536793383924064</v>
      </c>
      <c r="O110" s="1">
        <f>N110/N109-1</f>
        <v>-1.4267970483922698E-2</v>
      </c>
      <c r="R110" s="1">
        <v>10</v>
      </c>
      <c r="S110" s="1">
        <v>36</v>
      </c>
      <c r="T110" s="1">
        <v>62</v>
      </c>
      <c r="U110" s="1">
        <v>37</v>
      </c>
      <c r="AA110" s="1">
        <v>12</v>
      </c>
      <c r="AB110" s="1">
        <v>37</v>
      </c>
      <c r="AC110" s="1">
        <v>62</v>
      </c>
    </row>
    <row r="111" spans="1:29" x14ac:dyDescent="0.25">
      <c r="A111" s="1">
        <v>354.56213438202701</v>
      </c>
      <c r="B111" s="1">
        <v>197.46278579065401</v>
      </c>
      <c r="C111" s="1">
        <v>60.5362458522007</v>
      </c>
      <c r="D111" s="1">
        <v>53.214612533996402</v>
      </c>
      <c r="E111" s="1">
        <v>2.5068307744881371</v>
      </c>
      <c r="F111" s="1">
        <v>2.7166184456612198E-3</v>
      </c>
      <c r="H111" s="1">
        <v>2076</v>
      </c>
      <c r="I111" s="2">
        <f>A111/D111</f>
        <v>6.6628716718648162</v>
      </c>
      <c r="J111" s="2">
        <f>B111/D111</f>
        <v>3.7106872790721535</v>
      </c>
      <c r="K111" s="2">
        <f>I111/E111</f>
        <v>2.6578864994288613</v>
      </c>
      <c r="L111" s="1">
        <f>B111/C111</f>
        <v>3.2618934823404739</v>
      </c>
      <c r="M111" s="3">
        <f>L111/L110-1</f>
        <v>8.0084718347217532E-3</v>
      </c>
      <c r="N111" s="2">
        <f>D111/E111</f>
        <v>21.227843967593763</v>
      </c>
      <c r="O111" s="1">
        <f>N111/N110-1</f>
        <v>-1.4345191079416342E-2</v>
      </c>
      <c r="R111" s="1">
        <v>11</v>
      </c>
      <c r="S111" s="1">
        <v>37</v>
      </c>
      <c r="T111" s="1">
        <v>63</v>
      </c>
      <c r="U111" s="1">
        <v>38</v>
      </c>
      <c r="AA111" s="1">
        <v>13</v>
      </c>
      <c r="AB111" s="1">
        <v>38</v>
      </c>
      <c r="AC111" s="1">
        <v>63</v>
      </c>
    </row>
    <row r="112" spans="1:29" x14ac:dyDescent="0.25">
      <c r="A112" s="1">
        <v>355.65395541504103</v>
      </c>
      <c r="B112" s="1">
        <v>197.96436813931101</v>
      </c>
      <c r="C112" s="1">
        <v>60.213261633579599</v>
      </c>
      <c r="D112" s="1">
        <v>52.892122678210697</v>
      </c>
      <c r="E112" s="1">
        <v>2.5281388360712862</v>
      </c>
      <c r="F112" s="1">
        <v>2.6246078776865499E-3</v>
      </c>
      <c r="H112" s="1">
        <v>2077</v>
      </c>
      <c r="I112" s="2">
        <f>A112/D112</f>
        <v>6.7241384426712623</v>
      </c>
      <c r="J112" s="2">
        <f>B112/D112</f>
        <v>3.7427949213477851</v>
      </c>
      <c r="K112" s="2">
        <f>I112/E112</f>
        <v>2.6597188203162672</v>
      </c>
      <c r="L112" s="1">
        <f>B112/C112</f>
        <v>3.2877203919628011</v>
      </c>
      <c r="M112" s="3">
        <f>L112/L111-1</f>
        <v>7.9177660957205909E-3</v>
      </c>
      <c r="N112" s="2">
        <f>D112/E112</f>
        <v>20.921367894654377</v>
      </c>
      <c r="O112" s="1">
        <f>N112/N111-1</f>
        <v>-1.443745645611727E-2</v>
      </c>
      <c r="R112" s="1">
        <v>12</v>
      </c>
      <c r="S112" s="1">
        <v>38</v>
      </c>
      <c r="T112" s="1">
        <v>64</v>
      </c>
      <c r="U112" s="1">
        <v>39</v>
      </c>
      <c r="AA112" s="1">
        <v>14</v>
      </c>
      <c r="AB112" s="1">
        <v>39</v>
      </c>
      <c r="AC112" s="1">
        <v>64</v>
      </c>
    </row>
    <row r="113" spans="1:29" x14ac:dyDescent="0.25">
      <c r="A113" s="1">
        <v>356.66266157352999</v>
      </c>
      <c r="B113" s="1">
        <v>198.448041515054</v>
      </c>
      <c r="C113" s="1">
        <v>59.890843187597099</v>
      </c>
      <c r="D113" s="1">
        <v>52.568666422536197</v>
      </c>
      <c r="E113" s="1">
        <v>2.5496280161778921</v>
      </c>
      <c r="F113" s="1">
        <v>2.55759331117798E-3</v>
      </c>
      <c r="H113" s="1">
        <v>2078</v>
      </c>
      <c r="I113" s="2">
        <f>A113/D113</f>
        <v>6.7847005801278737</v>
      </c>
      <c r="J113" s="2">
        <f>B113/D113</f>
        <v>3.775025219775773</v>
      </c>
      <c r="K113" s="2">
        <f>I113/E113</f>
        <v>2.6610550782614606</v>
      </c>
      <c r="L113" s="1">
        <f>B113/C113</f>
        <v>3.313495535426874</v>
      </c>
      <c r="M113" s="3">
        <f>L113/L112-1</f>
        <v>7.8398222449460597E-3</v>
      </c>
      <c r="N113" s="2">
        <f>D113/E113</f>
        <v>20.618170999446839</v>
      </c>
      <c r="O113" s="1">
        <f>N113/N112-1</f>
        <v>-1.4492211825451795E-2</v>
      </c>
      <c r="R113" s="1">
        <v>13</v>
      </c>
      <c r="S113" s="1">
        <v>39</v>
      </c>
      <c r="T113" s="1">
        <v>65</v>
      </c>
      <c r="U113" s="1">
        <v>40</v>
      </c>
      <c r="AA113" s="1">
        <v>15</v>
      </c>
      <c r="AB113" s="1">
        <v>40</v>
      </c>
      <c r="AC113" s="1">
        <v>65</v>
      </c>
    </row>
    <row r="114" spans="1:29" x14ac:dyDescent="0.25">
      <c r="A114" s="1">
        <v>357.58332543961302</v>
      </c>
      <c r="B114" s="1">
        <v>198.903750566056</v>
      </c>
      <c r="C114" s="1">
        <v>59.570755551283199</v>
      </c>
      <c r="D114" s="1">
        <v>52.241118081669903</v>
      </c>
      <c r="E114" s="1">
        <v>2.571299854315404</v>
      </c>
      <c r="F114" s="1">
        <v>2.5090144536760602E-3</v>
      </c>
      <c r="H114" s="1">
        <v>2079</v>
      </c>
      <c r="I114" s="2">
        <f>A114/D114</f>
        <v>6.8448635590186582</v>
      </c>
      <c r="J114" s="2">
        <f>B114/D114</f>
        <v>3.8074175643619377</v>
      </c>
      <c r="K114" s="2">
        <f>I114/E114</f>
        <v>2.6620246361119442</v>
      </c>
      <c r="L114" s="1">
        <f>B114/C114</f>
        <v>3.3389496024576015</v>
      </c>
      <c r="M114" s="3">
        <f>L114/L113-1</f>
        <v>7.6819379288670664E-3</v>
      </c>
      <c r="N114" s="2">
        <f>D114/E114</f>
        <v>20.317007366524681</v>
      </c>
      <c r="O114" s="1">
        <f>N114/N113-1</f>
        <v>-1.4606709437526622E-2</v>
      </c>
      <c r="R114" s="1">
        <v>14</v>
      </c>
      <c r="S114" s="1">
        <v>40</v>
      </c>
      <c r="T114" s="1">
        <v>66</v>
      </c>
      <c r="U114" s="1">
        <v>41</v>
      </c>
      <c r="AA114" s="1">
        <v>16</v>
      </c>
      <c r="AB114" s="1">
        <v>41</v>
      </c>
      <c r="AC114" s="1">
        <v>66</v>
      </c>
    </row>
    <row r="115" spans="1:29" x14ac:dyDescent="0.25">
      <c r="A115" s="1">
        <v>358.43283356429998</v>
      </c>
      <c r="B115" s="1">
        <v>198.99391730625399</v>
      </c>
      <c r="C115" s="1">
        <v>59.139146507203499</v>
      </c>
      <c r="D115" s="1">
        <v>51.796325677484298</v>
      </c>
      <c r="E115" s="1">
        <v>2.593155903077085</v>
      </c>
      <c r="F115" s="1">
        <v>2.1815678736646E-3</v>
      </c>
      <c r="H115" s="1">
        <v>2080</v>
      </c>
      <c r="I115" s="2">
        <f>A115/D115</f>
        <v>6.9200436300467087</v>
      </c>
      <c r="J115" s="2">
        <f>B115/D115</f>
        <v>3.8418539288927986</v>
      </c>
      <c r="K115" s="2">
        <f>I115/E115</f>
        <v>2.6685798651115662</v>
      </c>
      <c r="L115" s="1">
        <f>B115/C115</f>
        <v>3.3648425629885503</v>
      </c>
      <c r="M115" s="3">
        <f>L115/L114-1</f>
        <v>7.7548222087240326E-3</v>
      </c>
      <c r="N115" s="2">
        <f>D115/E115</f>
        <v>19.974242819732456</v>
      </c>
      <c r="O115" s="1">
        <f>N115/N114-1</f>
        <v>-1.6870818650042918E-2</v>
      </c>
      <c r="R115" s="1">
        <v>15</v>
      </c>
      <c r="S115" s="1">
        <v>41</v>
      </c>
      <c r="T115" s="1">
        <v>67</v>
      </c>
      <c r="U115" s="1">
        <v>42</v>
      </c>
      <c r="AA115" s="1">
        <v>17</v>
      </c>
      <c r="AB115" s="1">
        <v>42</v>
      </c>
      <c r="AC115" s="1">
        <v>67</v>
      </c>
    </row>
    <row r="116" spans="1:29" x14ac:dyDescent="0.25">
      <c r="A116" s="1">
        <v>359.20483431527401</v>
      </c>
      <c r="B116" s="1">
        <v>199.05320330504901</v>
      </c>
      <c r="C116" s="1">
        <v>58.714780263998698</v>
      </c>
      <c r="D116" s="1">
        <v>51.3483404664074</v>
      </c>
      <c r="E116" s="1">
        <v>2.6151977282532402</v>
      </c>
      <c r="F116" s="1">
        <v>1.86637829539408E-3</v>
      </c>
      <c r="H116" s="1">
        <v>2081</v>
      </c>
      <c r="I116" s="2">
        <f>A116/D116</f>
        <v>6.9954516748261693</v>
      </c>
      <c r="J116" s="2">
        <f>B116/D116</f>
        <v>3.8765265147229369</v>
      </c>
      <c r="K116" s="2">
        <f>I116/E116</f>
        <v>2.6749226642601194</v>
      </c>
      <c r="L116" s="1">
        <f>B116/C116</f>
        <v>3.3901719875310445</v>
      </c>
      <c r="M116" s="3">
        <f>L116/L115-1</f>
        <v>7.5276700375537242E-3</v>
      </c>
      <c r="N116" s="2">
        <f>D116/E116</f>
        <v>19.634592027848051</v>
      </c>
      <c r="O116" s="1">
        <f>N116/N115-1</f>
        <v>-1.7004438914143272E-2</v>
      </c>
      <c r="R116" s="1">
        <v>16</v>
      </c>
      <c r="S116" s="1">
        <v>42</v>
      </c>
      <c r="T116" s="1">
        <v>68</v>
      </c>
      <c r="U116" s="1">
        <v>43</v>
      </c>
      <c r="AA116" s="1">
        <v>18</v>
      </c>
      <c r="AB116" s="1">
        <v>43</v>
      </c>
      <c r="AC116" s="1">
        <v>68</v>
      </c>
    </row>
    <row r="117" spans="1:29" x14ac:dyDescent="0.25">
      <c r="A117" s="1">
        <v>359.89134098955799</v>
      </c>
      <c r="B117" s="1">
        <v>199.08181460236699</v>
      </c>
      <c r="C117" s="1">
        <v>58.298244195126998</v>
      </c>
      <c r="D117" s="1">
        <v>50.897679430052797</v>
      </c>
      <c r="E117" s="1">
        <v>2.6374269089433926</v>
      </c>
      <c r="F117" s="1">
        <v>1.5670543905692599E-3</v>
      </c>
      <c r="H117" s="1">
        <v>2082</v>
      </c>
      <c r="I117" s="2">
        <f>A117/D117</f>
        <v>7.0708791642288169</v>
      </c>
      <c r="J117" s="2">
        <f>B117/D117</f>
        <v>3.9114124029163126</v>
      </c>
      <c r="K117" s="2">
        <f>I117/E117</f>
        <v>2.6809763486721825</v>
      </c>
      <c r="L117" s="1">
        <f>B117/C117</f>
        <v>3.4148852568532027</v>
      </c>
      <c r="M117" s="3">
        <f>L117/L116-1</f>
        <v>7.2896801144759493E-3</v>
      </c>
      <c r="N117" s="2">
        <f>D117/E117</f>
        <v>19.29823315954695</v>
      </c>
      <c r="O117" s="1">
        <f>N117/N116-1</f>
        <v>-1.7130932378123132E-2</v>
      </c>
      <c r="R117" s="1">
        <v>17</v>
      </c>
      <c r="S117" s="1">
        <v>43</v>
      </c>
      <c r="T117" s="1">
        <v>69</v>
      </c>
      <c r="U117" s="1">
        <v>44</v>
      </c>
      <c r="AA117" s="1">
        <v>19</v>
      </c>
      <c r="AB117" s="1">
        <v>44</v>
      </c>
      <c r="AC117" s="1">
        <v>69</v>
      </c>
    </row>
    <row r="118" spans="1:29" x14ac:dyDescent="0.25">
      <c r="A118" s="1">
        <v>360.48419839425799</v>
      </c>
      <c r="B118" s="1">
        <v>199.07168576175599</v>
      </c>
      <c r="C118" s="1">
        <v>57.887099378837597</v>
      </c>
      <c r="D118" s="1">
        <v>50.442164586956103</v>
      </c>
      <c r="E118" s="1">
        <v>2.6598450376694114</v>
      </c>
      <c r="F118" s="1">
        <v>1.28022057969851E-3</v>
      </c>
      <c r="H118" s="1">
        <v>2083</v>
      </c>
      <c r="I118" s="2">
        <f>A118/D118</f>
        <v>7.1464855115967012</v>
      </c>
      <c r="J118" s="2">
        <f>B118/D118</f>
        <v>3.9465333692922875</v>
      </c>
      <c r="K118" s="2">
        <f>I118/E118</f>
        <v>2.6868052124790469</v>
      </c>
      <c r="L118" s="1">
        <f>B118/C118</f>
        <v>3.438964603476621</v>
      </c>
      <c r="M118" s="3">
        <f>L118/L117-1</f>
        <v>7.0512901056030142E-3</v>
      </c>
      <c r="N118" s="2">
        <f>D118/E118</f>
        <v>18.964324564995763</v>
      </c>
      <c r="O118" s="1">
        <f>N118/N117-1</f>
        <v>-1.7302547429633441E-2</v>
      </c>
      <c r="R118" s="1">
        <v>18</v>
      </c>
      <c r="S118" s="1">
        <v>44</v>
      </c>
      <c r="T118" s="1">
        <v>70</v>
      </c>
      <c r="U118" s="1">
        <v>45</v>
      </c>
      <c r="AA118" s="1">
        <v>20</v>
      </c>
      <c r="AB118" s="1">
        <v>45</v>
      </c>
      <c r="AC118" s="1">
        <v>70</v>
      </c>
    </row>
    <row r="119" spans="1:29" x14ac:dyDescent="0.25">
      <c r="A119" s="1">
        <v>360.975079605259</v>
      </c>
      <c r="B119" s="1">
        <v>199.02038219019099</v>
      </c>
      <c r="C119" s="1">
        <v>57.482811007662001</v>
      </c>
      <c r="D119" s="1">
        <v>49.981513385285503</v>
      </c>
      <c r="E119" s="1">
        <v>2.6824537204896011</v>
      </c>
      <c r="F119" s="1">
        <v>1.0073771950994299E-3</v>
      </c>
      <c r="H119" s="1">
        <v>2084</v>
      </c>
      <c r="I119" s="2">
        <f>A119/D119</f>
        <v>7.2221718622775759</v>
      </c>
      <c r="J119" s="2">
        <f>B119/D119</f>
        <v>3.9818798733849934</v>
      </c>
      <c r="K119" s="2">
        <f>I119/E119</f>
        <v>2.6923751963032512</v>
      </c>
      <c r="L119" s="1">
        <f>B119/C119</f>
        <v>3.4622590423363806</v>
      </c>
      <c r="M119" s="3">
        <f>L119/L118-1</f>
        <v>6.7736779948854853E-3</v>
      </c>
      <c r="N119" s="2">
        <f>D119/E119</f>
        <v>18.632758881731196</v>
      </c>
      <c r="O119" s="1">
        <f>N119/N118-1</f>
        <v>-1.7483653695558932E-2</v>
      </c>
      <c r="R119" s="1">
        <v>19</v>
      </c>
      <c r="S119" s="1">
        <v>45</v>
      </c>
      <c r="T119" s="1">
        <v>71</v>
      </c>
      <c r="U119" s="1">
        <v>46</v>
      </c>
      <c r="AA119" s="1">
        <v>21</v>
      </c>
      <c r="AB119" s="1">
        <v>46</v>
      </c>
      <c r="AC119" s="1">
        <v>71</v>
      </c>
    </row>
    <row r="120" spans="1:29" x14ac:dyDescent="0.25">
      <c r="A120" s="1">
        <v>361.35306535364299</v>
      </c>
      <c r="B120" s="1">
        <v>198.944759291282</v>
      </c>
      <c r="C120" s="1">
        <v>57.087601387981699</v>
      </c>
      <c r="D120" s="1">
        <v>49.521694489999398</v>
      </c>
      <c r="E120" s="1">
        <v>2.7052545771137626</v>
      </c>
      <c r="F120" s="1">
        <v>7.6749653902454603E-4</v>
      </c>
      <c r="H120" s="1">
        <v>2085</v>
      </c>
      <c r="I120" s="2">
        <f>A120/D120</f>
        <v>7.2968639113634532</v>
      </c>
      <c r="J120" s="2">
        <f>B120/D120</f>
        <v>4.0173253629569903</v>
      </c>
      <c r="K120" s="2">
        <f>I120/E120</f>
        <v>2.6972928807123511</v>
      </c>
      <c r="L120" s="1">
        <f>B120/C120</f>
        <v>3.4849031042520662</v>
      </c>
      <c r="M120" s="3">
        <f>L120/L119-1</f>
        <v>6.5402564160552679E-3</v>
      </c>
      <c r="N120" s="2">
        <f>D120/E120</f>
        <v>18.305742797350376</v>
      </c>
      <c r="O120" s="1">
        <f>N120/N119-1</f>
        <v>-1.7550599267478706E-2</v>
      </c>
      <c r="R120" s="1">
        <v>20</v>
      </c>
      <c r="S120" s="1">
        <v>46</v>
      </c>
      <c r="T120" s="1">
        <v>72</v>
      </c>
      <c r="U120" s="1">
        <v>47</v>
      </c>
      <c r="AA120" s="1">
        <v>22</v>
      </c>
      <c r="AB120" s="1">
        <v>47</v>
      </c>
      <c r="AC120" s="1">
        <v>72</v>
      </c>
    </row>
    <row r="121" spans="1:29" x14ac:dyDescent="0.25">
      <c r="A121" s="1">
        <v>361.622648095893</v>
      </c>
      <c r="B121" s="1">
        <v>198.83487136019599</v>
      </c>
      <c r="C121" s="1">
        <v>56.698822052934098</v>
      </c>
      <c r="D121" s="1">
        <v>49.059423111390899</v>
      </c>
      <c r="E121" s="1">
        <v>2.7282492410192294</v>
      </c>
      <c r="F121" s="1">
        <v>5.4969400430851501E-4</v>
      </c>
      <c r="H121" s="1">
        <v>2086</v>
      </c>
      <c r="I121" s="2">
        <f>A121/D121</f>
        <v>7.3711149695914253</v>
      </c>
      <c r="J121" s="2">
        <f>B121/D121</f>
        <v>4.052939450770455</v>
      </c>
      <c r="K121" s="2">
        <f>I121/E121</f>
        <v>2.7017747714419587</v>
      </c>
      <c r="L121" s="1">
        <f>B121/C121</f>
        <v>3.5068607099908262</v>
      </c>
      <c r="M121" s="3">
        <f>L121/L120-1</f>
        <v>6.3007794139149365E-3</v>
      </c>
      <c r="N121" s="2">
        <f>D121/E121</f>
        <v>17.982016589167308</v>
      </c>
      <c r="O121" s="1">
        <f>N121/N120-1</f>
        <v>-1.7684407115668876E-2</v>
      </c>
      <c r="R121" s="1">
        <v>21</v>
      </c>
      <c r="S121" s="1">
        <v>47</v>
      </c>
      <c r="T121" s="1">
        <v>73</v>
      </c>
      <c r="U121" s="1">
        <v>48</v>
      </c>
      <c r="AA121" s="1">
        <v>23</v>
      </c>
      <c r="AB121" s="1">
        <v>48</v>
      </c>
      <c r="AC121" s="1">
        <v>73</v>
      </c>
    </row>
    <row r="122" spans="1:29" x14ac:dyDescent="0.25">
      <c r="A122" s="1">
        <v>361.78371256900101</v>
      </c>
      <c r="B122" s="1">
        <v>198.70760141830999</v>
      </c>
      <c r="C122" s="1">
        <v>56.319060439928201</v>
      </c>
      <c r="D122" s="1">
        <v>48.600097909033202</v>
      </c>
      <c r="E122" s="1">
        <v>2.7514393595678928</v>
      </c>
      <c r="F122" s="1">
        <v>3.67934235565215E-4</v>
      </c>
      <c r="H122" s="1">
        <v>2087</v>
      </c>
      <c r="I122" s="2">
        <f>A122/D122</f>
        <v>7.4440943153276447</v>
      </c>
      <c r="J122" s="2">
        <f>B122/D122</f>
        <v>4.0886255371386113</v>
      </c>
      <c r="K122" s="2">
        <f>I122/E122</f>
        <v>2.7055273049872786</v>
      </c>
      <c r="L122" s="1">
        <f>B122/C122</f>
        <v>3.528247805736358</v>
      </c>
      <c r="M122" s="3">
        <f>L122/L121-1</f>
        <v>6.0986442046588873E-3</v>
      </c>
      <c r="N122" s="2">
        <f>D122/E122</f>
        <v>17.663517729377013</v>
      </c>
      <c r="O122" s="1">
        <f>N122/N121-1</f>
        <v>-1.7712076852501868E-2</v>
      </c>
      <c r="R122" s="1">
        <v>22</v>
      </c>
      <c r="S122" s="1">
        <v>48</v>
      </c>
      <c r="T122" s="1">
        <v>74</v>
      </c>
      <c r="U122" s="1">
        <v>49</v>
      </c>
      <c r="AA122" s="1">
        <v>24</v>
      </c>
      <c r="AB122" s="1">
        <v>49</v>
      </c>
      <c r="AC122" s="1">
        <v>74</v>
      </c>
    </row>
    <row r="123" spans="1:29" x14ac:dyDescent="0.25">
      <c r="A123" s="1">
        <v>361.842207516911</v>
      </c>
      <c r="B123" s="1">
        <v>198.54158512156599</v>
      </c>
      <c r="C123" s="1">
        <v>55.946495967634696</v>
      </c>
      <c r="D123" s="1">
        <v>48.136852311918098</v>
      </c>
      <c r="E123" s="1">
        <v>2.7748265941242196</v>
      </c>
      <c r="F123" s="1">
        <v>2.0121094677997401E-4</v>
      </c>
      <c r="H123" s="1">
        <v>2088</v>
      </c>
      <c r="I123" s="2">
        <f>A123/D123</f>
        <v>7.5169478297467176</v>
      </c>
      <c r="J123" s="2">
        <f>B123/D123</f>
        <v>4.1245236359671464</v>
      </c>
      <c r="K123" s="2">
        <f>I123/E123</f>
        <v>2.7089793090725327</v>
      </c>
      <c r="L123" s="1">
        <f>B123/C123</f>
        <v>3.5487760526847509</v>
      </c>
      <c r="M123" s="3">
        <f>L123/L122-1</f>
        <v>5.8182554283792154E-3</v>
      </c>
      <c r="N123" s="2">
        <f>D123/E123</f>
        <v>17.347697479132339</v>
      </c>
      <c r="O123" s="1">
        <f>N123/N122-1</f>
        <v>-1.7879804865789439E-2</v>
      </c>
      <c r="R123" s="1">
        <v>23</v>
      </c>
      <c r="S123" s="1">
        <v>49</v>
      </c>
      <c r="T123" s="1">
        <v>75</v>
      </c>
      <c r="U123" s="1">
        <v>50</v>
      </c>
      <c r="AA123" s="1">
        <v>25</v>
      </c>
      <c r="AB123" s="1">
        <v>50</v>
      </c>
      <c r="AC123" s="1">
        <v>75</v>
      </c>
    </row>
    <row r="124" spans="1:29" x14ac:dyDescent="0.25">
      <c r="A124" s="1">
        <v>361.78201756305901</v>
      </c>
      <c r="B124" s="1">
        <v>198.361455552259</v>
      </c>
      <c r="C124" s="1">
        <v>55.5809988886177</v>
      </c>
      <c r="D124" s="1">
        <v>47.678003183272303</v>
      </c>
      <c r="E124" s="1">
        <v>2.7984126201742754</v>
      </c>
      <c r="F124" s="5">
        <v>7.7485700213481606E-5</v>
      </c>
      <c r="G124" s="5"/>
      <c r="H124" s="1">
        <v>2089</v>
      </c>
      <c r="I124" s="2">
        <f>A124/D124</f>
        <v>7.5880278830550782</v>
      </c>
      <c r="J124" s="2">
        <f>B124/D124</f>
        <v>4.1604396641731336</v>
      </c>
      <c r="K124" s="2">
        <f>I124/E124</f>
        <v>2.711547192273069</v>
      </c>
      <c r="L124" s="1">
        <f>B124/C124</f>
        <v>3.5688717280840554</v>
      </c>
      <c r="M124" s="3">
        <f>L124/L123-1</f>
        <v>5.6627059867870866E-3</v>
      </c>
      <c r="N124" s="2">
        <f>D124/E124</f>
        <v>17.037517212276967</v>
      </c>
      <c r="O124" s="1">
        <f>N124/N123-1</f>
        <v>-1.7880198062508845E-2</v>
      </c>
      <c r="R124" s="1">
        <v>24</v>
      </c>
      <c r="S124" s="1">
        <v>50</v>
      </c>
      <c r="T124" s="1">
        <v>76</v>
      </c>
      <c r="U124" s="1">
        <v>51</v>
      </c>
      <c r="Z124" s="1">
        <v>1</v>
      </c>
      <c r="AA124" s="1">
        <v>26</v>
      </c>
      <c r="AB124" s="1">
        <v>51</v>
      </c>
      <c r="AC124" s="1">
        <v>76</v>
      </c>
    </row>
    <row r="125" spans="1:29" x14ac:dyDescent="0.25">
      <c r="A125" s="1">
        <v>361.596024231569</v>
      </c>
      <c r="B125" s="1">
        <v>198.225558645597</v>
      </c>
      <c r="C125" s="1">
        <v>55.221238012280899</v>
      </c>
      <c r="D125" s="1">
        <v>47.241520204989698</v>
      </c>
      <c r="E125" s="1">
        <v>2.8221991274457565</v>
      </c>
      <c r="F125" s="5">
        <v>4.8951568081722098E-5</v>
      </c>
      <c r="G125" s="5"/>
      <c r="H125" s="1">
        <v>2090</v>
      </c>
      <c r="I125" s="2">
        <f>A125/D125</f>
        <v>7.6541995825396167</v>
      </c>
      <c r="J125" s="2">
        <f>B125/D125</f>
        <v>4.196002960646898</v>
      </c>
      <c r="K125" s="2">
        <f>I125/E125</f>
        <v>2.7121401562713552</v>
      </c>
      <c r="L125" s="1">
        <f>B125/C125</f>
        <v>3.5896616189863892</v>
      </c>
      <c r="M125" s="3">
        <f>L125/L124-1</f>
        <v>5.8253399074936763E-3</v>
      </c>
      <c r="N125" s="2">
        <f>D125/E125</f>
        <v>16.739258312982983</v>
      </c>
      <c r="O125" s="1">
        <f>N125/N124-1</f>
        <v>-1.7506007217945041E-2</v>
      </c>
      <c r="Q125" s="1" t="s">
        <v>2</v>
      </c>
      <c r="R125" s="1">
        <v>25</v>
      </c>
      <c r="S125" s="1">
        <v>51</v>
      </c>
      <c r="T125" s="1">
        <v>77</v>
      </c>
      <c r="U125" s="1">
        <v>52</v>
      </c>
      <c r="Z125" s="1">
        <v>2</v>
      </c>
      <c r="AA125" s="1">
        <v>27</v>
      </c>
      <c r="AB125" s="1">
        <v>52</v>
      </c>
      <c r="AC125" s="1">
        <v>77</v>
      </c>
    </row>
    <row r="126" spans="1:29" x14ac:dyDescent="0.25">
      <c r="A126" s="1">
        <v>361.32359719517098</v>
      </c>
      <c r="B126" s="1">
        <v>198.122096397864</v>
      </c>
      <c r="C126" s="1">
        <v>54.866625348263199</v>
      </c>
      <c r="D126" s="1">
        <v>46.8219166221485</v>
      </c>
      <c r="E126" s="1">
        <v>2.8461878200290451</v>
      </c>
      <c r="F126" s="5">
        <v>8.7579137327383402E-5</v>
      </c>
      <c r="G126" s="5"/>
      <c r="H126" s="1">
        <v>2091</v>
      </c>
      <c r="I126" s="2">
        <f>A126/D126</f>
        <v>7.7169757938582881</v>
      </c>
      <c r="J126" s="2">
        <f>B126/D126</f>
        <v>4.2313965486868792</v>
      </c>
      <c r="K126" s="2">
        <f>I126/E126</f>
        <v>2.7113375089137781</v>
      </c>
      <c r="L126" s="1">
        <f>B126/C126</f>
        <v>3.6109765297262912</v>
      </c>
      <c r="M126" s="3">
        <f>L126/L125-1</f>
        <v>5.9378607240201386E-3</v>
      </c>
      <c r="N126" s="2">
        <f>D126/E126</f>
        <v>16.450747309315197</v>
      </c>
      <c r="O126" s="1">
        <f>N126/N125-1</f>
        <v>-1.7235590626139996E-2</v>
      </c>
      <c r="Q126" s="1">
        <v>1</v>
      </c>
      <c r="R126" s="1">
        <v>26</v>
      </c>
      <c r="S126" s="1">
        <v>52</v>
      </c>
      <c r="T126" s="1">
        <v>78</v>
      </c>
      <c r="U126" s="1">
        <v>53</v>
      </c>
      <c r="Z126" s="1">
        <v>3</v>
      </c>
      <c r="AA126" s="1">
        <v>28</v>
      </c>
      <c r="AB126" s="1">
        <v>53</v>
      </c>
      <c r="AC126" s="1">
        <v>78</v>
      </c>
    </row>
    <row r="127" spans="1:29" x14ac:dyDescent="0.25">
      <c r="A127" s="1">
        <v>360.98603458159403</v>
      </c>
      <c r="B127" s="1">
        <v>198.037788607073</v>
      </c>
      <c r="C127" s="1">
        <v>54.517613676570498</v>
      </c>
      <c r="D127" s="1">
        <v>46.4140978080747</v>
      </c>
      <c r="E127" s="1">
        <v>2.8703804164992919</v>
      </c>
      <c r="F127" s="1">
        <v>1.7253124638371499E-4</v>
      </c>
      <c r="H127" s="1">
        <v>2092</v>
      </c>
      <c r="I127" s="2">
        <f>A127/D127</f>
        <v>7.7775083784735974</v>
      </c>
      <c r="J127" s="2">
        <f>B127/D127</f>
        <v>4.2667594105991693</v>
      </c>
      <c r="K127" s="2">
        <f>I127/E127</f>
        <v>2.7095740807620983</v>
      </c>
      <c r="L127" s="1">
        <f>B127/C127</f>
        <v>3.632546900932712</v>
      </c>
      <c r="M127" s="3">
        <f>L127/L126-1</f>
        <v>5.9735561914759927E-3</v>
      </c>
      <c r="N127" s="2">
        <f>D127/E127</f>
        <v>16.170016190634833</v>
      </c>
      <c r="O127" s="1">
        <f>N127/N126-1</f>
        <v>-1.7064946254532809E-2</v>
      </c>
      <c r="Q127" s="1">
        <v>2</v>
      </c>
      <c r="R127" s="1">
        <v>27</v>
      </c>
      <c r="S127" s="1">
        <v>53</v>
      </c>
      <c r="T127" s="1">
        <v>79</v>
      </c>
      <c r="U127" s="1">
        <v>54</v>
      </c>
      <c r="Z127" s="1">
        <v>4</v>
      </c>
      <c r="AA127" s="1">
        <v>29</v>
      </c>
      <c r="AB127" s="1">
        <v>54</v>
      </c>
      <c r="AC127" s="1">
        <v>79</v>
      </c>
    </row>
    <row r="128" spans="1:29" x14ac:dyDescent="0.25">
      <c r="A128" s="1">
        <v>360.58326475490099</v>
      </c>
      <c r="B128" s="1">
        <v>197.962010603218</v>
      </c>
      <c r="C128" s="1">
        <v>54.171373124129197</v>
      </c>
      <c r="D128" s="1">
        <v>46.014684065042701</v>
      </c>
      <c r="E128" s="1">
        <v>2.8947786500395356</v>
      </c>
      <c r="F128" s="1">
        <v>2.9509288922374097E-4</v>
      </c>
      <c r="H128" s="1">
        <v>2093</v>
      </c>
      <c r="I128" s="2">
        <f>A128/D128</f>
        <v>7.8362651419101157</v>
      </c>
      <c r="J128" s="2">
        <f>B128/D128</f>
        <v>4.302148642885272</v>
      </c>
      <c r="K128" s="2">
        <f>I128/E128</f>
        <v>2.7070343156645471</v>
      </c>
      <c r="L128" s="1">
        <f>B128/C128</f>
        <v>3.6543657505155815</v>
      </c>
      <c r="M128" s="3">
        <f>L128/L127-1</f>
        <v>6.006488058631021E-3</v>
      </c>
      <c r="N128" s="2">
        <f>D128/E128</f>
        <v>15.895752189693072</v>
      </c>
      <c r="O128" s="1">
        <f>N128/N127-1</f>
        <v>-1.6961269408042101E-2</v>
      </c>
      <c r="Q128" s="1">
        <v>3</v>
      </c>
      <c r="R128" s="1">
        <v>28</v>
      </c>
      <c r="S128" s="1">
        <v>54</v>
      </c>
      <c r="T128" s="1">
        <v>80</v>
      </c>
      <c r="U128" s="1">
        <v>55</v>
      </c>
      <c r="Z128" s="1">
        <v>5</v>
      </c>
      <c r="AA128" s="1">
        <v>30</v>
      </c>
      <c r="AB128" s="1">
        <v>55</v>
      </c>
      <c r="AC128" s="1">
        <v>80</v>
      </c>
    </row>
    <row r="129" spans="1:29" x14ac:dyDescent="0.25">
      <c r="A129" s="1">
        <v>360.11281777701998</v>
      </c>
      <c r="B129" s="1">
        <v>197.885446467929</v>
      </c>
      <c r="C129" s="1">
        <v>53.827819492865999</v>
      </c>
      <c r="D129" s="1">
        <v>45.620876363909296</v>
      </c>
      <c r="E129" s="1">
        <v>2.9193842685648717</v>
      </c>
      <c r="F129" s="1">
        <v>4.48778789015402E-4</v>
      </c>
      <c r="H129" s="1">
        <v>2094</v>
      </c>
      <c r="I129" s="2">
        <f>A129/D129</f>
        <v>7.8935971090179553</v>
      </c>
      <c r="J129" s="2">
        <f>B129/D129</f>
        <v>4.3376073026180686</v>
      </c>
      <c r="K129" s="2">
        <f>I129/E129</f>
        <v>2.7038568351600856</v>
      </c>
      <c r="L129" s="1">
        <f>B129/C129</f>
        <v>3.6762671854867817</v>
      </c>
      <c r="M129" s="3">
        <f>L129/L128-1</f>
        <v>5.9932246705491909E-3</v>
      </c>
      <c r="N129" s="2">
        <f>D129/E129</f>
        <v>15.626882988698119</v>
      </c>
      <c r="O129" s="1">
        <f>N129/N128-1</f>
        <v>-1.6914531491582396E-2</v>
      </c>
      <c r="Q129" s="1">
        <v>4</v>
      </c>
      <c r="R129" s="1">
        <v>29</v>
      </c>
      <c r="S129" s="1">
        <v>55</v>
      </c>
      <c r="T129" s="1">
        <v>81</v>
      </c>
      <c r="U129" s="1">
        <v>56</v>
      </c>
      <c r="Z129" s="1">
        <v>6</v>
      </c>
      <c r="AA129" s="1">
        <v>31</v>
      </c>
      <c r="AB129" s="1">
        <v>56</v>
      </c>
      <c r="AC129" s="1">
        <v>81</v>
      </c>
    </row>
    <row r="130" spans="1:29" x14ac:dyDescent="0.25">
      <c r="A130" s="1">
        <v>359.55852222569501</v>
      </c>
      <c r="B130" s="1">
        <v>197.87933923520001</v>
      </c>
      <c r="C130" s="1">
        <v>53.485088718474898</v>
      </c>
      <c r="D130" s="1">
        <v>45.254006090624301</v>
      </c>
      <c r="E130" s="1">
        <v>2.944199034847673</v>
      </c>
      <c r="F130" s="1">
        <v>7.0181778905586598E-4</v>
      </c>
      <c r="H130" s="1">
        <v>2095</v>
      </c>
      <c r="I130" s="2">
        <f>A130/D130</f>
        <v>7.9453412700226806</v>
      </c>
      <c r="J130" s="2">
        <f>B130/D130</f>
        <v>4.372636951498456</v>
      </c>
      <c r="K130" s="2">
        <f>I130/E130</f>
        <v>2.6986427126635331</v>
      </c>
      <c r="L130" s="1">
        <f>B130/C130</f>
        <v>3.6997104048337914</v>
      </c>
      <c r="M130" s="3">
        <f>L130/L129-1</f>
        <v>6.3769084683396038E-3</v>
      </c>
      <c r="N130" s="2">
        <f>D130/E130</f>
        <v>15.370566172665583</v>
      </c>
      <c r="O130" s="1">
        <f>N130/N129-1</f>
        <v>-1.6402299564021394E-2</v>
      </c>
      <c r="Q130" s="1">
        <v>5</v>
      </c>
      <c r="R130" s="1">
        <v>30</v>
      </c>
      <c r="S130" s="1">
        <v>56</v>
      </c>
      <c r="T130" s="1">
        <v>82</v>
      </c>
      <c r="U130" s="1">
        <v>57</v>
      </c>
      <c r="Z130" s="1">
        <v>7</v>
      </c>
      <c r="AA130" s="1">
        <v>32</v>
      </c>
      <c r="AB130" s="1">
        <v>57</v>
      </c>
      <c r="AC130" s="1">
        <v>82</v>
      </c>
    </row>
    <row r="131" spans="1:29" x14ac:dyDescent="0.25">
      <c r="A131" s="1">
        <v>358.965876105814</v>
      </c>
      <c r="B131" s="1">
        <v>197.89756480674501</v>
      </c>
      <c r="C131" s="1">
        <v>53.151613308235</v>
      </c>
      <c r="D131" s="1">
        <v>44.898541593604499</v>
      </c>
      <c r="E131" s="1">
        <v>2.969224726643878</v>
      </c>
      <c r="F131" s="1">
        <v>9.945665452198659E-4</v>
      </c>
      <c r="H131" s="1">
        <v>2096</v>
      </c>
      <c r="I131" s="2">
        <f>A131/D131</f>
        <v>7.9950453481310033</v>
      </c>
      <c r="J131" s="2">
        <f>B131/D131</f>
        <v>4.4076613133227962</v>
      </c>
      <c r="K131" s="2">
        <f>I131/E131</f>
        <v>2.6926373326978932</v>
      </c>
      <c r="L131" s="1">
        <f>B131/C131</f>
        <v>3.7232654380423842</v>
      </c>
      <c r="M131" s="3">
        <f>L131/L130-1</f>
        <v>6.3667235083635365E-3</v>
      </c>
      <c r="N131" s="2">
        <f>D131/E131</f>
        <v>15.12130125777089</v>
      </c>
      <c r="O131" s="1">
        <f>N131/N130-1</f>
        <v>-1.6217028839053182E-2</v>
      </c>
      <c r="Q131" s="1">
        <v>6</v>
      </c>
      <c r="R131" s="1">
        <v>31</v>
      </c>
      <c r="S131" s="4">
        <v>57</v>
      </c>
      <c r="T131" s="1">
        <v>83</v>
      </c>
      <c r="U131" s="1">
        <v>58</v>
      </c>
      <c r="Z131" s="1">
        <v>8</v>
      </c>
      <c r="AA131" s="1">
        <v>33</v>
      </c>
      <c r="AB131" s="1">
        <v>58</v>
      </c>
      <c r="AC131" s="1">
        <v>83</v>
      </c>
    </row>
    <row r="132" spans="1:29" x14ac:dyDescent="0.25">
      <c r="A132" s="1">
        <v>358.28250814355602</v>
      </c>
      <c r="B132" s="1">
        <v>198.31497610811999</v>
      </c>
      <c r="C132" s="1">
        <v>52.821397763167397</v>
      </c>
      <c r="D132" s="1">
        <v>44.664135560786796</v>
      </c>
      <c r="E132" s="1">
        <v>2.9944631368203507</v>
      </c>
      <c r="F132" s="1">
        <v>1.67223706186393E-3</v>
      </c>
      <c r="H132" s="1">
        <v>2097</v>
      </c>
      <c r="I132" s="2">
        <f>A132/D132</f>
        <v>8.0217047446478009</v>
      </c>
      <c r="J132" s="2">
        <f>B132/D132</f>
        <v>4.4401391321727957</v>
      </c>
      <c r="K132" s="2">
        <f>I132/E132</f>
        <v>2.6788457156181895</v>
      </c>
      <c r="L132" s="1">
        <f>B132/C132</f>
        <v>3.754443928146217</v>
      </c>
      <c r="M132" s="3">
        <f>L132/L131-1</f>
        <v>8.3739638289730411E-3</v>
      </c>
      <c r="N132" s="2">
        <f>D132/E132</f>
        <v>14.915573683840066</v>
      </c>
      <c r="O132" s="1">
        <f>N132/N131-1</f>
        <v>-1.3605150140441835E-2</v>
      </c>
      <c r="Q132" s="1">
        <v>7</v>
      </c>
      <c r="R132" s="1">
        <v>32</v>
      </c>
      <c r="S132" s="1">
        <v>58</v>
      </c>
      <c r="T132" s="1">
        <v>84</v>
      </c>
      <c r="U132" s="1">
        <v>59</v>
      </c>
      <c r="Z132" s="1">
        <v>9</v>
      </c>
      <c r="AA132" s="1">
        <v>34</v>
      </c>
      <c r="AB132" s="1">
        <v>59</v>
      </c>
      <c r="AC132" s="1">
        <v>84</v>
      </c>
    </row>
    <row r="133" spans="1:29" x14ac:dyDescent="0.25">
      <c r="A133" s="1">
        <v>357.80356292944498</v>
      </c>
      <c r="B133" s="1">
        <v>198.704583735802</v>
      </c>
      <c r="C133" s="1">
        <v>52.478300372137703</v>
      </c>
      <c r="D133" s="1">
        <v>44.415817685324001</v>
      </c>
      <c r="E133" s="1">
        <v>3.0199160734833237</v>
      </c>
      <c r="F133" s="1">
        <v>2.2330325643376298E-3</v>
      </c>
      <c r="H133" s="1">
        <v>2098</v>
      </c>
      <c r="I133" s="2">
        <f>A133/D133</f>
        <v>8.0557689034208959</v>
      </c>
      <c r="J133" s="2">
        <f>B133/D133</f>
        <v>4.4737346758665781</v>
      </c>
      <c r="K133" s="2">
        <f>I133/E133</f>
        <v>2.6675472786000194</v>
      </c>
      <c r="L133" s="1">
        <f>B133/C133</f>
        <v>3.7864142383944319</v>
      </c>
      <c r="M133" s="3">
        <f>L133/L132-1</f>
        <v>8.5153250015377324E-3</v>
      </c>
      <c r="N133" s="2">
        <f>D133/E133</f>
        <v>14.707633127728796</v>
      </c>
      <c r="O133" s="1">
        <f>N133/N132-1</f>
        <v>-1.3941170518741663E-2</v>
      </c>
      <c r="Q133" s="1">
        <v>8</v>
      </c>
      <c r="R133" s="1">
        <v>33</v>
      </c>
      <c r="S133" s="1">
        <v>59</v>
      </c>
      <c r="T133" s="1">
        <v>85</v>
      </c>
      <c r="U133" s="1">
        <v>60</v>
      </c>
      <c r="Z133" s="1">
        <v>10</v>
      </c>
      <c r="AA133" s="1">
        <v>35</v>
      </c>
      <c r="AB133" s="1">
        <v>60</v>
      </c>
      <c r="AC133" s="1">
        <v>85</v>
      </c>
    </row>
    <row r="134" spans="1:29" x14ac:dyDescent="0.25">
      <c r="A134" s="1">
        <v>357.48022087274802</v>
      </c>
      <c r="B134" s="1">
        <v>199.07520459567499</v>
      </c>
      <c r="C134" s="1">
        <v>52.126338878318698</v>
      </c>
      <c r="D134" s="1">
        <v>44.157984032125697</v>
      </c>
      <c r="E134" s="1">
        <v>3.0455853601079319</v>
      </c>
      <c r="F134" s="1">
        <v>2.7056788860616199E-3</v>
      </c>
      <c r="H134" s="1">
        <v>2099</v>
      </c>
      <c r="I134" s="2">
        <f>A134/D134</f>
        <v>8.0954832678202653</v>
      </c>
      <c r="J134" s="2">
        <f>B134/D134</f>
        <v>4.5082493904351324</v>
      </c>
      <c r="K134" s="2">
        <f>I134/E134</f>
        <v>2.6581042100666554</v>
      </c>
      <c r="L134" s="1">
        <f>B134/C134</f>
        <v>3.8190904805416488</v>
      </c>
      <c r="M134" s="3">
        <f>L134/L133-1</f>
        <v>8.6298645868900792E-3</v>
      </c>
      <c r="N134" s="2">
        <f>D134/E134</f>
        <v>14.499013756278625</v>
      </c>
      <c r="O134" s="1">
        <f>N134/N133-1</f>
        <v>-1.4184428564297913E-2</v>
      </c>
      <c r="Q134" s="1">
        <v>9</v>
      </c>
      <c r="R134" s="1">
        <v>34</v>
      </c>
      <c r="S134" s="1">
        <v>60</v>
      </c>
      <c r="T134" s="1">
        <v>86</v>
      </c>
      <c r="U134" s="1">
        <v>61</v>
      </c>
      <c r="Z134" s="1">
        <v>11</v>
      </c>
      <c r="AA134" s="1">
        <v>36</v>
      </c>
      <c r="AB134" s="1">
        <v>61</v>
      </c>
      <c r="AC134" s="1">
        <v>86</v>
      </c>
    </row>
    <row r="135" spans="1:29" x14ac:dyDescent="0.25">
      <c r="A135" s="1">
        <v>357.26756190352899</v>
      </c>
      <c r="B135" s="1">
        <v>199.44661955142601</v>
      </c>
      <c r="C135" s="1">
        <v>51.7708776701364</v>
      </c>
      <c r="D135" s="1">
        <v>43.8979267026901</v>
      </c>
      <c r="E135" s="1">
        <v>3.0714728356688492</v>
      </c>
      <c r="F135" s="1">
        <v>3.1274687808866301E-3</v>
      </c>
      <c r="H135" s="1">
        <v>2100</v>
      </c>
      <c r="I135" s="2">
        <f>A135/D135</f>
        <v>8.1385976226898968</v>
      </c>
      <c r="J135" s="2">
        <f>B135/D135</f>
        <v>4.5434177541511032</v>
      </c>
      <c r="K135" s="2">
        <f>I135/E135</f>
        <v>2.6497377831823221</v>
      </c>
      <c r="L135" s="1">
        <f>B135/C135</f>
        <v>3.8524867363118926</v>
      </c>
      <c r="M135" s="3">
        <f>L135/L134-1</f>
        <v>8.7445573600306581E-3</v>
      </c>
      <c r="N135" s="2">
        <f>D135/E135</f>
        <v>14.292142255958064</v>
      </c>
      <c r="O135" s="1">
        <f>N135/N134-1</f>
        <v>-1.4267970483921921E-2</v>
      </c>
      <c r="Q135" s="1">
        <v>10</v>
      </c>
      <c r="R135" s="1">
        <v>35</v>
      </c>
      <c r="S135" s="1">
        <v>61</v>
      </c>
      <c r="T135" s="1">
        <v>87</v>
      </c>
      <c r="U135" s="1">
        <v>62</v>
      </c>
      <c r="Z135" s="1">
        <v>12</v>
      </c>
      <c r="AA135" s="1">
        <v>37</v>
      </c>
      <c r="AB135" s="1">
        <v>62</v>
      </c>
      <c r="AC135" s="1">
        <v>87</v>
      </c>
    </row>
    <row r="136" spans="1:29" x14ac:dyDescent="0.25">
      <c r="A136" s="1">
        <v>358.38814054758598</v>
      </c>
      <c r="B136" s="1">
        <v>199.97039714069101</v>
      </c>
      <c r="C136" s="1">
        <v>51.413398456091699</v>
      </c>
      <c r="D136" s="1">
        <v>43.635982277877098</v>
      </c>
      <c r="E136" s="1">
        <v>3.0975803547720342</v>
      </c>
      <c r="F136" s="1">
        <v>3.04003582098498E-3</v>
      </c>
      <c r="H136" s="1">
        <v>2101</v>
      </c>
      <c r="I136" s="2">
        <f>A136/D136</f>
        <v>8.2131333326094129</v>
      </c>
      <c r="J136" s="2">
        <f>B136/D136</f>
        <v>4.5826949847780449</v>
      </c>
      <c r="K136" s="2">
        <f>I136/E136</f>
        <v>2.6514674009849397</v>
      </c>
      <c r="L136" s="1">
        <f>B136/C136</f>
        <v>3.8894607854306815</v>
      </c>
      <c r="M136" s="3">
        <f>L136/L135-1</f>
        <v>9.5974500756321746E-3</v>
      </c>
      <c r="N136" s="2">
        <f>D136/E136</f>
        <v>14.087118744362154</v>
      </c>
      <c r="O136" s="1">
        <f>N136/N135-1</f>
        <v>-1.4345191079415676E-2</v>
      </c>
      <c r="Q136" s="1">
        <v>11</v>
      </c>
      <c r="R136" s="1">
        <v>36</v>
      </c>
      <c r="S136" s="1">
        <v>62</v>
      </c>
      <c r="T136" s="1">
        <v>88</v>
      </c>
      <c r="U136" s="1">
        <v>63</v>
      </c>
      <c r="Z136" s="1">
        <v>13</v>
      </c>
      <c r="AA136" s="1">
        <v>38</v>
      </c>
      <c r="AB136" s="1">
        <v>63</v>
      </c>
      <c r="AC136" s="1">
        <v>88</v>
      </c>
    </row>
    <row r="137" spans="1:29" x14ac:dyDescent="0.25">
      <c r="A137" s="1">
        <v>358.20784068234502</v>
      </c>
      <c r="B137" s="1">
        <v>200.276450476355</v>
      </c>
      <c r="C137" s="1">
        <v>50.9888960987453</v>
      </c>
      <c r="D137" s="1">
        <v>43.3593069275151</v>
      </c>
      <c r="E137" s="1">
        <v>3.1239097877875963</v>
      </c>
      <c r="F137" s="1">
        <v>3.3896818865058599E-3</v>
      </c>
      <c r="H137" s="1">
        <v>2102</v>
      </c>
      <c r="I137" s="2">
        <f>A137/D137</f>
        <v>8.2613829893815076</v>
      </c>
      <c r="J137" s="2">
        <f>B137/D137</f>
        <v>4.6189956590210821</v>
      </c>
      <c r="K137" s="2">
        <f>I137/E137</f>
        <v>2.6445651605171201</v>
      </c>
      <c r="L137" s="1">
        <f>B137/C137</f>
        <v>3.9278444092709681</v>
      </c>
      <c r="M137" s="3">
        <f>L137/L136-1</f>
        <v>9.8686234308018594E-3</v>
      </c>
      <c r="N137" s="2">
        <f>D137/E137</f>
        <v>13.879820440724975</v>
      </c>
      <c r="O137" s="1">
        <f>N137/N136-1</f>
        <v>-1.4715450859682955E-2</v>
      </c>
      <c r="Q137" s="1">
        <v>12</v>
      </c>
      <c r="R137" s="1">
        <v>37</v>
      </c>
      <c r="S137" s="1">
        <v>63</v>
      </c>
      <c r="T137" s="1">
        <v>89</v>
      </c>
      <c r="U137" s="1">
        <v>64</v>
      </c>
      <c r="Z137" s="1">
        <v>14</v>
      </c>
      <c r="AA137" s="1">
        <v>39</v>
      </c>
      <c r="AB137" s="1">
        <v>64</v>
      </c>
      <c r="AC137" s="1">
        <v>89</v>
      </c>
    </row>
    <row r="138" spans="1:29" x14ac:dyDescent="0.25">
      <c r="A138" s="1">
        <v>358.142695962397</v>
      </c>
      <c r="B138" s="1">
        <v>200.59396198298199</v>
      </c>
      <c r="C138" s="1">
        <v>50.569283164904803</v>
      </c>
      <c r="D138" s="1">
        <v>43.083537935080003</v>
      </c>
      <c r="E138" s="1">
        <v>3.1504630209837909</v>
      </c>
      <c r="F138" s="1">
        <v>3.6944387795842699E-3</v>
      </c>
      <c r="H138" s="1">
        <v>2103</v>
      </c>
      <c r="I138" s="2">
        <f>A138/D138</f>
        <v>8.3127503711988719</v>
      </c>
      <c r="J138" s="2">
        <f>B138/D138</f>
        <v>4.6559305850240289</v>
      </c>
      <c r="K138" s="2">
        <f>I138/E138</f>
        <v>2.6385805247772947</v>
      </c>
      <c r="L138" s="1">
        <f>B138/C138</f>
        <v>3.9667155519854127</v>
      </c>
      <c r="M138" s="3">
        <f>L138/L137-1</f>
        <v>9.8963040956245862E-3</v>
      </c>
      <c r="N138" s="2">
        <f>D138/E138</f>
        <v>13.675303486541596</v>
      </c>
      <c r="O138" s="1">
        <f>N138/N137-1</f>
        <v>-1.473484149573745E-2</v>
      </c>
      <c r="Q138" s="1">
        <v>13</v>
      </c>
      <c r="R138" s="1">
        <v>38</v>
      </c>
      <c r="S138" s="1">
        <v>64</v>
      </c>
      <c r="T138" s="1">
        <v>90</v>
      </c>
      <c r="U138" s="1">
        <v>65</v>
      </c>
      <c r="Z138" s="1">
        <v>15</v>
      </c>
      <c r="AA138" s="1">
        <v>40</v>
      </c>
      <c r="AB138" s="1">
        <v>65</v>
      </c>
      <c r="AC138" s="1">
        <v>90</v>
      </c>
    </row>
    <row r="139" spans="1:29" x14ac:dyDescent="0.25">
      <c r="A139" s="1">
        <v>358.15683765269802</v>
      </c>
      <c r="B139" s="1">
        <v>200.908708892916</v>
      </c>
      <c r="C139" s="1">
        <v>50.154950059447103</v>
      </c>
      <c r="D139" s="1">
        <v>42.805975042282803</v>
      </c>
      <c r="E139" s="1">
        <v>3.177241956662153</v>
      </c>
      <c r="F139" s="1">
        <v>3.9589127933384203E-3</v>
      </c>
      <c r="H139" s="1">
        <v>2104</v>
      </c>
      <c r="I139" s="2">
        <f>A139/D139</f>
        <v>8.3669823499854523</v>
      </c>
      <c r="J139" s="2">
        <f>B139/D139</f>
        <v>4.6934734857566678</v>
      </c>
      <c r="K139" s="2">
        <f>I139/E139</f>
        <v>2.6334105063799966</v>
      </c>
      <c r="L139" s="1">
        <f>B139/C139</f>
        <v>4.005760321858264</v>
      </c>
      <c r="M139" s="3">
        <f>L139/L138-1</f>
        <v>9.8430979890424819E-3</v>
      </c>
      <c r="N139" s="2">
        <f>D139/E139</f>
        <v>13.47268342359817</v>
      </c>
      <c r="O139" s="1">
        <f>N139/N138-1</f>
        <v>-1.4816494796099589E-2</v>
      </c>
      <c r="Q139" s="1">
        <v>14</v>
      </c>
      <c r="R139" s="1">
        <v>39</v>
      </c>
      <c r="S139" s="1">
        <v>65</v>
      </c>
      <c r="T139" s="1">
        <v>91</v>
      </c>
      <c r="U139" s="1">
        <v>66</v>
      </c>
      <c r="Z139" s="1">
        <v>16</v>
      </c>
      <c r="AA139" s="1">
        <v>41</v>
      </c>
      <c r="AB139" s="1">
        <v>66</v>
      </c>
      <c r="AC139" s="1">
        <v>91</v>
      </c>
    </row>
    <row r="140" spans="1:29" x14ac:dyDescent="0.25">
      <c r="A140" s="1">
        <v>358.278718872225</v>
      </c>
      <c r="B140" s="1">
        <v>200.88060767304501</v>
      </c>
      <c r="C140" s="1">
        <v>49.651790165827798</v>
      </c>
      <c r="D140" s="1">
        <v>42.4334797145697</v>
      </c>
      <c r="E140" s="1">
        <v>3.204248513293781</v>
      </c>
      <c r="F140" s="1">
        <v>3.8757574993909601E-3</v>
      </c>
      <c r="H140" s="1">
        <v>2105</v>
      </c>
      <c r="I140" s="2">
        <f>A140/D140</f>
        <v>8.4433028184867105</v>
      </c>
      <c r="J140" s="2">
        <f>B140/D140</f>
        <v>4.7340121296739159</v>
      </c>
      <c r="K140" s="2">
        <f>I140/E140</f>
        <v>2.6350337008684406</v>
      </c>
      <c r="L140" s="1">
        <f>B140/C140</f>
        <v>4.0457878155478566</v>
      </c>
      <c r="M140" s="3">
        <f>L140/L139-1</f>
        <v>9.9924834422004949E-3</v>
      </c>
      <c r="N140" s="2">
        <f>D140/E140</f>
        <v>13.242880362906231</v>
      </c>
      <c r="O140" s="1">
        <f>N140/N139-1</f>
        <v>-1.7056962853400526E-2</v>
      </c>
      <c r="Q140" s="1">
        <v>15</v>
      </c>
      <c r="R140" s="1">
        <v>40</v>
      </c>
      <c r="S140" s="1">
        <v>66</v>
      </c>
      <c r="T140" s="1">
        <v>92</v>
      </c>
      <c r="U140" s="1">
        <v>67</v>
      </c>
      <c r="Z140" s="1">
        <v>17</v>
      </c>
      <c r="AA140" s="1">
        <v>42</v>
      </c>
      <c r="AB140" s="1">
        <v>67</v>
      </c>
      <c r="AC140" s="1">
        <v>92</v>
      </c>
    </row>
    <row r="141" spans="1:29" x14ac:dyDescent="0.25">
      <c r="A141" s="1">
        <v>358.48751607020898</v>
      </c>
      <c r="B141" s="1">
        <v>200.84474520300699</v>
      </c>
      <c r="C141" s="1">
        <v>49.156425265229998</v>
      </c>
      <c r="D141" s="1">
        <v>42.059254418796101</v>
      </c>
      <c r="E141" s="1">
        <v>3.231484625656778</v>
      </c>
      <c r="F141" s="1">
        <v>3.7440657929825498E-3</v>
      </c>
      <c r="H141" s="1">
        <v>2106</v>
      </c>
      <c r="I141" s="2">
        <f>A141/D141</f>
        <v>8.5233920815772333</v>
      </c>
      <c r="J141" s="2">
        <f>B141/D141</f>
        <v>4.7752806838451782</v>
      </c>
      <c r="K141" s="2">
        <f>I141/E141</f>
        <v>2.6376087368340517</v>
      </c>
      <c r="L141" s="1">
        <f>B141/C141</f>
        <v>4.0858289454394328</v>
      </c>
      <c r="M141" s="3">
        <f>L141/L140-1</f>
        <v>9.8969920611504669E-3</v>
      </c>
      <c r="N141" s="2">
        <f>D141/E141</f>
        <v>13.015458617646319</v>
      </c>
      <c r="O141" s="1">
        <f>N141/N140-1</f>
        <v>-1.7173132961083581E-2</v>
      </c>
      <c r="Q141" s="1">
        <v>16</v>
      </c>
      <c r="R141" s="1">
        <v>41</v>
      </c>
      <c r="S141" s="1">
        <v>67</v>
      </c>
      <c r="T141" s="1">
        <v>93</v>
      </c>
      <c r="U141" s="1">
        <v>68</v>
      </c>
      <c r="Z141" s="1">
        <v>18</v>
      </c>
      <c r="AA141" s="1">
        <v>43</v>
      </c>
      <c r="AB141" s="1">
        <v>68</v>
      </c>
      <c r="AC141" s="1">
        <v>93</v>
      </c>
    </row>
    <row r="142" spans="1:29" x14ac:dyDescent="0.25">
      <c r="A142" s="1">
        <v>358.75442286490301</v>
      </c>
      <c r="B142" s="1">
        <v>200.79710441593701</v>
      </c>
      <c r="C142" s="1">
        <v>48.669169402315397</v>
      </c>
      <c r="D142" s="1">
        <v>41.683289917749299</v>
      </c>
      <c r="E142" s="1">
        <v>3.2589522449748602</v>
      </c>
      <c r="F142" s="1">
        <v>3.5744984255633399E-3</v>
      </c>
      <c r="H142" s="1">
        <v>2107</v>
      </c>
      <c r="I142" s="2">
        <f>A142/D142</f>
        <v>8.6066724477076502</v>
      </c>
      <c r="J142" s="2">
        <f>B142/D142</f>
        <v>4.8172086419319537</v>
      </c>
      <c r="K142" s="2">
        <f>I142/E142</f>
        <v>2.6409323613068292</v>
      </c>
      <c r="L142" s="1">
        <f>B142/C142</f>
        <v>4.1257557275342416</v>
      </c>
      <c r="M142" s="3">
        <f>L142/L141-1</f>
        <v>9.7720150862836697E-3</v>
      </c>
      <c r="N142" s="2">
        <f>D142/E142</f>
        <v>12.790396048921192</v>
      </c>
      <c r="O142" s="1">
        <f>N142/N141-1</f>
        <v>-1.729194301459247E-2</v>
      </c>
      <c r="Q142" s="1">
        <v>17</v>
      </c>
      <c r="R142" s="1">
        <v>42</v>
      </c>
      <c r="S142" s="1">
        <v>68</v>
      </c>
      <c r="T142" s="1">
        <v>94</v>
      </c>
      <c r="U142" s="1">
        <v>69</v>
      </c>
      <c r="Z142" s="1">
        <v>19</v>
      </c>
      <c r="AA142" s="1">
        <v>44</v>
      </c>
      <c r="AB142" s="1">
        <v>69</v>
      </c>
      <c r="AC142" s="1">
        <v>94</v>
      </c>
    </row>
    <row r="143" spans="1:29" x14ac:dyDescent="0.25">
      <c r="A143" s="1">
        <v>359.05382482232</v>
      </c>
      <c r="B143" s="1">
        <v>200.72679214068199</v>
      </c>
      <c r="C143" s="1">
        <v>48.188121076602798</v>
      </c>
      <c r="D143" s="1">
        <v>41.303658508594701</v>
      </c>
      <c r="E143" s="1">
        <v>3.2866533390571462</v>
      </c>
      <c r="F143" s="1">
        <v>3.3702373669509999E-3</v>
      </c>
      <c r="H143" s="1">
        <v>2108</v>
      </c>
      <c r="I143" s="2">
        <f>A143/D143</f>
        <v>8.6930271503093621</v>
      </c>
      <c r="J143" s="2">
        <f>B143/D143</f>
        <v>4.8597823870472299</v>
      </c>
      <c r="K143" s="2">
        <f>I143/E143</f>
        <v>2.6449479922343015</v>
      </c>
      <c r="L143" s="1">
        <f>B143/C143</f>
        <v>4.1654828546146128</v>
      </c>
      <c r="M143" s="3">
        <f>L143/L142-1</f>
        <v>9.6290545790780335E-3</v>
      </c>
      <c r="N143" s="2">
        <f>D143/E143</f>
        <v>12.567087017593291</v>
      </c>
      <c r="O143" s="1">
        <f>N143/N142-1</f>
        <v>-1.7459117800088464E-2</v>
      </c>
      <c r="Q143" s="1">
        <v>18</v>
      </c>
      <c r="R143" s="1">
        <v>43</v>
      </c>
      <c r="S143" s="1">
        <v>69</v>
      </c>
      <c r="T143" s="1">
        <v>95</v>
      </c>
      <c r="U143" s="1">
        <v>70</v>
      </c>
      <c r="Z143" s="1">
        <v>20</v>
      </c>
      <c r="AA143" s="1">
        <v>45</v>
      </c>
      <c r="AB143" s="1">
        <v>70</v>
      </c>
      <c r="AC143" s="1">
        <v>95</v>
      </c>
    </row>
    <row r="144" spans="1:29" x14ac:dyDescent="0.25">
      <c r="A144" s="1">
        <v>359.36382745986299</v>
      </c>
      <c r="B144" s="1">
        <v>200.62969830511199</v>
      </c>
      <c r="C144" s="1">
        <v>47.714837104065801</v>
      </c>
      <c r="D144" s="1">
        <v>40.920154527986803</v>
      </c>
      <c r="E144" s="1">
        <v>3.3145898924391317</v>
      </c>
      <c r="F144" s="1">
        <v>3.1384583752136798E-3</v>
      </c>
      <c r="H144" s="1">
        <v>2109</v>
      </c>
      <c r="I144" s="2">
        <f>A144/D144</f>
        <v>8.7820740562961657</v>
      </c>
      <c r="J144" s="2">
        <f>B144/D144</f>
        <v>4.9029555391315531</v>
      </c>
      <c r="K144" s="2">
        <f>I144/E144</f>
        <v>2.6495205564733189</v>
      </c>
      <c r="L144" s="1">
        <f>B144/C144</f>
        <v>4.2047654457572534</v>
      </c>
      <c r="M144" s="3">
        <f>L144/L143-1</f>
        <v>9.4305012200741611E-3</v>
      </c>
      <c r="N144" s="2">
        <f>D144/E144</f>
        <v>12.345465308190688</v>
      </c>
      <c r="O144" s="1">
        <f>N144/N143-1</f>
        <v>-1.7635089905269519E-2</v>
      </c>
      <c r="Q144" s="1">
        <v>19</v>
      </c>
      <c r="R144" s="1">
        <v>44</v>
      </c>
      <c r="S144" s="1">
        <v>70</v>
      </c>
      <c r="T144" s="1">
        <v>96</v>
      </c>
      <c r="U144" s="1">
        <v>71</v>
      </c>
      <c r="Z144" s="1">
        <v>21</v>
      </c>
      <c r="AA144" s="1">
        <v>46</v>
      </c>
      <c r="AB144" s="1">
        <v>71</v>
      </c>
      <c r="AC144" s="1">
        <v>96</v>
      </c>
    </row>
    <row r="145" spans="1:29" x14ac:dyDescent="0.25">
      <c r="A145" s="1">
        <v>359.65867550398201</v>
      </c>
      <c r="B145" s="1">
        <v>200.520880320987</v>
      </c>
      <c r="C145" s="1">
        <v>47.252254159563201</v>
      </c>
      <c r="D145" s="1">
        <v>40.5376685840181</v>
      </c>
      <c r="E145" s="1">
        <v>3.3427639065248642</v>
      </c>
      <c r="F145" s="1">
        <v>2.90448551579212E-3</v>
      </c>
      <c r="H145" s="1">
        <v>2110</v>
      </c>
      <c r="I145" s="2">
        <f>A145/D145</f>
        <v>8.8722091838743964</v>
      </c>
      <c r="J145" s="2">
        <f>B145/D145</f>
        <v>4.9465321348066373</v>
      </c>
      <c r="K145" s="2">
        <f>I145/E145</f>
        <v>2.6541536979492939</v>
      </c>
      <c r="L145" s="1">
        <f>B145/C145</f>
        <v>4.2436257039475942</v>
      </c>
      <c r="M145" s="3">
        <f>L145/L144-1</f>
        <v>9.2419562260130927E-3</v>
      </c>
      <c r="N145" s="2">
        <f>D145/E145</f>
        <v>12.126991231684395</v>
      </c>
      <c r="O145" s="1">
        <f>N145/N144-1</f>
        <v>-1.7696706527646655E-2</v>
      </c>
      <c r="Q145" s="1">
        <v>20</v>
      </c>
      <c r="R145" s="1">
        <v>45</v>
      </c>
      <c r="S145" s="1">
        <v>71</v>
      </c>
      <c r="T145" s="1">
        <v>97</v>
      </c>
      <c r="U145" s="1">
        <v>72</v>
      </c>
      <c r="Z145" s="1">
        <v>22</v>
      </c>
      <c r="AA145" s="1">
        <v>47</v>
      </c>
      <c r="AB145" s="1">
        <v>72</v>
      </c>
      <c r="AC145" s="1">
        <v>97</v>
      </c>
    </row>
    <row r="146" spans="1:29" x14ac:dyDescent="0.25">
      <c r="A146" s="1">
        <v>359.942440880135</v>
      </c>
      <c r="B146" s="1">
        <v>200.38978441240499</v>
      </c>
      <c r="C146" s="1">
        <v>46.799178728822099</v>
      </c>
      <c r="D146" s="1">
        <v>40.153395115259599</v>
      </c>
      <c r="E146" s="1">
        <v>3.3711773997303256</v>
      </c>
      <c r="F146" s="1">
        <v>2.6573549459161698E-3</v>
      </c>
      <c r="H146" s="1">
        <v>2111</v>
      </c>
      <c r="I146" s="2">
        <f>A146/D146</f>
        <v>8.9641844692566259</v>
      </c>
      <c r="J146" s="2">
        <f>B146/D146</f>
        <v>4.9906062448066901</v>
      </c>
      <c r="K146" s="2">
        <f>I146/E146</f>
        <v>2.6590663754371717</v>
      </c>
      <c r="L146" s="1">
        <f>B146/C146</f>
        <v>4.2819081414561539</v>
      </c>
      <c r="M146" s="3">
        <f>L146/L145-1</f>
        <v>9.0211626046443616E-3</v>
      </c>
      <c r="N146" s="2">
        <f>D146/E146</f>
        <v>11.910792685805154</v>
      </c>
      <c r="O146" s="1">
        <f>N146/N145-1</f>
        <v>-1.7827880118720274E-2</v>
      </c>
      <c r="Q146" s="1">
        <v>21</v>
      </c>
      <c r="R146" s="1">
        <v>46</v>
      </c>
      <c r="S146" s="1">
        <v>72</v>
      </c>
      <c r="T146" s="1">
        <v>98</v>
      </c>
      <c r="U146" s="1">
        <v>73</v>
      </c>
      <c r="Z146" s="1">
        <v>23</v>
      </c>
      <c r="AA146" s="1">
        <v>48</v>
      </c>
      <c r="AB146" s="1">
        <v>73</v>
      </c>
      <c r="AC146" s="1">
        <v>98</v>
      </c>
    </row>
    <row r="147" spans="1:29" x14ac:dyDescent="0.25">
      <c r="A147" s="1">
        <v>360.19337367632897</v>
      </c>
      <c r="B147" s="1">
        <v>200.251142378948</v>
      </c>
      <c r="C147" s="1">
        <v>46.357629164607602</v>
      </c>
      <c r="D147" s="1">
        <v>39.771868848403201</v>
      </c>
      <c r="E147" s="1">
        <v>3.3998324076280331</v>
      </c>
      <c r="F147" s="1">
        <v>2.4199771266669701E-3</v>
      </c>
      <c r="H147" s="1">
        <v>2112</v>
      </c>
      <c r="I147" s="2">
        <f>A147/D147</f>
        <v>9.0564860064600747</v>
      </c>
      <c r="J147" s="2">
        <f>B147/D147</f>
        <v>5.0349945370240725</v>
      </c>
      <c r="K147" s="2">
        <f>I147/E147</f>
        <v>2.6638036587157923</v>
      </c>
      <c r="L147" s="1">
        <f>B147/C147</f>
        <v>4.3197019775945016</v>
      </c>
      <c r="M147" s="3">
        <f>L147/L146-1</f>
        <v>8.8264004947791186E-3</v>
      </c>
      <c r="N147" s="2">
        <f>D147/E147</f>
        <v>11.698185110292219</v>
      </c>
      <c r="O147" s="1">
        <f>N147/N146-1</f>
        <v>-1.7849993793134677E-2</v>
      </c>
      <c r="Q147" s="1">
        <v>22</v>
      </c>
      <c r="R147" s="1">
        <v>47</v>
      </c>
      <c r="S147" s="1">
        <v>73</v>
      </c>
      <c r="T147" s="1">
        <v>99</v>
      </c>
      <c r="U147" s="1">
        <v>74</v>
      </c>
      <c r="Z147" s="1">
        <v>24</v>
      </c>
      <c r="AA147" s="1">
        <v>49</v>
      </c>
      <c r="AB147" s="1">
        <v>74</v>
      </c>
      <c r="AC147" s="1">
        <v>99</v>
      </c>
    </row>
    <row r="148" spans="1:29" x14ac:dyDescent="0.25">
      <c r="A148" s="1">
        <v>360.411070463378</v>
      </c>
      <c r="B148" s="1">
        <v>200.082976401434</v>
      </c>
      <c r="C148" s="1">
        <v>45.927068200522598</v>
      </c>
      <c r="D148" s="1">
        <v>39.3875427533536</v>
      </c>
      <c r="E148" s="1">
        <v>3.4287309830928714</v>
      </c>
      <c r="F148" s="1">
        <v>2.1737258331369401E-3</v>
      </c>
      <c r="H148" s="1">
        <v>2113</v>
      </c>
      <c r="I148" s="2">
        <f>A148/D148</f>
        <v>9.150382208920389</v>
      </c>
      <c r="J148" s="2">
        <f>B148/D148</f>
        <v>5.0798542486989291</v>
      </c>
      <c r="K148" s="2">
        <f>I148/E148</f>
        <v>2.6687372832809202</v>
      </c>
      <c r="L148" s="1">
        <f>B148/C148</f>
        <v>4.3565370976403255</v>
      </c>
      <c r="M148" s="3">
        <f>L148/L147-1</f>
        <v>8.5272364243831333E-3</v>
      </c>
      <c r="N148" s="2">
        <f>D148/E148</f>
        <v>11.487498712373242</v>
      </c>
      <c r="O148" s="1">
        <f>N148/N147-1</f>
        <v>-1.8010178154354239E-2</v>
      </c>
      <c r="Q148" s="1">
        <v>23</v>
      </c>
      <c r="R148" s="1">
        <v>48</v>
      </c>
      <c r="S148" s="1">
        <v>74</v>
      </c>
      <c r="Z148" s="1">
        <v>25</v>
      </c>
      <c r="AA148" s="4">
        <v>50</v>
      </c>
      <c r="AB148" s="1">
        <v>75</v>
      </c>
      <c r="AC148" s="1">
        <v>100</v>
      </c>
    </row>
    <row r="149" spans="1:29" x14ac:dyDescent="0.25">
      <c r="A149" s="1">
        <v>360.57379826465802</v>
      </c>
      <c r="B149" s="1">
        <v>199.910322410302</v>
      </c>
      <c r="C149" s="1">
        <v>45.508527749517903</v>
      </c>
      <c r="D149" s="1">
        <v>39.007465937697098</v>
      </c>
      <c r="E149" s="1">
        <v>3.4578751964491605</v>
      </c>
      <c r="F149" s="1">
        <v>1.9500931930959899E-3</v>
      </c>
      <c r="H149" s="1">
        <v>2114</v>
      </c>
      <c r="I149" s="2">
        <f>A149/D149</f>
        <v>9.2437124431658315</v>
      </c>
      <c r="J149" s="2">
        <f>B149/D149</f>
        <v>5.1249246164721303</v>
      </c>
      <c r="K149" s="2">
        <f>I149/E149</f>
        <v>2.6732348387408718</v>
      </c>
      <c r="L149" s="1">
        <f>B149/C149</f>
        <v>4.3928101456197899</v>
      </c>
      <c r="M149" s="3">
        <f>L149/L148-1</f>
        <v>8.3261193848460646E-3</v>
      </c>
      <c r="N149" s="2">
        <f>D149/E149</f>
        <v>11.280761658996042</v>
      </c>
      <c r="O149" s="1">
        <f>N149/N148-1</f>
        <v>-1.7996698720368243E-2</v>
      </c>
      <c r="Q149" s="1">
        <v>24</v>
      </c>
      <c r="R149" s="1">
        <v>49</v>
      </c>
      <c r="S149" s="1">
        <v>75</v>
      </c>
      <c r="V149" s="1" t="s">
        <v>1</v>
      </c>
    </row>
    <row r="150" spans="1:29" x14ac:dyDescent="0.25">
      <c r="A150" s="1">
        <v>360.66987477758403</v>
      </c>
      <c r="B150" s="1">
        <v>199.790810443232</v>
      </c>
      <c r="C150" s="1">
        <v>45.101984804733597</v>
      </c>
      <c r="D150" s="1">
        <v>38.646200699455299</v>
      </c>
      <c r="E150" s="1">
        <v>3.4872671356189784</v>
      </c>
      <c r="F150" s="1">
        <v>1.8033184844912899E-3</v>
      </c>
      <c r="H150" s="1">
        <v>2115</v>
      </c>
      <c r="I150" s="2">
        <f>A150/D150</f>
        <v>9.3326088528714681</v>
      </c>
      <c r="J150" s="2">
        <f>B150/D150</f>
        <v>5.1697400217157172</v>
      </c>
      <c r="K150" s="2">
        <f>I150/E150</f>
        <v>2.6761955680275009</v>
      </c>
      <c r="L150" s="1">
        <f>B150/C150</f>
        <v>4.4297565020301128</v>
      </c>
      <c r="M150" s="3">
        <f>L150/L149-1</f>
        <v>8.4106426605219387E-3</v>
      </c>
      <c r="N150" s="2">
        <f>D150/E150</f>
        <v>11.082087834546041</v>
      </c>
      <c r="O150" s="1">
        <f>N150/N149-1</f>
        <v>-1.7611738502742447E-2</v>
      </c>
      <c r="R150" s="1">
        <v>50</v>
      </c>
      <c r="S150" s="1">
        <v>76</v>
      </c>
    </row>
    <row r="151" spans="1:29" x14ac:dyDescent="0.25">
      <c r="A151" s="1">
        <v>360.73334237229102</v>
      </c>
      <c r="B151" s="1">
        <v>199.712621569276</v>
      </c>
      <c r="C151" s="1">
        <v>44.708007158599401</v>
      </c>
      <c r="D151" s="1">
        <v>38.299386715092901</v>
      </c>
      <c r="E151" s="1">
        <v>3.5169089062717394</v>
      </c>
      <c r="F151" s="1">
        <v>1.7070943156783701E-3</v>
      </c>
      <c r="H151" s="1">
        <v>2116</v>
      </c>
      <c r="I151" s="2">
        <f>A151/D151</f>
        <v>9.418775946877874</v>
      </c>
      <c r="J151" s="2">
        <f>B151/D151</f>
        <v>5.2145122598157396</v>
      </c>
      <c r="K151" s="2">
        <f>I151/E151</f>
        <v>2.6781404346530771</v>
      </c>
      <c r="L151" s="1">
        <f>B151/C151</f>
        <v>4.4670436966873863</v>
      </c>
      <c r="M151" s="3">
        <f>L151/L150-1</f>
        <v>8.4174366334097694E-3</v>
      </c>
      <c r="N151" s="2">
        <f>D151/E151</f>
        <v>10.890070722842214</v>
      </c>
      <c r="O151" s="1">
        <f>N151/N150-1</f>
        <v>-1.7326799297263662E-2</v>
      </c>
      <c r="R151" s="1">
        <v>51</v>
      </c>
      <c r="S151" s="1">
        <v>77</v>
      </c>
      <c r="AA151" s="1" t="s">
        <v>0</v>
      </c>
    </row>
    <row r="152" spans="1:29" x14ac:dyDescent="0.25">
      <c r="A152" s="1">
        <v>360.78058128746102</v>
      </c>
      <c r="B152" s="1">
        <v>199.66218285897801</v>
      </c>
      <c r="C152" s="1">
        <v>44.328181411901802</v>
      </c>
      <c r="D152" s="1">
        <v>37.962913757975997</v>
      </c>
      <c r="E152" s="1">
        <v>3.5468026319750492</v>
      </c>
      <c r="F152" s="1">
        <v>1.64210184358227E-3</v>
      </c>
      <c r="H152" s="1">
        <v>2117</v>
      </c>
      <c r="I152" s="2">
        <f>A152/D152</f>
        <v>9.50350080047955</v>
      </c>
      <c r="J152" s="2">
        <f>B152/D152</f>
        <v>5.2594009019402268</v>
      </c>
      <c r="K152" s="2">
        <f>I152/E152</f>
        <v>2.6794557765362583</v>
      </c>
      <c r="L152" s="1">
        <f>B152/C152</f>
        <v>4.504181685318815</v>
      </c>
      <c r="M152" s="3">
        <f>L152/L151-1</f>
        <v>8.3137733035762995E-3</v>
      </c>
      <c r="N152" s="2">
        <f>D152/E152</f>
        <v>10.703418739947258</v>
      </c>
      <c r="O152" s="1">
        <f>N152/N151-1</f>
        <v>-1.71396483682561E-2</v>
      </c>
      <c r="R152" s="1">
        <v>52</v>
      </c>
      <c r="S152" s="1">
        <v>78</v>
      </c>
    </row>
    <row r="153" spans="1:29" x14ac:dyDescent="0.25">
      <c r="A153" s="1">
        <v>360.80565284074999</v>
      </c>
      <c r="B153" s="1">
        <v>199.62868359699101</v>
      </c>
      <c r="C153" s="1">
        <v>43.960654553619101</v>
      </c>
      <c r="D153" s="1">
        <v>37.634130872604302</v>
      </c>
      <c r="E153" s="1">
        <v>3.5769504543468371</v>
      </c>
      <c r="F153" s="1">
        <v>1.6019130686118299E-3</v>
      </c>
      <c r="H153" s="1">
        <v>2118</v>
      </c>
      <c r="I153" s="2">
        <f>A153/D153</f>
        <v>9.5871923829493237</v>
      </c>
      <c r="J153" s="2">
        <f>B153/D153</f>
        <v>5.3044584521629101</v>
      </c>
      <c r="K153" s="2">
        <f>I153/E153</f>
        <v>2.680269829093838</v>
      </c>
      <c r="L153" s="1">
        <f>B153/C153</f>
        <v>4.5410762333736994</v>
      </c>
      <c r="M153" s="3">
        <f>L153/L152-1</f>
        <v>8.191176695900193E-3</v>
      </c>
      <c r="N153" s="2">
        <f>D153/E153</f>
        <v>10.521289392440416</v>
      </c>
      <c r="O153" s="1">
        <f>N153/N152-1</f>
        <v>-1.701599759216188E-2</v>
      </c>
      <c r="R153" s="1">
        <v>53</v>
      </c>
      <c r="S153" s="1">
        <v>79</v>
      </c>
    </row>
    <row r="154" spans="1:29" x14ac:dyDescent="0.25">
      <c r="A154" s="1">
        <v>360.80118909627799</v>
      </c>
      <c r="B154" s="1">
        <v>199.60262749239399</v>
      </c>
      <c r="C154" s="1">
        <v>43.605394022310897</v>
      </c>
      <c r="D154" s="1">
        <v>37.310831143424302</v>
      </c>
      <c r="E154" s="1">
        <v>3.6073545332087851</v>
      </c>
      <c r="F154" s="1">
        <v>1.58190628805898E-3</v>
      </c>
      <c r="H154" s="1">
        <v>2119</v>
      </c>
      <c r="I154" s="2">
        <f>A154/D154</f>
        <v>9.670146122163402</v>
      </c>
      <c r="J154" s="2">
        <f>B154/D154</f>
        <v>5.3497234281679127</v>
      </c>
      <c r="K154" s="2">
        <f>I154/E154</f>
        <v>2.6806752796658695</v>
      </c>
      <c r="L154" s="1">
        <f>B154/C154</f>
        <v>4.5774756074963205</v>
      </c>
      <c r="M154" s="3">
        <f>L154/L153-1</f>
        <v>8.0155831463721849E-3</v>
      </c>
      <c r="N154" s="2">
        <f>D154/E154</f>
        <v>10.342989800405304</v>
      </c>
      <c r="O154" s="1">
        <f>N154/N153-1</f>
        <v>-1.694655335335804E-2</v>
      </c>
      <c r="R154" s="1">
        <v>54</v>
      </c>
      <c r="S154" s="1">
        <v>80</v>
      </c>
    </row>
    <row r="155" spans="1:29" x14ac:dyDescent="0.25">
      <c r="A155" s="1">
        <v>360.74654075969801</v>
      </c>
      <c r="B155" s="1">
        <v>199.65461269140701</v>
      </c>
      <c r="C155" s="1">
        <v>43.261809653944802</v>
      </c>
      <c r="D155" s="1">
        <v>37.010268249671697</v>
      </c>
      <c r="E155" s="1">
        <v>3.6380170467410595</v>
      </c>
      <c r="F155" s="1">
        <v>1.6516636459387799E-3</v>
      </c>
      <c r="H155" s="1">
        <v>2120</v>
      </c>
      <c r="I155" s="2">
        <f>A155/D155</f>
        <v>9.7472014611214828</v>
      </c>
      <c r="J155" s="2">
        <f>B155/D155</f>
        <v>5.3945735098306962</v>
      </c>
      <c r="K155" s="2">
        <f>I155/E155</f>
        <v>2.6792621738408395</v>
      </c>
      <c r="L155" s="1">
        <f>B155/C155</f>
        <v>4.615031462818191</v>
      </c>
      <c r="M155" s="3">
        <f>L155/L154-1</f>
        <v>8.2044905406741808E-3</v>
      </c>
      <c r="N155" s="2">
        <f>D155/E155</f>
        <v>10.173198139031685</v>
      </c>
      <c r="O155" s="1">
        <f>N155/N154-1</f>
        <v>-1.641611029791068E-2</v>
      </c>
      <c r="R155" s="1">
        <v>55</v>
      </c>
      <c r="S155" s="1">
        <v>81</v>
      </c>
    </row>
    <row r="156" spans="1:29" x14ac:dyDescent="0.25">
      <c r="A156" s="1">
        <v>360.68213188282601</v>
      </c>
      <c r="B156" s="1">
        <v>199.73815890993501</v>
      </c>
      <c r="C156" s="1">
        <v>42.935981226129599</v>
      </c>
      <c r="D156" s="1">
        <v>36.719832251616801</v>
      </c>
      <c r="E156" s="1">
        <v>3.6689401916383582</v>
      </c>
      <c r="F156" s="1">
        <v>1.75284474339817E-3</v>
      </c>
      <c r="H156" s="1">
        <v>2121</v>
      </c>
      <c r="I156" s="2">
        <f>A156/D156</f>
        <v>9.8225430173893269</v>
      </c>
      <c r="J156" s="2">
        <f>B156/D156</f>
        <v>5.4395171944485226</v>
      </c>
      <c r="K156" s="2">
        <f>I156/E156</f>
        <v>2.6772153549341695</v>
      </c>
      <c r="L156" s="1">
        <f>B156/C156</f>
        <v>4.6519994001762823</v>
      </c>
      <c r="M156" s="3">
        <f>L156/L155-1</f>
        <v>8.0103326826543864E-3</v>
      </c>
      <c r="N156" s="2">
        <f>D156/E156</f>
        <v>10.008294039598294</v>
      </c>
      <c r="O156" s="1">
        <f>N156/N155-1</f>
        <v>-1.6209661620636417E-2</v>
      </c>
      <c r="R156" s="1">
        <v>56</v>
      </c>
      <c r="S156" s="1">
        <v>82</v>
      </c>
    </row>
    <row r="157" spans="1:29" x14ac:dyDescent="0.25">
      <c r="A157" s="1">
        <v>360.55311798256099</v>
      </c>
      <c r="B157" s="1">
        <v>200.22626308013</v>
      </c>
      <c r="C157" s="1">
        <v>42.622102631860599</v>
      </c>
      <c r="D157" s="1">
        <v>36.528004058765497</v>
      </c>
      <c r="E157" s="1">
        <v>3.700126183267284</v>
      </c>
      <c r="F157" s="1">
        <v>2.22854502558774E-3</v>
      </c>
      <c r="H157" s="1">
        <v>2122</v>
      </c>
      <c r="I157" s="2">
        <f>A157/D157</f>
        <v>9.870594555413172</v>
      </c>
      <c r="J157" s="2">
        <f>B157/D157</f>
        <v>5.4814454892747531</v>
      </c>
      <c r="K157" s="2">
        <f>I157/E157</f>
        <v>2.6676372822229655</v>
      </c>
      <c r="L157" s="1">
        <f>B157/C157</f>
        <v>4.6977096557047409</v>
      </c>
      <c r="M157" s="3">
        <f>L157/L156-1</f>
        <v>9.825937537035534E-3</v>
      </c>
      <c r="N157" s="2">
        <f>D157/E157</f>
        <v>9.8720968554944122</v>
      </c>
      <c r="O157" s="1">
        <f>N157/N156-1</f>
        <v>-1.3608431523395637E-2</v>
      </c>
      <c r="R157" s="1">
        <v>57</v>
      </c>
      <c r="S157" s="1">
        <v>83</v>
      </c>
    </row>
    <row r="158" spans="1:29" x14ac:dyDescent="0.25">
      <c r="A158" s="1">
        <v>360.65239041225698</v>
      </c>
      <c r="B158" s="1">
        <v>200.691709121461</v>
      </c>
      <c r="C158" s="1">
        <v>42.3062490836815</v>
      </c>
      <c r="D158" s="1">
        <v>36.325235793786597</v>
      </c>
      <c r="E158" s="1">
        <v>3.7315772558250559</v>
      </c>
      <c r="F158" s="1">
        <v>2.5778431473985801E-3</v>
      </c>
      <c r="H158" s="1">
        <v>2123</v>
      </c>
      <c r="I158" s="2">
        <f>A158/D158</f>
        <v>9.928425309050473</v>
      </c>
      <c r="J158" s="2">
        <f>B158/D158</f>
        <v>5.5248563357099849</v>
      </c>
      <c r="K158" s="2">
        <f>I158/E158</f>
        <v>2.6606511478630197</v>
      </c>
      <c r="L158" s="1">
        <f>B158/C158</f>
        <v>4.7437840382515128</v>
      </c>
      <c r="M158" s="3">
        <f>L158/L157-1</f>
        <v>9.8078395481127068E-3</v>
      </c>
      <c r="N158" s="2">
        <f>D158/E158</f>
        <v>9.7345527918743429</v>
      </c>
      <c r="O158" s="1">
        <f>N158/N157-1</f>
        <v>-1.3932608809800962E-2</v>
      </c>
      <c r="R158" s="1">
        <v>58</v>
      </c>
      <c r="S158" s="1">
        <v>84</v>
      </c>
      <c r="V158" s="1">
        <f>1.4^(1/25)</f>
        <v>1.0135498680162291</v>
      </c>
    </row>
    <row r="159" spans="1:29" x14ac:dyDescent="0.25">
      <c r="A159" s="1">
        <v>360.93179951060199</v>
      </c>
      <c r="B159" s="1">
        <v>201.14331941511901</v>
      </c>
      <c r="C159" s="1">
        <v>41.991362173162599</v>
      </c>
      <c r="D159" s="1">
        <v>36.1151123713827</v>
      </c>
      <c r="E159" s="1">
        <v>3.7632956624995688</v>
      </c>
      <c r="F159" s="1">
        <v>2.8300339592135099E-3</v>
      </c>
      <c r="H159" s="1">
        <v>2124</v>
      </c>
      <c r="I159" s="2">
        <f>A159/D159</f>
        <v>9.9939270795845889</v>
      </c>
      <c r="J159" s="2">
        <f>B159/D159</f>
        <v>5.569505567273362</v>
      </c>
      <c r="K159" s="2">
        <f>I159/E159</f>
        <v>2.6556316526421031</v>
      </c>
      <c r="L159" s="1">
        <f>B159/C159</f>
        <v>4.7901117993184119</v>
      </c>
      <c r="M159" s="3">
        <f>L159/L158-1</f>
        <v>9.7659928642062077E-3</v>
      </c>
      <c r="N159" s="2">
        <f>D159/E159</f>
        <v>9.5966715374670191</v>
      </c>
      <c r="O159" s="1">
        <f>N159/N158-1</f>
        <v>-1.4164107725874842E-2</v>
      </c>
      <c r="R159" s="1">
        <v>59</v>
      </c>
      <c r="S159" s="1">
        <v>85</v>
      </c>
      <c r="V159" s="1">
        <f>1.4^(1/26)</f>
        <v>1.0130253401102809</v>
      </c>
    </row>
    <row r="160" spans="1:29" x14ac:dyDescent="0.25">
      <c r="A160" s="1">
        <v>361.34803043015199</v>
      </c>
      <c r="B160" s="1">
        <v>201.60095392128301</v>
      </c>
      <c r="C160" s="1">
        <v>41.6808455832536</v>
      </c>
      <c r="D160" s="1">
        <v>35.903535660113697</v>
      </c>
      <c r="E160" s="1">
        <v>3.7952836756308148</v>
      </c>
      <c r="F160" s="1">
        <v>3.02216852428103E-3</v>
      </c>
      <c r="H160" s="1">
        <v>2125</v>
      </c>
      <c r="I160" s="2">
        <f>A160/D160</f>
        <v>10.064413539961865</v>
      </c>
      <c r="J160" s="2">
        <f>B160/D160</f>
        <v>5.6150724494035691</v>
      </c>
      <c r="K160" s="2">
        <f>I160/E160</f>
        <v>2.6518211549204045</v>
      </c>
      <c r="L160" s="1">
        <f>B160/C160</f>
        <v>4.83677696793852</v>
      </c>
      <c r="M160" s="3">
        <f>L160/L159-1</f>
        <v>9.741979013255575E-3</v>
      </c>
      <c r="N160" s="2">
        <f>D160/E160</f>
        <v>9.4600400730641461</v>
      </c>
      <c r="O160" s="1">
        <f>N160/N159-1</f>
        <v>-1.4237380519843912E-2</v>
      </c>
      <c r="R160" s="1">
        <v>60</v>
      </c>
      <c r="S160" s="1">
        <v>86</v>
      </c>
    </row>
    <row r="161" spans="1:19" x14ac:dyDescent="0.25">
      <c r="A161" s="1">
        <v>361.87077929428199</v>
      </c>
      <c r="B161" s="1">
        <v>202.06142502306301</v>
      </c>
      <c r="C161" s="1">
        <v>41.374897208973699</v>
      </c>
      <c r="D161" s="1">
        <v>35.690662084060698</v>
      </c>
      <c r="E161" s="1">
        <v>3.8275435868736767</v>
      </c>
      <c r="F161" s="1">
        <v>3.1657869712393601E-3</v>
      </c>
      <c r="H161" s="1">
        <v>2126</v>
      </c>
      <c r="I161" s="2">
        <f>A161/D161</f>
        <v>10.139088438370326</v>
      </c>
      <c r="J161" s="2">
        <f>B161/D161</f>
        <v>5.6614647424347675</v>
      </c>
      <c r="K161" s="2">
        <f>I161/E161</f>
        <v>2.6489805297428095</v>
      </c>
      <c r="L161" s="1">
        <f>B161/C161</f>
        <v>4.883671952162298</v>
      </c>
      <c r="M161" s="3">
        <f>L161/L160-1</f>
        <v>9.6955027148513118E-3</v>
      </c>
      <c r="N161" s="2">
        <f>D161/E161</f>
        <v>9.3246912214036204</v>
      </c>
      <c r="O161" s="1">
        <f>N161/N160-1</f>
        <v>-1.4307428997675009E-2</v>
      </c>
      <c r="R161" s="1">
        <v>61</v>
      </c>
      <c r="S161" s="1">
        <v>87</v>
      </c>
    </row>
    <row r="162" spans="1:19" x14ac:dyDescent="0.25">
      <c r="A162" s="1">
        <v>362.469292347286</v>
      </c>
      <c r="B162" s="1">
        <v>202.51997962901501</v>
      </c>
      <c r="C162" s="1">
        <v>41.075312692087103</v>
      </c>
      <c r="D162" s="1">
        <v>35.476315300169396</v>
      </c>
      <c r="E162" s="1">
        <v>3.8600777073621027</v>
      </c>
      <c r="F162" s="1">
        <v>3.2714546076510302E-3</v>
      </c>
      <c r="H162" s="1">
        <v>2127</v>
      </c>
      <c r="I162" s="2">
        <f>A162/D162</f>
        <v>10.217219270952732</v>
      </c>
      <c r="J162" s="2">
        <f>B162/D162</f>
        <v>5.7085967895895884</v>
      </c>
      <c r="K162" s="2">
        <f>I162/E162</f>
        <v>2.6468947118515311</v>
      </c>
      <c r="L162" s="1">
        <f>B162/C162</f>
        <v>4.9304549705358465</v>
      </c>
      <c r="M162" s="3">
        <f>L162/L161-1</f>
        <v>9.5794760237395415E-3</v>
      </c>
      <c r="N162" s="2">
        <f>D162/E162</f>
        <v>9.1905702396890803</v>
      </c>
      <c r="O162" s="1">
        <f>N162/N161-1</f>
        <v>-1.4383423378854898E-2</v>
      </c>
      <c r="R162" s="1">
        <v>62</v>
      </c>
      <c r="S162" s="1">
        <v>88</v>
      </c>
    </row>
    <row r="163" spans="1:19" x14ac:dyDescent="0.25">
      <c r="A163" s="1">
        <v>363.10554133327798</v>
      </c>
      <c r="B163" s="1">
        <v>202.97438450242899</v>
      </c>
      <c r="C163" s="1">
        <v>40.780294779962702</v>
      </c>
      <c r="D163" s="1">
        <v>35.261093837608101</v>
      </c>
      <c r="E163" s="1">
        <v>3.8928883678746802</v>
      </c>
      <c r="F163" s="1">
        <v>3.35538992417084E-3</v>
      </c>
      <c r="H163" s="1">
        <v>2128</v>
      </c>
      <c r="I163" s="2">
        <f>A163/D163</f>
        <v>10.297625564468561</v>
      </c>
      <c r="J163" s="2">
        <f>B163/D163</f>
        <v>5.7563269431518451</v>
      </c>
      <c r="K163" s="2">
        <f>I163/E163</f>
        <v>2.6452403951389294</v>
      </c>
      <c r="L163" s="1">
        <f>B163/C163</f>
        <v>4.9772662409041724</v>
      </c>
      <c r="M163" s="3">
        <f>L163/L162-1</f>
        <v>9.4943104942784018E-3</v>
      </c>
      <c r="N163" s="2">
        <f>D163/E163</f>
        <v>9.057823010953399</v>
      </c>
      <c r="O163" s="1">
        <f>N163/N162-1</f>
        <v>-1.4443851172848632E-2</v>
      </c>
      <c r="R163" s="1">
        <v>63</v>
      </c>
      <c r="S163" s="1">
        <v>89</v>
      </c>
    </row>
    <row r="164" spans="1:19" x14ac:dyDescent="0.25">
      <c r="A164" s="1">
        <v>363.75675611109602</v>
      </c>
      <c r="B164" s="1">
        <v>203.411920158112</v>
      </c>
      <c r="C164" s="1">
        <v>40.492601246791097</v>
      </c>
      <c r="D164" s="1">
        <v>35.042849663194701</v>
      </c>
      <c r="E164" s="1">
        <v>3.9259779190016149</v>
      </c>
      <c r="F164" s="1">
        <v>3.4176712976123802E-3</v>
      </c>
      <c r="H164" s="1">
        <v>2129</v>
      </c>
      <c r="I164" s="2">
        <f>A164/D164</f>
        <v>10.380341770354013</v>
      </c>
      <c r="J164" s="2">
        <f>B164/D164</f>
        <v>5.8046626376893755</v>
      </c>
      <c r="K164" s="2">
        <f>I164/E164</f>
        <v>2.6440143028093641</v>
      </c>
      <c r="L164" s="1">
        <f>B164/C164</f>
        <v>5.0234342545289481</v>
      </c>
      <c r="M164" s="3">
        <f>L164/L163-1</f>
        <v>9.2757773826439571E-3</v>
      </c>
      <c r="N164" s="2">
        <f>D164/E164</f>
        <v>8.9258906662689981</v>
      </c>
      <c r="O164" s="1">
        <f>N164/N163-1</f>
        <v>-1.4565568848591837E-2</v>
      </c>
      <c r="R164" s="1">
        <v>64</v>
      </c>
      <c r="S164" s="1">
        <v>90</v>
      </c>
    </row>
    <row r="165" spans="1:19" x14ac:dyDescent="0.25">
      <c r="A165" s="1">
        <v>364.421890857265</v>
      </c>
      <c r="B165" s="1">
        <v>203.484745033152</v>
      </c>
      <c r="C165" s="1">
        <v>40.130440773143398</v>
      </c>
      <c r="D165" s="1">
        <v>34.745513476523698</v>
      </c>
      <c r="E165" s="1">
        <v>3.9593487313131286</v>
      </c>
      <c r="F165" s="1">
        <v>3.1647985068777502E-3</v>
      </c>
      <c r="H165" s="1">
        <v>2130</v>
      </c>
      <c r="I165" s="2">
        <f>A165/D165</f>
        <v>10.488315019534589</v>
      </c>
      <c r="J165" s="2">
        <f>B165/D165</f>
        <v>5.8564322317653863</v>
      </c>
      <c r="K165" s="2">
        <f>I165/E165</f>
        <v>2.6490000581626241</v>
      </c>
      <c r="L165" s="1">
        <f>B165/C165</f>
        <v>5.0705833554993154</v>
      </c>
      <c r="M165" s="3">
        <f>L165/L164-1</f>
        <v>9.3858302072649114E-3</v>
      </c>
      <c r="N165" s="2">
        <f>D165/E165</f>
        <v>8.7755628095432385</v>
      </c>
      <c r="O165" s="1">
        <f>N165/N164-1</f>
        <v>-1.6841776618869986E-2</v>
      </c>
      <c r="R165" s="1">
        <v>65</v>
      </c>
      <c r="S165" s="1">
        <v>91</v>
      </c>
    </row>
    <row r="166" spans="1:19" x14ac:dyDescent="0.25">
      <c r="A166" s="1">
        <v>365.08185214736199</v>
      </c>
      <c r="B166" s="1">
        <v>203.53389955417501</v>
      </c>
      <c r="C166" s="1">
        <v>39.772881094402699</v>
      </c>
      <c r="D166" s="1">
        <v>34.445746838609097</v>
      </c>
      <c r="E166" s="1">
        <v>3.99300319552929</v>
      </c>
      <c r="F166" s="1">
        <v>2.89557921022835E-3</v>
      </c>
      <c r="H166" s="1">
        <v>2131</v>
      </c>
      <c r="I166" s="2">
        <f>A166/D166</f>
        <v>10.598749792184904</v>
      </c>
      <c r="J166" s="2">
        <f>B166/D166</f>
        <v>5.9088252755211164</v>
      </c>
      <c r="K166" s="2">
        <f>I166/E166</f>
        <v>2.6543304057586643</v>
      </c>
      <c r="L166" s="1">
        <f>B166/C166</f>
        <v>5.1174039685754282</v>
      </c>
      <c r="M166" s="3">
        <f>L166/L165-1</f>
        <v>9.2337724860263037E-3</v>
      </c>
      <c r="N166" s="2">
        <f>D166/E166</f>
        <v>8.6265262389911914</v>
      </c>
      <c r="O166" s="1">
        <f>N166/N165-1</f>
        <v>-1.6983135302726438E-2</v>
      </c>
      <c r="R166" s="1">
        <v>66</v>
      </c>
      <c r="S166" s="1">
        <v>92</v>
      </c>
    </row>
    <row r="167" spans="1:19" x14ac:dyDescent="0.25">
      <c r="A167" s="1">
        <v>365.72067467013198</v>
      </c>
      <c r="B167" s="1">
        <v>203.55831044035901</v>
      </c>
      <c r="C167" s="1">
        <v>39.420008337706903</v>
      </c>
      <c r="D167" s="1">
        <v>34.143852154736599</v>
      </c>
      <c r="E167" s="1">
        <v>4.0269437226912883</v>
      </c>
      <c r="F167" s="1">
        <v>2.61670792100531E-3</v>
      </c>
      <c r="H167" s="1">
        <v>2132</v>
      </c>
      <c r="I167" s="2">
        <f>A167/D167</f>
        <v>10.711172043878401</v>
      </c>
      <c r="J167" s="2">
        <f>B167/D167</f>
        <v>5.9617851412269669</v>
      </c>
      <c r="K167" s="2">
        <f>I167/E167</f>
        <v>2.6598762688245134</v>
      </c>
      <c r="L167" s="1">
        <f>B167/C167</f>
        <v>5.1638322523043936</v>
      </c>
      <c r="M167" s="3">
        <f>L167/L166-1</f>
        <v>9.072624325550338E-3</v>
      </c>
      <c r="N167" s="2">
        <f>D167/E167</f>
        <v>8.4788500922773196</v>
      </c>
      <c r="O167" s="1">
        <f>N167/N166-1</f>
        <v>-1.7118842813737434E-2</v>
      </c>
      <c r="R167" s="1">
        <v>67</v>
      </c>
      <c r="S167" s="1">
        <v>93</v>
      </c>
    </row>
    <row r="168" spans="1:19" x14ac:dyDescent="0.25">
      <c r="A168" s="1">
        <v>366.32457039473798</v>
      </c>
      <c r="B168" s="1">
        <v>203.548854896949</v>
      </c>
      <c r="C168" s="1">
        <v>39.070098906821599</v>
      </c>
      <c r="D168" s="1">
        <v>33.838347441440398</v>
      </c>
      <c r="E168" s="1">
        <v>4.0611727443341641</v>
      </c>
      <c r="F168" s="1">
        <v>2.3269964368289298E-3</v>
      </c>
      <c r="H168" s="1">
        <v>2133</v>
      </c>
      <c r="I168" s="2">
        <f>A168/D168</f>
        <v>10.825722829068056</v>
      </c>
      <c r="J168" s="2">
        <f>B168/D168</f>
        <v>6.0153308387534103</v>
      </c>
      <c r="K168" s="2">
        <f>I168/E168</f>
        <v>2.6656642084903361</v>
      </c>
      <c r="L168" s="1">
        <f>B168/C168</f>
        <v>5.2098372052344502</v>
      </c>
      <c r="M168" s="3">
        <f>L168/L167-1</f>
        <v>8.9090719222195691E-3</v>
      </c>
      <c r="N168" s="2">
        <f>D168/E168</f>
        <v>8.3321615630975217</v>
      </c>
      <c r="O168" s="1">
        <f>N168/N167-1</f>
        <v>-1.7300521601791741E-2</v>
      </c>
      <c r="R168" s="1">
        <v>68</v>
      </c>
      <c r="S168" s="1">
        <v>94</v>
      </c>
    </row>
    <row r="169" spans="1:19" x14ac:dyDescent="0.25">
      <c r="A169" s="1">
        <v>366.88142742332201</v>
      </c>
      <c r="B169" s="1">
        <v>203.50280495942499</v>
      </c>
      <c r="C169" s="1">
        <v>38.7242918117011</v>
      </c>
      <c r="D169" s="1">
        <v>33.529109773993497</v>
      </c>
      <c r="E169" s="1">
        <v>4.0956927126610045</v>
      </c>
      <c r="F169" s="1">
        <v>2.0297893446930698E-3</v>
      </c>
      <c r="H169" s="1">
        <v>2134</v>
      </c>
      <c r="I169" s="2">
        <f>A169/D169</f>
        <v>10.942176213335964</v>
      </c>
      <c r="J169" s="2">
        <f>B169/D169</f>
        <v>6.0694365681390625</v>
      </c>
      <c r="K169" s="2">
        <f>I169/E169</f>
        <v>2.6716301688137984</v>
      </c>
      <c r="L169" s="1">
        <f>B169/C169</f>
        <v>5.2551717652828369</v>
      </c>
      <c r="M169" s="3">
        <f>L169/L168-1</f>
        <v>8.7017229641721539E-3</v>
      </c>
      <c r="N169" s="2">
        <f>D169/E169</f>
        <v>8.1864319728736099</v>
      </c>
      <c r="O169" s="1">
        <f>N169/N168-1</f>
        <v>-1.7490010139666112E-2</v>
      </c>
      <c r="R169" s="1">
        <v>69</v>
      </c>
      <c r="S169" s="1">
        <v>95</v>
      </c>
    </row>
    <row r="170" spans="1:19" x14ac:dyDescent="0.25">
      <c r="A170" s="1">
        <v>367.37301647116902</v>
      </c>
      <c r="B170" s="1">
        <v>203.43661402041201</v>
      </c>
      <c r="C170" s="1">
        <v>38.384865211992697</v>
      </c>
      <c r="D170" s="1">
        <v>33.2201852595799</v>
      </c>
      <c r="E170" s="1">
        <v>4.1305061007186232</v>
      </c>
      <c r="F170" s="1">
        <v>1.7471633324724501E-3</v>
      </c>
      <c r="H170" s="1">
        <v>2135</v>
      </c>
      <c r="I170" s="2">
        <f>A170/D170</f>
        <v>11.058728709684949</v>
      </c>
      <c r="J170" s="2">
        <f>B170/D170</f>
        <v>6.1238855963858843</v>
      </c>
      <c r="K170" s="2">
        <f>I170/E170</f>
        <v>2.6773301963555891</v>
      </c>
      <c r="L170" s="1">
        <f>B170/C170</f>
        <v>5.2999173736020238</v>
      </c>
      <c r="M170" s="3">
        <f>L170/L169-1</f>
        <v>8.5145853109482861E-3</v>
      </c>
      <c r="N170" s="2">
        <f>D170/E170</f>
        <v>8.0426428262145091</v>
      </c>
      <c r="O170" s="1">
        <f>N170/N169-1</f>
        <v>-1.756432437667077E-2</v>
      </c>
      <c r="R170" s="1">
        <v>70</v>
      </c>
      <c r="S170" s="1">
        <v>96</v>
      </c>
    </row>
    <row r="171" spans="1:19" x14ac:dyDescent="0.25">
      <c r="A171" s="1">
        <v>367.81148708018702</v>
      </c>
      <c r="B171" s="1">
        <v>203.34098570210099</v>
      </c>
      <c r="C171" s="1">
        <v>38.050754063703501</v>
      </c>
      <c r="D171" s="1">
        <v>32.909373440204</v>
      </c>
      <c r="E171" s="1">
        <v>4.1656154025747316</v>
      </c>
      <c r="F171" s="1">
        <v>1.46554575660156E-3</v>
      </c>
      <c r="H171" s="1">
        <v>2136</v>
      </c>
      <c r="I171" s="2">
        <f>A171/D171</f>
        <v>11.176496196395133</v>
      </c>
      <c r="J171" s="2">
        <f>B171/D171</f>
        <v>6.1788166849049713</v>
      </c>
      <c r="K171" s="2">
        <f>I171/E171</f>
        <v>2.6830360261984425</v>
      </c>
      <c r="L171" s="1">
        <f>B171/C171</f>
        <v>5.3439410257592597</v>
      </c>
      <c r="M171" s="3">
        <f>L171/L170-1</f>
        <v>8.3064789606928091E-3</v>
      </c>
      <c r="N171" s="2">
        <f>D171/E171</f>
        <v>7.9002428836476346</v>
      </c>
      <c r="O171" s="1">
        <f>N171/N170-1</f>
        <v>-1.7705615634543759E-2</v>
      </c>
      <c r="R171" s="1">
        <v>71</v>
      </c>
      <c r="S171" s="1">
        <v>97</v>
      </c>
    </row>
    <row r="172" spans="1:19" x14ac:dyDescent="0.25">
      <c r="A172" s="1">
        <v>368.18109900901601</v>
      </c>
      <c r="B172" s="1">
        <v>203.23141307508399</v>
      </c>
      <c r="C172" s="1">
        <v>37.723550888720297</v>
      </c>
      <c r="D172" s="1">
        <v>32.6003372276584</v>
      </c>
      <c r="E172" s="1">
        <v>4.2010231334966166</v>
      </c>
      <c r="F172" s="1">
        <v>1.20487843376149E-3</v>
      </c>
      <c r="H172" s="1">
        <v>2137</v>
      </c>
      <c r="I172" s="2">
        <f>A172/D172</f>
        <v>11.293781915134549</v>
      </c>
      <c r="J172" s="2">
        <f>B172/D172</f>
        <v>6.2340279382957045</v>
      </c>
      <c r="K172" s="2">
        <f>I172/E172</f>
        <v>2.6883408056204754</v>
      </c>
      <c r="L172" s="1">
        <f>B172/C172</f>
        <v>5.3873882041112982</v>
      </c>
      <c r="M172" s="3">
        <f>L172/L171-1</f>
        <v>8.1301754908242874E-3</v>
      </c>
      <c r="N172" s="2">
        <f>D172/E172</f>
        <v>7.7600946702058087</v>
      </c>
      <c r="O172" s="1">
        <f>N172/N171-1</f>
        <v>-1.7739734778523419E-2</v>
      </c>
      <c r="R172" s="1">
        <v>72</v>
      </c>
      <c r="S172" s="1">
        <v>98</v>
      </c>
    </row>
    <row r="173" spans="1:19" x14ac:dyDescent="0.25">
      <c r="A173" s="1">
        <v>368.48727949305999</v>
      </c>
      <c r="B173" s="1">
        <v>203.08678755480599</v>
      </c>
      <c r="C173" s="1">
        <v>37.402770916031699</v>
      </c>
      <c r="D173" s="1">
        <v>32.288641264643303</v>
      </c>
      <c r="E173" s="1">
        <v>4.2367318301313377</v>
      </c>
      <c r="F173" s="1">
        <v>9.44923966133992E-4</v>
      </c>
      <c r="H173" s="1">
        <v>2138</v>
      </c>
      <c r="I173" s="2">
        <f>A173/D173</f>
        <v>11.412288193636714</v>
      </c>
      <c r="J173" s="2">
        <f>B173/D173</f>
        <v>6.2897285113446388</v>
      </c>
      <c r="K173" s="2">
        <f>I173/E173</f>
        <v>2.6936536583395072</v>
      </c>
      <c r="L173" s="1">
        <f>B173/C173</f>
        <v>5.4297257283619667</v>
      </c>
      <c r="M173" s="3">
        <f>L173/L172-1</f>
        <v>7.8586362531587461E-3</v>
      </c>
      <c r="N173" s="2">
        <f>D173/E173</f>
        <v>7.6211199007236585</v>
      </c>
      <c r="O173" s="1">
        <f>N173/N172-1</f>
        <v>-1.7908901294172552E-2</v>
      </c>
      <c r="R173" s="1">
        <v>73</v>
      </c>
      <c r="S173" s="1">
        <v>99</v>
      </c>
    </row>
    <row r="174" spans="1:19" x14ac:dyDescent="0.25">
      <c r="A174" s="1">
        <v>368.71699852446301</v>
      </c>
      <c r="B174" s="1">
        <v>202.93265452790101</v>
      </c>
      <c r="C174" s="1">
        <v>37.089245849224298</v>
      </c>
      <c r="D174" s="1">
        <v>31.979862192507099</v>
      </c>
      <c r="E174" s="1">
        <v>4.2727440506874537</v>
      </c>
      <c r="F174" s="1">
        <v>7.1260510823225904E-4</v>
      </c>
      <c r="H174" s="1">
        <v>2139</v>
      </c>
      <c r="I174" s="2">
        <f>A174/D174</f>
        <v>11.529661894880011</v>
      </c>
      <c r="J174" s="2">
        <f>B174/D174</f>
        <v>6.3456388056433921</v>
      </c>
      <c r="K174" s="2">
        <f>I174/E174</f>
        <v>2.6984209112701172</v>
      </c>
      <c r="L174" s="1">
        <f>B174/C174</f>
        <v>5.4714688821893436</v>
      </c>
      <c r="M174" s="3">
        <f>L174/L173-1</f>
        <v>7.6878936277264831E-3</v>
      </c>
      <c r="N174" s="2">
        <f>D174/E174</f>
        <v>7.4846192079681835</v>
      </c>
      <c r="O174" s="1">
        <f>N174/N173-1</f>
        <v>-1.7910844407855842E-2</v>
      </c>
    </row>
    <row r="175" spans="1:19" x14ac:dyDescent="0.25">
      <c r="A175" s="1">
        <v>368.86178438474701</v>
      </c>
      <c r="B175" s="1">
        <v>202.82830616745801</v>
      </c>
      <c r="C175" s="1">
        <v>36.7829890454449</v>
      </c>
      <c r="D175" s="1">
        <v>31.686006371747698</v>
      </c>
      <c r="E175" s="1">
        <v>4.3090623751182964</v>
      </c>
      <c r="F175" s="1">
        <v>5.6048765461034198E-4</v>
      </c>
      <c r="H175" s="1">
        <v>2140</v>
      </c>
      <c r="I175" s="2">
        <f>A175/D175</f>
        <v>11.641157300076683</v>
      </c>
      <c r="J175" s="2">
        <f>B175/D175</f>
        <v>6.4011950192721825</v>
      </c>
      <c r="K175" s="2">
        <f>I175/E175</f>
        <v>2.7015522836930619</v>
      </c>
      <c r="L175" s="1">
        <f>B175/C175</f>
        <v>5.5141877109787432</v>
      </c>
      <c r="M175" s="3">
        <f>L175/L174-1</f>
        <v>7.8075613165702329E-3</v>
      </c>
      <c r="N175" s="2">
        <f>D175/E175</f>
        <v>7.3533413103303769</v>
      </c>
      <c r="O175" s="1">
        <f>N175/N174-1</f>
        <v>-1.7539689594100794E-2</v>
      </c>
    </row>
    <row r="176" spans="1:19" x14ac:dyDescent="0.25">
      <c r="A176" s="1">
        <v>368.95981069410101</v>
      </c>
      <c r="B176" s="1">
        <v>202.761790246522</v>
      </c>
      <c r="C176" s="1">
        <v>36.484533842392104</v>
      </c>
      <c r="D176" s="1">
        <v>31.403446732131499</v>
      </c>
      <c r="E176" s="1">
        <v>4.3456894053068016</v>
      </c>
      <c r="F176" s="1">
        <v>4.61029925181522E-4</v>
      </c>
      <c r="H176" s="1">
        <v>2141</v>
      </c>
      <c r="I176" s="2">
        <f>A176/D176</f>
        <v>11.749022769420634</v>
      </c>
      <c r="J176" s="2">
        <f>B176/D176</f>
        <v>6.4566731154086794</v>
      </c>
      <c r="K176" s="2">
        <f>I176/E176</f>
        <v>2.7036038873540167</v>
      </c>
      <c r="L176" s="1">
        <f>B176/C176</f>
        <v>5.5574724107048628</v>
      </c>
      <c r="M176" s="3">
        <f>L176/L175-1</f>
        <v>7.8496964548269155E-3</v>
      </c>
      <c r="N176" s="2">
        <f>D176/E176</f>
        <v>7.2263440396321759</v>
      </c>
      <c r="O176" s="1">
        <f>N176/N175-1</f>
        <v>-1.7270688975063342E-2</v>
      </c>
    </row>
    <row r="177" spans="1:15" x14ac:dyDescent="0.25">
      <c r="A177" s="1">
        <v>369.030576246441</v>
      </c>
      <c r="B177" s="1">
        <v>202.719405578813</v>
      </c>
      <c r="C177" s="1">
        <v>36.195266460289602</v>
      </c>
      <c r="D177" s="1">
        <v>31.128782967007901</v>
      </c>
      <c r="E177" s="1">
        <v>4.3826277652519092</v>
      </c>
      <c r="F177" s="1">
        <v>3.9393806242329302E-4</v>
      </c>
      <c r="H177" s="1">
        <v>2142</v>
      </c>
      <c r="I177" s="2">
        <f>A177/D177</f>
        <v>11.854963190740902</v>
      </c>
      <c r="J177" s="2">
        <f>B177/D177</f>
        <v>6.5122817616630515</v>
      </c>
      <c r="K177" s="2">
        <f>I177/E177</f>
        <v>2.7049897517498818</v>
      </c>
      <c r="L177" s="1">
        <f>B177/C177</f>
        <v>5.6007159334279155</v>
      </c>
      <c r="M177" s="3">
        <f>L177/L176-1</f>
        <v>7.7811493296406908E-3</v>
      </c>
      <c r="N177" s="2">
        <f>D177/E177</f>
        <v>7.1027667952581979</v>
      </c>
      <c r="O177" s="1">
        <f>N177/N176-1</f>
        <v>-1.7100935645497972E-2</v>
      </c>
    </row>
    <row r="178" spans="1:15" x14ac:dyDescent="0.25">
      <c r="A178" s="1">
        <v>369.06994187205498</v>
      </c>
      <c r="B178" s="1">
        <v>202.69107467289999</v>
      </c>
      <c r="C178" s="1">
        <v>35.913786028615299</v>
      </c>
      <c r="D178" s="1">
        <v>30.859987315535498</v>
      </c>
      <c r="E178" s="1">
        <v>4.4198801012565498</v>
      </c>
      <c r="F178" s="1">
        <v>3.5271282495262502E-4</v>
      </c>
      <c r="H178" s="1">
        <v>2143</v>
      </c>
      <c r="I178" s="2">
        <f>A178/D178</f>
        <v>11.959497523391988</v>
      </c>
      <c r="J178" s="2">
        <f>B178/D178</f>
        <v>6.5680867785341404</v>
      </c>
      <c r="K178" s="2">
        <f>I178/E178</f>
        <v>2.7058420702389556</v>
      </c>
      <c r="L178" s="1">
        <f>B178/C178</f>
        <v>5.6438236423027162</v>
      </c>
      <c r="M178" s="3">
        <f>L178/L177-1</f>
        <v>7.6968211541512677E-3</v>
      </c>
      <c r="N178" s="2">
        <f>D178/E178</f>
        <v>6.9820869816722313</v>
      </c>
      <c r="O178" s="1">
        <f>N178/N177-1</f>
        <v>-1.6990535810148311E-2</v>
      </c>
    </row>
    <row r="179" spans="1:15" x14ac:dyDescent="0.25">
      <c r="A179" s="1">
        <v>369.07371831479799</v>
      </c>
      <c r="B179" s="1">
        <v>202.66558323735799</v>
      </c>
      <c r="C179" s="1">
        <v>35.640209819427497</v>
      </c>
      <c r="D179" s="1">
        <v>30.5948815376079</v>
      </c>
      <c r="E179" s="1">
        <v>4.4574490821172299</v>
      </c>
      <c r="F179" s="1">
        <v>3.2996792787284699E-4</v>
      </c>
      <c r="H179" s="1">
        <v>2144</v>
      </c>
      <c r="I179" s="2">
        <f>A179/D179</f>
        <v>12.063250444723066</v>
      </c>
      <c r="J179" s="2">
        <f>B179/D179</f>
        <v>6.6241663001125533</v>
      </c>
      <c r="K179" s="2">
        <f>I179/E179</f>
        <v>2.7063125618460635</v>
      </c>
      <c r="L179" s="1">
        <f>B179/C179</f>
        <v>5.6864306990382776</v>
      </c>
      <c r="M179" s="3">
        <f>L179/L178-1</f>
        <v>7.5493246132292136E-3</v>
      </c>
      <c r="N179" s="2">
        <f>D179/E179</f>
        <v>6.8637646721195376</v>
      </c>
      <c r="O179" s="1">
        <f>N179/N178-1</f>
        <v>-1.6946553353357818E-2</v>
      </c>
    </row>
    <row r="180" spans="1:15" x14ac:dyDescent="0.25">
      <c r="A180" s="1">
        <v>369.02059296629602</v>
      </c>
      <c r="B180" s="1">
        <v>202.718814055705</v>
      </c>
      <c r="C180" s="1">
        <v>35.373983789495</v>
      </c>
      <c r="D180" s="1">
        <v>30.348419964730699</v>
      </c>
      <c r="E180" s="1">
        <v>4.4953373993152264</v>
      </c>
      <c r="F180" s="1">
        <v>3.9797651315234801E-4</v>
      </c>
      <c r="H180" s="1">
        <v>2145</v>
      </c>
      <c r="I180" s="2">
        <f>A180/D180</f>
        <v>12.159466403692578</v>
      </c>
      <c r="J180" s="2">
        <f>B180/D180</f>
        <v>6.6797155928148451</v>
      </c>
      <c r="K180" s="2">
        <f>I180/E180</f>
        <v>2.7049062892464595</v>
      </c>
      <c r="L180" s="1">
        <f>B180/C180</f>
        <v>5.7307318073659079</v>
      </c>
      <c r="M180" s="3">
        <f>L180/L179-1</f>
        <v>7.7906705756780603E-3</v>
      </c>
      <c r="N180" s="2">
        <f>D180/E180</f>
        <v>6.7510883542031053</v>
      </c>
      <c r="O180" s="1">
        <f>N180/N179-1</f>
        <v>-1.64161102979129E-2</v>
      </c>
    </row>
    <row r="181" spans="1:15" x14ac:dyDescent="0.25">
      <c r="A181" s="1">
        <v>368.95466976242301</v>
      </c>
      <c r="B181" s="1">
        <v>202.803806073826</v>
      </c>
      <c r="C181" s="1">
        <v>35.1203490508722</v>
      </c>
      <c r="D181" s="1">
        <v>30.110262446325699</v>
      </c>
      <c r="E181" s="1">
        <v>4.5335477672094058</v>
      </c>
      <c r="F181" s="1">
        <v>4.9806164292405303E-4</v>
      </c>
      <c r="H181" s="1">
        <v>2146</v>
      </c>
      <c r="I181" s="2">
        <f>A181/D181</f>
        <v>12.253452470569412</v>
      </c>
      <c r="J181" s="2">
        <f>B181/D181</f>
        <v>6.735371584201312</v>
      </c>
      <c r="K181" s="2">
        <f>I181/E181</f>
        <v>2.702839608131435</v>
      </c>
      <c r="L181" s="1">
        <f>B181/C181</f>
        <v>5.7745384529083843</v>
      </c>
      <c r="M181" s="3">
        <f>L181/L180-1</f>
        <v>7.6441625633518751E-3</v>
      </c>
      <c r="N181" s="2">
        <f>D181/E181</f>
        <v>6.6416554964104559</v>
      </c>
      <c r="O181" s="1">
        <f>N181/N180-1</f>
        <v>-1.6209661620636084E-2</v>
      </c>
    </row>
    <row r="182" spans="1:15" x14ac:dyDescent="0.25">
      <c r="A182" s="1">
        <v>368.82253497913302</v>
      </c>
      <c r="B182" s="1">
        <v>203.30017283183699</v>
      </c>
      <c r="C182" s="1">
        <v>34.874794504292304</v>
      </c>
      <c r="D182" s="1">
        <v>29.9529633281877</v>
      </c>
      <c r="E182" s="1">
        <v>4.5720829232306857</v>
      </c>
      <c r="F182" s="1">
        <v>9.68607781965427E-4</v>
      </c>
      <c r="H182" s="1">
        <v>2147</v>
      </c>
      <c r="I182" s="2">
        <f>A182/D182</f>
        <v>12.31339052961237</v>
      </c>
      <c r="J182" s="2">
        <f>B182/D182</f>
        <v>6.7873141833855959</v>
      </c>
      <c r="K182" s="2">
        <f>I182/E182</f>
        <v>2.6931686796510657</v>
      </c>
      <c r="L182" s="1">
        <f>B182/C182</f>
        <v>5.8294299857972014</v>
      </c>
      <c r="M182" s="3">
        <f>L182/L181-1</f>
        <v>9.5057870575214753E-3</v>
      </c>
      <c r="N182" s="2">
        <f>D182/E182</f>
        <v>6.5512729823855853</v>
      </c>
      <c r="O182" s="1">
        <f>N182/N181-1</f>
        <v>-1.3608431523393305E-2</v>
      </c>
    </row>
    <row r="183" spans="1:15" x14ac:dyDescent="0.25">
      <c r="A183" s="1">
        <v>368.92451677555198</v>
      </c>
      <c r="B183" s="1">
        <v>203.77339705932101</v>
      </c>
      <c r="C183" s="1">
        <v>34.6261263701902</v>
      </c>
      <c r="D183" s="1">
        <v>29.786693350904901</v>
      </c>
      <c r="E183" s="1">
        <v>4.610945628078146</v>
      </c>
      <c r="F183" s="1">
        <v>1.31392712462959E-3</v>
      </c>
      <c r="H183" s="1">
        <v>2148</v>
      </c>
      <c r="I183" s="2">
        <f>A183/D183</f>
        <v>12.385547883056455</v>
      </c>
      <c r="J183" s="2">
        <f>B183/D183</f>
        <v>6.8410882221383096</v>
      </c>
      <c r="K183" s="2">
        <f>I183/E183</f>
        <v>2.6861188315982774</v>
      </c>
      <c r="L183" s="1">
        <f>B183/C183</f>
        <v>5.8849608206464161</v>
      </c>
      <c r="M183" s="3">
        <f>L183/L182-1</f>
        <v>9.5259459303069782E-3</v>
      </c>
      <c r="N183" s="2">
        <f>D183/E183</f>
        <v>6.4599966587157676</v>
      </c>
      <c r="O183" s="1">
        <f>N183/N182-1</f>
        <v>-1.3932608809804181E-2</v>
      </c>
    </row>
    <row r="184" spans="1:15" x14ac:dyDescent="0.25">
      <c r="A184" s="1">
        <v>369.213786324654</v>
      </c>
      <c r="B184" s="1">
        <v>204.23277903678101</v>
      </c>
      <c r="C184" s="1">
        <v>34.376928955924697</v>
      </c>
      <c r="D184" s="1">
        <v>29.614392144533699</v>
      </c>
      <c r="E184" s="1">
        <v>4.6501386659168098</v>
      </c>
      <c r="F184" s="1">
        <v>1.5621218106165601E-3</v>
      </c>
      <c r="H184" s="1">
        <v>2149</v>
      </c>
      <c r="I184" s="2">
        <f>A184/D184</f>
        <v>12.467376825521114</v>
      </c>
      <c r="J184" s="2">
        <f>B184/D184</f>
        <v>6.8964028719555817</v>
      </c>
      <c r="K184" s="2">
        <f>I184/E184</f>
        <v>2.6810763551850076</v>
      </c>
      <c r="L184" s="1">
        <f>B184/C184</f>
        <v>5.9409838295512571</v>
      </c>
      <c r="M184" s="3">
        <f>L184/L183-1</f>
        <v>9.5196910586548E-3</v>
      </c>
      <c r="N184" s="2">
        <f>D184/E184</f>
        <v>6.3684965701329252</v>
      </c>
      <c r="O184" s="1">
        <f>N184/N183-1</f>
        <v>-1.4164107725874953E-2</v>
      </c>
    </row>
    <row r="185" spans="1:15" x14ac:dyDescent="0.25">
      <c r="A185" s="1">
        <v>369.65192571239203</v>
      </c>
      <c r="B185" s="1">
        <v>204.69926110259399</v>
      </c>
      <c r="C185" s="1">
        <v>34.130161603974301</v>
      </c>
      <c r="D185" s="1">
        <v>29.440899241293199</v>
      </c>
      <c r="E185" s="1">
        <v>4.6896648445771021</v>
      </c>
      <c r="F185" s="1">
        <v>1.7477245778164099E-3</v>
      </c>
      <c r="H185" s="1">
        <v>2150</v>
      </c>
      <c r="I185" s="2">
        <f>A185/D185</f>
        <v>12.555728093859505</v>
      </c>
      <c r="J185" s="2">
        <f>B185/D185</f>
        <v>6.952887526461387</v>
      </c>
      <c r="K185" s="2">
        <f>I185/E185</f>
        <v>2.6773188511282062</v>
      </c>
      <c r="L185" s="1">
        <f>B185/C185</f>
        <v>5.9976059732092715</v>
      </c>
      <c r="M185" s="3">
        <f>L185/L184-1</f>
        <v>9.5307688562233928E-3</v>
      </c>
      <c r="N185" s="2">
        <f>D185/E185</f>
        <v>6.27782586112464</v>
      </c>
      <c r="O185" s="1">
        <f>N185/N184-1</f>
        <v>-1.4237380519841025E-2</v>
      </c>
    </row>
    <row r="186" spans="1:15" x14ac:dyDescent="0.25">
      <c r="A186" s="1">
        <v>370.21001905437998</v>
      </c>
      <c r="B186" s="1">
        <v>205.16988229083501</v>
      </c>
      <c r="C186" s="1">
        <v>33.886113694610401</v>
      </c>
      <c r="D186" s="1">
        <v>29.266342908929701</v>
      </c>
      <c r="E186" s="1">
        <v>4.7295269957560073</v>
      </c>
      <c r="F186" s="1">
        <v>1.8814079220550999E-3</v>
      </c>
      <c r="H186" s="1">
        <v>2151</v>
      </c>
      <c r="I186" s="2">
        <f>A186/D186</f>
        <v>12.649685005276901</v>
      </c>
      <c r="J186" s="2">
        <f>B186/D186</f>
        <v>7.0104379945686306</v>
      </c>
      <c r="K186" s="2">
        <f>I186/E186</f>
        <v>2.6746194739194777</v>
      </c>
      <c r="L186" s="1">
        <f>B186/C186</f>
        <v>6.054689072340194</v>
      </c>
      <c r="M186" s="3">
        <f>L186/L185-1</f>
        <v>9.5176474389793153E-3</v>
      </c>
      <c r="N186" s="2">
        <f>D186/E186</f>
        <v>6.1880063133568228</v>
      </c>
      <c r="O186" s="1">
        <f>N186/N185-1</f>
        <v>-1.4307428997676341E-2</v>
      </c>
    </row>
    <row r="187" spans="1:15" x14ac:dyDescent="0.25">
      <c r="A187" s="1">
        <v>370.83843831813601</v>
      </c>
      <c r="B187" s="1">
        <v>205.637627882902</v>
      </c>
      <c r="C187" s="1">
        <v>33.646396752221001</v>
      </c>
      <c r="D187" s="1">
        <v>29.090578546138801</v>
      </c>
      <c r="E187" s="1">
        <v>4.7697279752199329</v>
      </c>
      <c r="F187" s="1">
        <v>1.9801404250426899E-3</v>
      </c>
      <c r="H187" s="1">
        <v>2152</v>
      </c>
      <c r="I187" s="2">
        <f>A187/D187</f>
        <v>12.747716162810983</v>
      </c>
      <c r="J187" s="2">
        <f>B187/D187</f>
        <v>7.0688737783867941</v>
      </c>
      <c r="K187" s="2">
        <f>I187/E187</f>
        <v>2.6726295983835815</v>
      </c>
      <c r="L187" s="1">
        <f>B187/C187</f>
        <v>6.1117280818287876</v>
      </c>
      <c r="M187" s="3">
        <f>L187/L186-1</f>
        <v>9.4206339594160582E-3</v>
      </c>
      <c r="N187" s="2">
        <f>D187/E187</f>
        <v>6.0990015986807782</v>
      </c>
      <c r="O187" s="1">
        <f>N187/N186-1</f>
        <v>-1.4383423378855897E-2</v>
      </c>
    </row>
    <row r="188" spans="1:15" x14ac:dyDescent="0.25">
      <c r="A188" s="1">
        <v>371.52039068500397</v>
      </c>
      <c r="B188" s="1">
        <v>206.10294247949699</v>
      </c>
      <c r="C188" s="1">
        <v>33.4096459605544</v>
      </c>
      <c r="D188" s="1">
        <v>28.914096946838502</v>
      </c>
      <c r="E188" s="1">
        <v>4.8102706630093017</v>
      </c>
      <c r="F188" s="1">
        <v>2.0520574104173801E-3</v>
      </c>
      <c r="H188" s="1">
        <v>2153</v>
      </c>
      <c r="I188" s="2">
        <f>A188/D188</f>
        <v>12.849109255187249</v>
      </c>
      <c r="J188" s="2">
        <f>B188/D188</f>
        <v>7.1281127284880501</v>
      </c>
      <c r="K188" s="2">
        <f>I188/E188</f>
        <v>2.6711821756717651</v>
      </c>
      <c r="L188" s="1">
        <f>B188/C188</f>
        <v>6.1689651761899995</v>
      </c>
      <c r="M188" s="3">
        <f>L188/L187-1</f>
        <v>9.3651244942305478E-3</v>
      </c>
      <c r="N188" s="2">
        <f>D188/E188</f>
        <v>6.0109085272864595</v>
      </c>
      <c r="O188" s="1">
        <f>N188/N187-1</f>
        <v>-1.4443851172849853E-2</v>
      </c>
    </row>
    <row r="189" spans="1:15" x14ac:dyDescent="0.25">
      <c r="A189" s="1">
        <v>372.23226662574399</v>
      </c>
      <c r="B189" s="1">
        <v>206.55287400451201</v>
      </c>
      <c r="C189" s="1">
        <v>33.178150037385997</v>
      </c>
      <c r="D189" s="1">
        <v>28.735136723819501</v>
      </c>
      <c r="E189" s="1">
        <v>4.8511579636448809</v>
      </c>
      <c r="F189" s="1">
        <v>2.0973754092616101E-3</v>
      </c>
      <c r="H189" s="1">
        <v>2154</v>
      </c>
      <c r="I189" s="2">
        <f>A189/D189</f>
        <v>12.953906229970656</v>
      </c>
      <c r="J189" s="2">
        <f>B189/D189</f>
        <v>7.1881639537595632</v>
      </c>
      <c r="K189" s="2">
        <f>I189/E189</f>
        <v>2.6702709594386898</v>
      </c>
      <c r="L189" s="1">
        <f>B189/C189</f>
        <v>6.2255693512677137</v>
      </c>
      <c r="M189" s="3">
        <f>L189/L188-1</f>
        <v>9.175635371745372E-3</v>
      </c>
      <c r="N189" s="2">
        <f>D189/E189</f>
        <v>5.9233562252896776</v>
      </c>
      <c r="O189" s="1">
        <f>N189/N188-1</f>
        <v>-1.4565568848592392E-2</v>
      </c>
    </row>
    <row r="190" spans="1:15" x14ac:dyDescent="0.25">
      <c r="A190" s="1">
        <v>372.97098671579499</v>
      </c>
      <c r="B190" s="1">
        <v>206.633433460703</v>
      </c>
      <c r="C190" s="1">
        <v>32.885033146484702</v>
      </c>
      <c r="D190" s="1">
        <v>28.491321050749399</v>
      </c>
      <c r="E190" s="1">
        <v>4.8923928063358622</v>
      </c>
      <c r="F190" s="1">
        <v>1.8267243760291801E-3</v>
      </c>
      <c r="H190" s="1">
        <v>2155</v>
      </c>
      <c r="I190" s="2">
        <f>A190/D190</f>
        <v>13.090687723866873</v>
      </c>
      <c r="J190" s="2">
        <f>B190/D190</f>
        <v>7.2525044764559272</v>
      </c>
      <c r="K190" s="2">
        <f>I190/E190</f>
        <v>2.6757229523585804</v>
      </c>
      <c r="L190" s="1">
        <f>B190/C190</f>
        <v>6.2835099645563659</v>
      </c>
      <c r="M190" s="3">
        <f>L190/L189-1</f>
        <v>9.3068778162199717E-3</v>
      </c>
      <c r="N190" s="2">
        <f>D190/E190</f>
        <v>5.82359638290938</v>
      </c>
      <c r="O190" s="1">
        <f>N190/N189-1</f>
        <v>-1.6841776618865989E-2</v>
      </c>
    </row>
    <row r="191" spans="1:15" x14ac:dyDescent="0.25">
      <c r="A191" s="1">
        <v>373.72061183923199</v>
      </c>
      <c r="B191" s="1">
        <v>206.691849622961</v>
      </c>
      <c r="C191" s="1">
        <v>32.595189853113098</v>
      </c>
      <c r="D191" s="1">
        <v>28.245512407659302</v>
      </c>
      <c r="E191" s="1">
        <v>4.9339781451897169</v>
      </c>
      <c r="F191" s="1">
        <v>1.53436019060444E-3</v>
      </c>
      <c r="H191" s="1">
        <v>2156</v>
      </c>
      <c r="I191" s="2">
        <f>A191/D191</f>
        <v>13.23115001227206</v>
      </c>
      <c r="J191" s="2">
        <f>B191/D191</f>
        <v>7.3176880858041233</v>
      </c>
      <c r="K191" s="2">
        <f>I191/E191</f>
        <v>2.681639363395135</v>
      </c>
      <c r="L191" s="1">
        <f>B191/C191</f>
        <v>6.3411764298473718</v>
      </c>
      <c r="M191" s="3">
        <f>L191/L190-1</f>
        <v>9.1774287963712897E-3</v>
      </c>
      <c r="N191" s="2">
        <f>D191/E191</f>
        <v>5.724693457589936</v>
      </c>
      <c r="O191" s="1">
        <f>N191/N190-1</f>
        <v>-1.6983135302730878E-2</v>
      </c>
    </row>
    <row r="192" spans="1:15" x14ac:dyDescent="0.25">
      <c r="A192" s="1">
        <v>374.466685834087</v>
      </c>
      <c r="B192" s="1">
        <v>206.727251837712</v>
      </c>
      <c r="C192" s="1">
        <v>32.3087481080819</v>
      </c>
      <c r="D192" s="1">
        <v>27.997958766883901</v>
      </c>
      <c r="E192" s="1">
        <v>4.9759169594238291</v>
      </c>
      <c r="F192" s="1">
        <v>1.2263186264534101E-3</v>
      </c>
      <c r="H192" s="1">
        <v>2157</v>
      </c>
      <c r="I192" s="2">
        <f>A192/D192</f>
        <v>13.374785246023283</v>
      </c>
      <c r="J192" s="2">
        <f>B192/D192</f>
        <v>7.3836544142007181</v>
      </c>
      <c r="K192" s="2">
        <f>I192/E192</f>
        <v>2.6879036276304689</v>
      </c>
      <c r="L192" s="1">
        <f>B192/C192</f>
        <v>6.398491552385468</v>
      </c>
      <c r="M192" s="3">
        <f>L192/L191-1</f>
        <v>9.0385629815183943E-3</v>
      </c>
      <c r="N192" s="2">
        <f>D192/E192</f>
        <v>5.626693330132631</v>
      </c>
      <c r="O192" s="1">
        <f>N192/N191-1</f>
        <v>-1.711884281373599E-2</v>
      </c>
    </row>
    <row r="193" spans="1:15" x14ac:dyDescent="0.25">
      <c r="A193" s="1">
        <v>375.197340048044</v>
      </c>
      <c r="B193" s="1">
        <v>206.73062048210701</v>
      </c>
      <c r="C193" s="1">
        <v>32.024355320687597</v>
      </c>
      <c r="D193" s="1">
        <v>27.747444901981002</v>
      </c>
      <c r="E193" s="1">
        <v>5.0182122535789313</v>
      </c>
      <c r="F193" s="1">
        <v>9.0072759466477905E-4</v>
      </c>
      <c r="H193" s="1">
        <v>2158</v>
      </c>
      <c r="I193" s="2">
        <f>A193/D193</f>
        <v>13.521869900938416</v>
      </c>
      <c r="J193" s="2">
        <f>B193/D193</f>
        <v>7.4504380930349257</v>
      </c>
      <c r="K193" s="2">
        <f>I193/E193</f>
        <v>2.6945591811695038</v>
      </c>
      <c r="L193" s="1">
        <f>B193/C193</f>
        <v>6.4554186465873959</v>
      </c>
      <c r="M193" s="3">
        <f>L193/L192-1</f>
        <v>8.8969554364268788E-3</v>
      </c>
      <c r="N193" s="2">
        <f>D193/E193</f>
        <v>5.529348600628011</v>
      </c>
      <c r="O193" s="1">
        <f>N193/N192-1</f>
        <v>-1.7300521601792296E-2</v>
      </c>
    </row>
    <row r="194" spans="1:15" x14ac:dyDescent="0.25">
      <c r="A194" s="1">
        <v>375.90288157250598</v>
      </c>
      <c r="B194" s="1">
        <v>206.69948918116401</v>
      </c>
      <c r="C194" s="1">
        <v>31.742995406867799</v>
      </c>
      <c r="D194" s="1">
        <v>27.493870014674599</v>
      </c>
      <c r="E194" s="1">
        <v>5.0608670577343524</v>
      </c>
      <c r="F194" s="1">
        <v>5.6004286192380703E-4</v>
      </c>
      <c r="H194" s="1">
        <v>2159</v>
      </c>
      <c r="I194" s="2">
        <f>A194/D194</f>
        <v>13.6722433535865</v>
      </c>
      <c r="J194" s="2">
        <f>B194/D194</f>
        <v>7.5180208923240004</v>
      </c>
      <c r="K194" s="2">
        <f>I194/E194</f>
        <v>2.7015614513508455</v>
      </c>
      <c r="L194" s="1">
        <f>B194/C194</f>
        <v>6.5116567145532604</v>
      </c>
      <c r="M194" s="3">
        <f>L194/L193-1</f>
        <v>8.7117615517615654E-3</v>
      </c>
      <c r="N194" s="2">
        <f>D194/E194</f>
        <v>5.4326402375372904</v>
      </c>
      <c r="O194" s="1">
        <f>N194/N193-1</f>
        <v>-1.7490010139664003E-2</v>
      </c>
    </row>
    <row r="195" spans="1:15" x14ac:dyDescent="0.25">
      <c r="A195" s="1">
        <v>376.56764125727898</v>
      </c>
      <c r="B195" s="1">
        <v>206.650945491013</v>
      </c>
      <c r="C195" s="1">
        <v>31.466571732834201</v>
      </c>
      <c r="D195" s="1">
        <v>27.240551912855398</v>
      </c>
      <c r="E195" s="1">
        <v>5.1038844277250943</v>
      </c>
      <c r="F195" s="1">
        <v>2.2510812009861401E-4</v>
      </c>
      <c r="H195" s="1">
        <v>2160</v>
      </c>
      <c r="I195" s="2">
        <f>A195/D195</f>
        <v>13.823788976888117</v>
      </c>
      <c r="J195" s="2">
        <f>B195/D195</f>
        <v>7.5861511966462771</v>
      </c>
      <c r="K195" s="2">
        <f>I195/E195</f>
        <v>2.7084839346665346</v>
      </c>
      <c r="L195" s="1">
        <f>B195/C195</f>
        <v>6.5673168099014871</v>
      </c>
      <c r="M195" s="3">
        <f>L195/L194-1</f>
        <v>8.547762541570858E-3</v>
      </c>
      <c r="N195" s="2">
        <f>D195/E195</f>
        <v>5.3372195821834216</v>
      </c>
      <c r="O195" s="1">
        <f>N195/N194-1</f>
        <v>-1.7564324376672658E-2</v>
      </c>
    </row>
    <row r="196" spans="1:15" x14ac:dyDescent="0.25">
      <c r="A196" s="1">
        <v>377.20918910530702</v>
      </c>
      <c r="B196" s="1">
        <v>206.576101730755</v>
      </c>
      <c r="C196" s="1">
        <v>31.194240124156401</v>
      </c>
      <c r="D196" s="1">
        <v>26.985686220967199</v>
      </c>
      <c r="E196" s="1">
        <v>5.1472674453607574</v>
      </c>
      <c r="F196" s="1">
        <v>-1.1915100156999299E-4</v>
      </c>
      <c r="H196" s="1">
        <v>2161</v>
      </c>
      <c r="I196" s="2">
        <f>A196/D196</f>
        <v>13.978121068206335</v>
      </c>
      <c r="J196" s="2">
        <f>B196/D196</f>
        <v>7.6550249654296563</v>
      </c>
      <c r="K196" s="2">
        <f>I196/E196</f>
        <v>2.7156391651661393</v>
      </c>
      <c r="L196" s="1">
        <f>B196/C196</f>
        <v>6.6222514447718579</v>
      </c>
      <c r="M196" s="3">
        <f>L196/L195-1</f>
        <v>8.3648522616643906E-3</v>
      </c>
      <c r="N196" s="2">
        <f>D196/E196</f>
        <v>5.2427208237041292</v>
      </c>
      <c r="O196" s="1">
        <f>N196/N195-1</f>
        <v>-1.7705615634542315E-2</v>
      </c>
    </row>
    <row r="197" spans="1:15" x14ac:dyDescent="0.25">
      <c r="A197" s="1">
        <v>377.81540586850201</v>
      </c>
      <c r="B197" s="1">
        <v>206.491185436781</v>
      </c>
      <c r="C197" s="1">
        <v>30.927338595260501</v>
      </c>
      <c r="D197" s="1">
        <v>26.732276526679801</v>
      </c>
      <c r="E197" s="1">
        <v>5.191019218646324</v>
      </c>
      <c r="F197" s="1">
        <v>-4.5434844219048999E-4</v>
      </c>
      <c r="H197" s="1">
        <v>2162</v>
      </c>
      <c r="I197" s="2">
        <f>A197/D197</f>
        <v>14.133304565042497</v>
      </c>
      <c r="J197" s="2">
        <f>B197/D197</f>
        <v>7.7244145380097038</v>
      </c>
      <c r="K197" s="2">
        <f>I197/E197</f>
        <v>2.7226453938515904</v>
      </c>
      <c r="L197" s="1">
        <f>B197/C197</f>
        <v>6.6766555033747714</v>
      </c>
      <c r="M197" s="3">
        <f>L197/L196-1</f>
        <v>8.2153417242809557E-3</v>
      </c>
      <c r="N197" s="2">
        <f>D197/E197</f>
        <v>5.1497163467737748</v>
      </c>
      <c r="O197" s="1">
        <f>N197/N196-1</f>
        <v>-1.7739734778523641E-2</v>
      </c>
    </row>
    <row r="198" spans="1:15" x14ac:dyDescent="0.25">
      <c r="A198" s="1">
        <v>378.39695092300502</v>
      </c>
      <c r="B198" s="1">
        <v>206.37527426099601</v>
      </c>
      <c r="C198" s="1">
        <v>30.665496752677001</v>
      </c>
      <c r="D198" s="1">
        <v>26.476685837007398</v>
      </c>
      <c r="E198" s="1">
        <v>5.2351428820048174</v>
      </c>
      <c r="F198" s="1">
        <v>-8.0207349897632504E-4</v>
      </c>
      <c r="H198" s="1">
        <v>2163</v>
      </c>
      <c r="I198" s="2">
        <f>A198/D198</f>
        <v>14.291703774877528</v>
      </c>
      <c r="J198" s="2">
        <f>B198/D198</f>
        <v>7.7946037329391888</v>
      </c>
      <c r="K198" s="2">
        <f>I198/E198</f>
        <v>2.729954864078985</v>
      </c>
      <c r="L198" s="1">
        <f>B198/C198</f>
        <v>6.7298852493879817</v>
      </c>
      <c r="M198" s="3">
        <f>L198/L197-1</f>
        <v>7.9725164771951018E-3</v>
      </c>
      <c r="N198" s="2">
        <f>D198/E198</f>
        <v>5.0574905850264118</v>
      </c>
      <c r="O198" s="1">
        <f>N198/N197-1</f>
        <v>-1.790890129417344E-2</v>
      </c>
    </row>
    <row r="199" spans="1:15" x14ac:dyDescent="0.25">
      <c r="A199" s="1">
        <v>378.95302201838302</v>
      </c>
      <c r="B199" s="1">
        <v>206.25583403514801</v>
      </c>
      <c r="C199" s="1">
        <v>30.409422860561701</v>
      </c>
      <c r="D199" s="1">
        <v>26.223486997855801</v>
      </c>
      <c r="E199" s="1">
        <v>5.2796415965018584</v>
      </c>
      <c r="F199" s="1">
        <v>-1.1399906672264399E-3</v>
      </c>
      <c r="H199" s="1">
        <v>2164</v>
      </c>
      <c r="I199" s="2">
        <f>A199/D199</f>
        <v>14.450901287436283</v>
      </c>
      <c r="J199" s="2">
        <f>B199/D199</f>
        <v>7.8653092188698173</v>
      </c>
      <c r="K199" s="2">
        <f>I199/E199</f>
        <v>2.7370989153905905</v>
      </c>
      <c r="L199" s="1">
        <f>B199/C199</f>
        <v>6.7826290219615899</v>
      </c>
      <c r="M199" s="3">
        <f>L199/L198-1</f>
        <v>7.837246939448983E-3</v>
      </c>
      <c r="N199" s="2">
        <f>D199/E199</f>
        <v>4.9669066580638246</v>
      </c>
      <c r="O199" s="1">
        <f>N199/N198-1</f>
        <v>-1.7910844407852511E-2</v>
      </c>
    </row>
    <row r="200" spans="1:15" x14ac:dyDescent="0.25">
      <c r="A200" s="1">
        <v>379.494134068633</v>
      </c>
      <c r="B200" s="1">
        <v>206.19550987679301</v>
      </c>
      <c r="C200" s="1">
        <v>30.159145715952299</v>
      </c>
      <c r="D200" s="1">
        <v>25.982525224833001</v>
      </c>
      <c r="E200" s="1">
        <v>5.3245185500721242</v>
      </c>
      <c r="F200" s="1">
        <v>-1.4228866175377E-3</v>
      </c>
      <c r="H200" s="1">
        <v>2165</v>
      </c>
      <c r="I200" s="2">
        <f>A200/D200</f>
        <v>14.605744852926325</v>
      </c>
      <c r="J200" s="2">
        <f>B200/D200</f>
        <v>7.9359303259607747</v>
      </c>
      <c r="K200" s="2">
        <f>I200/E200</f>
        <v>2.7431108964262094</v>
      </c>
      <c r="L200" s="1">
        <f>B200/C200</f>
        <v>6.8369148058371065</v>
      </c>
      <c r="M200" s="3">
        <f>L200/L199-1</f>
        <v>8.0036492781403457E-3</v>
      </c>
      <c r="N200" s="2">
        <f>D200/E200</f>
        <v>4.8797886570384943</v>
      </c>
      <c r="O200" s="1">
        <f>N200/N199-1</f>
        <v>-1.7539689594104457E-2</v>
      </c>
    </row>
    <row r="201" spans="1:15" x14ac:dyDescent="0.25">
      <c r="A201" s="1">
        <v>380.07802724595803</v>
      </c>
      <c r="B201" s="1">
        <v>206.184262632338</v>
      </c>
      <c r="C201" s="1">
        <v>29.915118525365301</v>
      </c>
      <c r="D201" s="1">
        <v>25.750826320347699</v>
      </c>
      <c r="E201" s="1">
        <v>5.369776957747737</v>
      </c>
      <c r="F201" s="1">
        <v>-1.6840937317185499E-3</v>
      </c>
      <c r="H201" s="1">
        <v>2166</v>
      </c>
      <c r="I201" s="2">
        <f>A201/D201</f>
        <v>14.759838092870414</v>
      </c>
      <c r="J201" s="2">
        <f>B201/D201</f>
        <v>8.0068988881112535</v>
      </c>
      <c r="K201" s="2">
        <f>I201/E201</f>
        <v>2.7486873680245334</v>
      </c>
      <c r="L201" s="1">
        <f>B201/C201</f>
        <v>6.892309734875778</v>
      </c>
      <c r="M201" s="3">
        <f>L201/L200-1</f>
        <v>8.1023284056980227E-3</v>
      </c>
      <c r="N201" s="2">
        <f>D201/E201</f>
        <v>4.7955113448787365</v>
      </c>
      <c r="O201" s="1">
        <f>N201/N200-1</f>
        <v>-1.7270688975064119E-2</v>
      </c>
    </row>
    <row r="202" spans="1:15" x14ac:dyDescent="0.25">
      <c r="A202" s="1">
        <v>380.74213674898698</v>
      </c>
      <c r="B202" s="1">
        <v>206.210118570106</v>
      </c>
      <c r="C202" s="1">
        <v>29.678494108850199</v>
      </c>
      <c r="D202" s="1">
        <v>25.525602032946399</v>
      </c>
      <c r="E202" s="1">
        <v>5.4154200618885922</v>
      </c>
      <c r="F202" s="1">
        <v>-1.94925054679009E-3</v>
      </c>
      <c r="H202" s="1">
        <v>2167</v>
      </c>
      <c r="I202" s="2">
        <f>A202/D202</f>
        <v>14.916088414195112</v>
      </c>
      <c r="J202" s="2">
        <f>B202/D202</f>
        <v>8.0785604313640302</v>
      </c>
      <c r="K202" s="2">
        <f>I202/E202</f>
        <v>2.7543732976815885</v>
      </c>
      <c r="L202" s="1">
        <f>B202/C202</f>
        <v>6.9481328066646633</v>
      </c>
      <c r="M202" s="3">
        <f>L202/L201-1</f>
        <v>8.0993272119525006E-3</v>
      </c>
      <c r="N202" s="2">
        <f>D202/E202</f>
        <v>4.7135036139827191</v>
      </c>
      <c r="O202" s="1">
        <f>N202/N201-1</f>
        <v>-1.7100935645496085E-2</v>
      </c>
    </row>
    <row r="203" spans="1:15" x14ac:dyDescent="0.25">
      <c r="A203" s="1">
        <v>381.50371172207798</v>
      </c>
      <c r="B203" s="1">
        <v>206.26527298291501</v>
      </c>
      <c r="C203" s="1">
        <v>29.4481407376501</v>
      </c>
      <c r="D203" s="1">
        <v>25.305189598738998</v>
      </c>
      <c r="E203" s="1">
        <v>5.4614511324146449</v>
      </c>
      <c r="F203" s="1">
        <v>-2.2316881976044102E-3</v>
      </c>
      <c r="H203" s="1">
        <v>2168</v>
      </c>
      <c r="I203" s="2">
        <f>A203/D203</f>
        <v>15.076105643606361</v>
      </c>
      <c r="J203" s="2">
        <f>B203/D203</f>
        <v>8.151105613260988</v>
      </c>
      <c r="K203" s="2">
        <f>I203/E203</f>
        <v>2.7604578486708595</v>
      </c>
      <c r="L203" s="1">
        <f>B203/C203</f>
        <v>7.0043563979304233</v>
      </c>
      <c r="M203" s="3">
        <f>L203/L202-1</f>
        <v>8.0918993390324268E-3</v>
      </c>
      <c r="N203" s="2">
        <f>D203/E203</f>
        <v>4.6334186620380757</v>
      </c>
      <c r="O203" s="1">
        <f>N203/N202-1</f>
        <v>-1.6990535810149643E-2</v>
      </c>
    </row>
    <row r="204" spans="1:15" x14ac:dyDescent="0.25">
      <c r="A204" s="1">
        <v>372.08738363836102</v>
      </c>
      <c r="B204" s="1">
        <v>203.475091789906</v>
      </c>
      <c r="C204" s="1">
        <v>29.290979269769501</v>
      </c>
      <c r="D204" s="1">
        <v>24.830310534974299</v>
      </c>
      <c r="E204" s="1">
        <v>5.5078734670401692</v>
      </c>
      <c r="F204" s="1">
        <v>7.3858573691929798E-4</v>
      </c>
      <c r="H204" s="1">
        <v>2169</v>
      </c>
      <c r="I204" s="2">
        <f>A204/D204</f>
        <v>14.985208626942617</v>
      </c>
      <c r="J204" s="2">
        <f>B204/D204</f>
        <v>8.1946253351646465</v>
      </c>
      <c r="K204" s="2">
        <f>I204/E204</f>
        <v>2.7206886136030635</v>
      </c>
      <c r="L204" s="1">
        <f>B204/C204</f>
        <v>6.9466810896250113</v>
      </c>
      <c r="M204" s="3">
        <f>L204/L203-1</f>
        <v>-8.2342052615217431E-3</v>
      </c>
      <c r="N204" s="2">
        <f>D204/E204</f>
        <v>4.5081483232253072</v>
      </c>
      <c r="O204" s="1">
        <f>N204/N203-1</f>
        <v>-2.7036265865443387E-2</v>
      </c>
    </row>
  </sheetData>
  <mergeCells count="1">
    <mergeCell ref="I3:K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 og d</vt:lpstr>
      <vt:lpstr>K og Y per capita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Valder Fredens</dc:creator>
  <cp:lastModifiedBy>Valder Fredens</cp:lastModifiedBy>
  <dcterms:created xsi:type="dcterms:W3CDTF">2024-10-08T13:57:54Z</dcterms:created>
  <dcterms:modified xsi:type="dcterms:W3CDTF">2024-10-08T13:59:24Z</dcterms:modified>
</cp:coreProperties>
</file>