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Fundamentos\"/>
    </mc:Choice>
  </mc:AlternateContent>
  <xr:revisionPtr revIDLastSave="0" documentId="13_ncr:1_{0BAAE857-3B36-46D9-B78C-0605CC0CCC02}" xr6:coauthVersionLast="45" xr6:coauthVersionMax="45" xr10:uidLastSave="{00000000-0000-0000-0000-000000000000}"/>
  <bookViews>
    <workbookView xWindow="-120" yWindow="-120" windowWidth="20730" windowHeight="11310" xr2:uid="{D981B6FC-7059-4534-899D-D6159089EF04}"/>
  </bookViews>
  <sheets>
    <sheet name="Ejercicio 2.8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5" i="1" l="1"/>
  <c r="G25" i="1"/>
  <c r="G26" i="1"/>
  <c r="G27" i="1"/>
  <c r="G28" i="1"/>
  <c r="K29" i="1" s="1"/>
  <c r="G29" i="1"/>
  <c r="G30" i="1"/>
  <c r="G31" i="1"/>
  <c r="G32" i="1"/>
  <c r="K33" i="1" s="1"/>
  <c r="G33" i="1"/>
  <c r="G34" i="1"/>
  <c r="G35" i="1"/>
  <c r="G36" i="1"/>
  <c r="K37" i="1" s="1"/>
  <c r="G37" i="1"/>
  <c r="G38" i="1"/>
  <c r="G39" i="1"/>
  <c r="G40" i="1"/>
  <c r="G24" i="1"/>
  <c r="K25" i="1" s="1"/>
  <c r="K26" i="1"/>
  <c r="K27" i="1"/>
  <c r="K28" i="1"/>
  <c r="K30" i="1"/>
  <c r="K31" i="1"/>
  <c r="K32" i="1"/>
  <c r="K34" i="1"/>
  <c r="K36" i="1"/>
  <c r="K38" i="1"/>
  <c r="K39" i="1"/>
  <c r="K40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H27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5" i="1"/>
  <c r="B3" i="1"/>
  <c r="C3" i="1"/>
  <c r="A3" i="1"/>
</calcChain>
</file>

<file path=xl/sharedStrings.xml><?xml version="1.0" encoding="utf-8"?>
<sst xmlns="http://schemas.openxmlformats.org/spreadsheetml/2006/main" count="55" uniqueCount="26">
  <si>
    <t>Deflactor implícito del PIB</t>
  </si>
  <si>
    <t>Banco de México</t>
  </si>
  <si>
    <t>Fecha de consulta: 08/10/2019 12:12:53</t>
  </si>
  <si>
    <t>Título</t>
  </si>
  <si>
    <t>Variación de Existencias, A precios constantes, Cálculo Anual</t>
  </si>
  <si>
    <t>Periodo disponible</t>
  </si>
  <si>
    <t>1988 - 2004</t>
  </si>
  <si>
    <t>Periodicidad</t>
  </si>
  <si>
    <t>Anual</t>
  </si>
  <si>
    <t>Cifra</t>
  </si>
  <si>
    <t>Flujos Constantes</t>
  </si>
  <si>
    <t>Unidad</t>
  </si>
  <si>
    <t>Millones de Pesos</t>
  </si>
  <si>
    <t>Base</t>
  </si>
  <si>
    <t>1993</t>
  </si>
  <si>
    <t>Aviso</t>
  </si>
  <si>
    <t>Tipo de información</t>
  </si>
  <si>
    <t>Fecha</t>
  </si>
  <si>
    <t>SR928</t>
  </si>
  <si>
    <t>Fecha de consulta: 08/10/2019 12:14:05</t>
  </si>
  <si>
    <t>Formación Bruta de Capital Fijo, A precios constantes, Cálculo Anual</t>
  </si>
  <si>
    <t>SR927</t>
  </si>
  <si>
    <t>Fecha de consulta: 08/10/2019 12:15:22</t>
  </si>
  <si>
    <t>Producto Interno Bruto Total, A precios constantes, Cálculo Anual</t>
  </si>
  <si>
    <t>SR9</t>
  </si>
  <si>
    <t xml:space="preserve">https://www.banxico.org.mx/SieInternet/consultarDirectorioInternetAction.do?sector=2&amp;accion=consultarCuadro&amp;idCuadro=CR72&amp;locale=es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</si>
</sst>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"/>
    <numFmt numFmtId="165" formatCode="#,##0.0"/>
    <numFmt numFmtId="166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name val="Calibri"/>
    </font>
    <font>
      <sz val="11"/>
      <name val="Calibri"/>
    </font>
    <font>
      <b/>
      <sz val="11"/>
      <name val="Calibri"/>
    </font>
    <font>
      <b/>
      <sz val="11"/>
      <color rgb="FFC00000"/>
      <name val="Calibri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E3EBE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4" fontId="0" fillId="0" borderId="0" xfId="0" applyNumberFormat="1"/>
    <xf numFmtId="0" fontId="2" fillId="0" borderId="0" xfId="2"/>
    <xf numFmtId="0" fontId="3" fillId="0" borderId="0" xfId="2" applyFont="1"/>
    <xf numFmtId="0" fontId="4" fillId="0" borderId="0" xfId="2" applyFont="1"/>
    <xf numFmtId="0" fontId="5" fillId="2" borderId="1" xfId="2" applyFont="1" applyFill="1" applyBorder="1" applyAlignment="1">
      <alignment horizontal="right" vertical="center" wrapText="1"/>
    </xf>
    <xf numFmtId="0" fontId="4" fillId="3" borderId="1" xfId="2" applyFont="1" applyFill="1" applyBorder="1" applyAlignment="1">
      <alignment horizontal="center" vertical="top" wrapText="1"/>
    </xf>
    <xf numFmtId="0" fontId="4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right" vertical="center" wrapText="1"/>
    </xf>
    <xf numFmtId="0" fontId="5" fillId="4" borderId="1" xfId="2" applyFont="1" applyFill="1" applyBorder="1" applyAlignment="1">
      <alignment horizontal="center" vertical="center" wrapText="1"/>
    </xf>
    <xf numFmtId="164" fontId="5" fillId="0" borderId="1" xfId="2" applyNumberFormat="1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 vertical="center"/>
    </xf>
    <xf numFmtId="0" fontId="2" fillId="0" borderId="0" xfId="2"/>
    <xf numFmtId="0" fontId="3" fillId="0" borderId="0" xfId="2" applyFont="1"/>
    <xf numFmtId="0" fontId="4" fillId="0" borderId="0" xfId="2" applyFont="1"/>
    <xf numFmtId="0" fontId="5" fillId="2" borderId="1" xfId="2" applyFont="1" applyFill="1" applyBorder="1" applyAlignment="1">
      <alignment horizontal="right" vertical="center" wrapText="1"/>
    </xf>
    <xf numFmtId="0" fontId="4" fillId="3" borderId="1" xfId="2" applyFont="1" applyFill="1" applyBorder="1" applyAlignment="1">
      <alignment horizontal="center" vertical="top" wrapText="1"/>
    </xf>
    <xf numFmtId="0" fontId="4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right" vertical="center" wrapText="1"/>
    </xf>
    <xf numFmtId="0" fontId="5" fillId="4" borderId="1" xfId="2" applyFont="1" applyFill="1" applyBorder="1" applyAlignment="1">
      <alignment horizontal="center" vertical="center" wrapText="1"/>
    </xf>
    <xf numFmtId="164" fontId="5" fillId="0" borderId="1" xfId="2" applyNumberFormat="1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 vertical="center"/>
    </xf>
    <xf numFmtId="0" fontId="2" fillId="0" borderId="0" xfId="2"/>
    <xf numFmtId="0" fontId="3" fillId="0" borderId="0" xfId="2" applyFont="1"/>
    <xf numFmtId="0" fontId="4" fillId="0" borderId="0" xfId="2" applyFont="1"/>
    <xf numFmtId="0" fontId="5" fillId="2" borderId="1" xfId="2" applyFont="1" applyFill="1" applyBorder="1" applyAlignment="1">
      <alignment horizontal="right" vertical="center" wrapText="1"/>
    </xf>
    <xf numFmtId="0" fontId="4" fillId="3" borderId="1" xfId="2" applyFont="1" applyFill="1" applyBorder="1" applyAlignment="1">
      <alignment horizontal="center" vertical="top" wrapText="1"/>
    </xf>
    <xf numFmtId="0" fontId="4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right" vertical="center" wrapText="1"/>
    </xf>
    <xf numFmtId="0" fontId="5" fillId="4" borderId="1" xfId="2" applyFont="1" applyFill="1" applyBorder="1" applyAlignment="1">
      <alignment horizontal="center" vertical="center" wrapText="1"/>
    </xf>
    <xf numFmtId="164" fontId="5" fillId="0" borderId="1" xfId="2" applyNumberFormat="1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 vertical="center"/>
    </xf>
    <xf numFmtId="166" fontId="0" fillId="0" borderId="0" xfId="1" applyNumberFormat="1" applyFont="1"/>
    <xf numFmtId="165" fontId="0" fillId="0" borderId="0" xfId="0" applyNumberFormat="1"/>
    <xf numFmtId="0" fontId="7" fillId="0" borderId="0" xfId="3"/>
  </cellXfs>
  <cellStyles count="4">
    <cellStyle name="Hipervínculo" xfId="3" builtinId="8"/>
    <cellStyle name="Normal" xfId="0" builtinId="0"/>
    <cellStyle name="Normal 2" xfId="2" xr:uid="{FAFE108B-3833-46ED-BEDB-8258A36301B5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1" baseline="0"/>
              <a:t>PIB VS Inversión neta 1988-2004 (</a:t>
            </a:r>
            <a:r>
              <a:rPr lang="es-MX" sz="1200" b="1" i="0" u="none" strike="noStrike" baseline="0">
                <a:effectLst/>
              </a:rPr>
              <a:t>variación % </a:t>
            </a:r>
            <a:r>
              <a:rPr lang="es-MX" sz="1200" b="1" baseline="0"/>
              <a:t>)</a:t>
            </a:r>
            <a:endParaRPr lang="es-MX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 2.83'!$A$25:$A$40</c:f>
              <c:numCache>
                <c:formatCode>yyyy</c:formatCode>
                <c:ptCount val="16"/>
                <c:pt idx="0">
                  <c:v>32509</c:v>
                </c:pt>
                <c:pt idx="1">
                  <c:v>32874</c:v>
                </c:pt>
                <c:pt idx="2">
                  <c:v>33239</c:v>
                </c:pt>
                <c:pt idx="3">
                  <c:v>33604</c:v>
                </c:pt>
                <c:pt idx="4">
                  <c:v>33970</c:v>
                </c:pt>
                <c:pt idx="5">
                  <c:v>34335</c:v>
                </c:pt>
                <c:pt idx="6">
                  <c:v>34700</c:v>
                </c:pt>
                <c:pt idx="7">
                  <c:v>35065</c:v>
                </c:pt>
                <c:pt idx="8">
                  <c:v>35431</c:v>
                </c:pt>
                <c:pt idx="9">
                  <c:v>35796</c:v>
                </c:pt>
                <c:pt idx="10">
                  <c:v>36161</c:v>
                </c:pt>
                <c:pt idx="11">
                  <c:v>36526</c:v>
                </c:pt>
                <c:pt idx="12">
                  <c:v>36892</c:v>
                </c:pt>
                <c:pt idx="13">
                  <c:v>37257</c:v>
                </c:pt>
                <c:pt idx="14">
                  <c:v>37622</c:v>
                </c:pt>
                <c:pt idx="15">
                  <c:v>37987</c:v>
                </c:pt>
              </c:numCache>
            </c:numRef>
          </c:xVal>
          <c:yVal>
            <c:numRef>
              <c:f>'Ejercicio 2.83'!$J$25:$J$40</c:f>
              <c:numCache>
                <c:formatCode>0.0%</c:formatCode>
                <c:ptCount val="16"/>
                <c:pt idx="0">
                  <c:v>4.1982941389226765E-2</c:v>
                </c:pt>
                <c:pt idx="1">
                  <c:v>5.0683030655955974E-2</c:v>
                </c:pt>
                <c:pt idx="2">
                  <c:v>4.2222558229737105E-2</c:v>
                </c:pt>
                <c:pt idx="3">
                  <c:v>3.6286529124478495E-2</c:v>
                </c:pt>
                <c:pt idx="4">
                  <c:v>1.950530380616251E-2</c:v>
                </c:pt>
                <c:pt idx="5">
                  <c:v>4.4153221312597787E-2</c:v>
                </c:pt>
                <c:pt idx="6">
                  <c:v>-6.1669893236903951E-2</c:v>
                </c:pt>
                <c:pt idx="7">
                  <c:v>5.1533140484042887E-2</c:v>
                </c:pt>
                <c:pt idx="8">
                  <c:v>6.7719695755652468E-2</c:v>
                </c:pt>
                <c:pt idx="9">
                  <c:v>5.0303754590259098E-2</c:v>
                </c:pt>
                <c:pt idx="10">
                  <c:v>3.7568516338812412E-2</c:v>
                </c:pt>
                <c:pt idx="11">
                  <c:v>6.5909742900477797E-2</c:v>
                </c:pt>
                <c:pt idx="12">
                  <c:v>-3.2826044578747083E-4</c:v>
                </c:pt>
                <c:pt idx="13">
                  <c:v>7.7194891440301693E-3</c:v>
                </c:pt>
                <c:pt idx="14">
                  <c:v>1.3902579469219245E-2</c:v>
                </c:pt>
                <c:pt idx="15">
                  <c:v>4.1611730146608593E-2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2-4151-9826-EF8B81769196}"/>
            </c:ext>
          </c:extLst>
        </c:ser>
        <c:ser>
          <c:idx val="1"/>
          <c:order val="1"/>
          <c:tx>
            <c:v>Inversión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'Ejercicio 2.83'!$A$25:$A$40</c:f>
              <c:numCache>
                <c:formatCode>yyyy</c:formatCode>
                <c:ptCount val="16"/>
                <c:pt idx="0">
                  <c:v>32509</c:v>
                </c:pt>
                <c:pt idx="1">
                  <c:v>32874</c:v>
                </c:pt>
                <c:pt idx="2">
                  <c:v>33239</c:v>
                </c:pt>
                <c:pt idx="3">
                  <c:v>33604</c:v>
                </c:pt>
                <c:pt idx="4">
                  <c:v>33970</c:v>
                </c:pt>
                <c:pt idx="5">
                  <c:v>34335</c:v>
                </c:pt>
                <c:pt idx="6">
                  <c:v>34700</c:v>
                </c:pt>
                <c:pt idx="7">
                  <c:v>35065</c:v>
                </c:pt>
                <c:pt idx="8">
                  <c:v>35431</c:v>
                </c:pt>
                <c:pt idx="9">
                  <c:v>35796</c:v>
                </c:pt>
                <c:pt idx="10">
                  <c:v>36161</c:v>
                </c:pt>
                <c:pt idx="11">
                  <c:v>36526</c:v>
                </c:pt>
                <c:pt idx="12">
                  <c:v>36892</c:v>
                </c:pt>
                <c:pt idx="13">
                  <c:v>37257</c:v>
                </c:pt>
                <c:pt idx="14">
                  <c:v>37622</c:v>
                </c:pt>
                <c:pt idx="15">
                  <c:v>37987</c:v>
                </c:pt>
              </c:numCache>
            </c:numRef>
          </c:xVal>
          <c:yVal>
            <c:numRef>
              <c:f>'Ejercicio 2.83'!$K$25:$K$40</c:f>
              <c:numCache>
                <c:formatCode>0.0%</c:formatCode>
                <c:ptCount val="16"/>
                <c:pt idx="0">
                  <c:v>0.11508252112141208</c:v>
                </c:pt>
                <c:pt idx="1">
                  <c:v>0.15099253360664405</c:v>
                </c:pt>
                <c:pt idx="2">
                  <c:v>0.12270244324018632</c:v>
                </c:pt>
                <c:pt idx="3">
                  <c:v>7.8876440551969643E-2</c:v>
                </c:pt>
                <c:pt idx="4">
                  <c:v>-4.6548207247818829E-2</c:v>
                </c:pt>
                <c:pt idx="5">
                  <c:v>5.8737202712975514E-2</c:v>
                </c:pt>
                <c:pt idx="6">
                  <c:v>-0.21167226389644594</c:v>
                </c:pt>
                <c:pt idx="7">
                  <c:v>5.985341971381835E-2</c:v>
                </c:pt>
                <c:pt idx="8">
                  <c:v>0.15977600633923253</c:v>
                </c:pt>
                <c:pt idx="9">
                  <c:v>9.9526736774034619E-2</c:v>
                </c:pt>
                <c:pt idx="10">
                  <c:v>0.13005068296410008</c:v>
                </c:pt>
                <c:pt idx="11">
                  <c:v>0.10968000012391713</c:v>
                </c:pt>
                <c:pt idx="12">
                  <c:v>-8.1279350197915892E-2</c:v>
                </c:pt>
                <c:pt idx="13">
                  <c:v>7.1409688015609005E-4</c:v>
                </c:pt>
                <c:pt idx="14">
                  <c:v>6.5828808886135889E-2</c:v>
                </c:pt>
                <c:pt idx="15">
                  <c:v>7.7631216731297401E-2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2-4151-9826-EF8B81769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205855"/>
        <c:axId val="1658628303"/>
      </c:scatterChart>
      <c:valAx>
        <c:axId val="16632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8628303"/>
        <c:crosses val="autoZero"/>
        <c:crossBetween val="midCat"/>
      </c:valAx>
      <c:valAx>
        <c:axId val="16586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Variación</a:t>
                </a:r>
                <a:r>
                  <a:rPr lang="es-MX" baseline="0"/>
                  <a:t> %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320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25</xdr:row>
      <xdr:rowOff>52387</xdr:rowOff>
    </xdr:from>
    <xdr:to>
      <xdr:col>19</xdr:col>
      <xdr:colOff>419100</xdr:colOff>
      <xdr:row>38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498381-E8AC-43CE-B729-E5B894242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anxico.org.mx/SieInternet/consultarDirectorioInternetAction.do?sector=2&amp;accion=consultarCuadro&amp;idCuadro=CR72&amp;locale=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BA81-605C-4470-9235-9A5859838D46}">
  <sheetPr codeName="Hoja1"/>
  <dimension ref="A1:K42"/>
  <sheetViews>
    <sheetView tabSelected="1" topLeftCell="A23" workbookViewId="0">
      <selection activeCell="L25" sqref="L25"/>
    </sheetView>
  </sheetViews>
  <sheetFormatPr baseColWidth="10" defaultRowHeight="15"/>
  <cols>
    <col min="3" max="3" width="0" hidden="1" customWidth="1"/>
    <col min="5" max="5" width="0" hidden="1" customWidth="1"/>
  </cols>
  <sheetData>
    <row r="1" spans="1:8">
      <c r="A1" s="1">
        <v>6263136.5999999996</v>
      </c>
      <c r="B1" s="1">
        <v>6891992.5</v>
      </c>
      <c r="C1" s="1">
        <v>7709095.7999999998</v>
      </c>
    </row>
    <row r="2" spans="1:8">
      <c r="A2">
        <v>3.8730000000000002</v>
      </c>
      <c r="B2">
        <v>4.2039999999999997</v>
      </c>
      <c r="C2">
        <v>4.5140000000000002</v>
      </c>
      <c r="H2" t="s">
        <v>0</v>
      </c>
    </row>
    <row r="3" spans="1:8">
      <c r="A3" s="1">
        <f>A1/A2</f>
        <v>1617127.9628195195</v>
      </c>
      <c r="B3" s="1">
        <f t="shared" ref="B3:C3" si="0">B1/B2</f>
        <v>1639389.2721217889</v>
      </c>
      <c r="C3" s="1">
        <f t="shared" si="0"/>
        <v>1707819.1847585288</v>
      </c>
    </row>
    <row r="6" spans="1:8" ht="18.75">
      <c r="A6" s="3" t="s">
        <v>1</v>
      </c>
      <c r="B6" s="2"/>
      <c r="C6" s="14" t="s">
        <v>1</v>
      </c>
      <c r="D6" s="13"/>
      <c r="E6" s="25" t="s">
        <v>1</v>
      </c>
      <c r="F6" s="24"/>
    </row>
    <row r="11" spans="1:8">
      <c r="A11" s="4" t="s">
        <v>2</v>
      </c>
      <c r="B11" s="2"/>
      <c r="C11" s="15" t="s">
        <v>19</v>
      </c>
      <c r="D11" s="13"/>
      <c r="E11" s="26" t="s">
        <v>22</v>
      </c>
      <c r="F11" s="24"/>
    </row>
    <row r="15" spans="1:8" ht="105">
      <c r="A15" s="5" t="s">
        <v>3</v>
      </c>
      <c r="B15" s="6" t="s">
        <v>4</v>
      </c>
      <c r="C15" s="16" t="s">
        <v>3</v>
      </c>
      <c r="D15" s="17" t="s">
        <v>20</v>
      </c>
      <c r="E15" s="27" t="s">
        <v>3</v>
      </c>
      <c r="F15" s="28" t="s">
        <v>23</v>
      </c>
    </row>
    <row r="16" spans="1:8" ht="30">
      <c r="A16" s="5" t="s">
        <v>5</v>
      </c>
      <c r="B16" s="7" t="s">
        <v>6</v>
      </c>
      <c r="C16" s="16" t="s">
        <v>5</v>
      </c>
      <c r="D16" s="18" t="s">
        <v>6</v>
      </c>
      <c r="E16" s="27" t="s">
        <v>5</v>
      </c>
      <c r="F16" s="29" t="s">
        <v>6</v>
      </c>
    </row>
    <row r="17" spans="1:11" ht="30">
      <c r="A17" s="5" t="s">
        <v>7</v>
      </c>
      <c r="B17" s="7" t="s">
        <v>8</v>
      </c>
      <c r="C17" s="16" t="s">
        <v>7</v>
      </c>
      <c r="D17" s="18" t="s">
        <v>8</v>
      </c>
      <c r="E17" s="27" t="s">
        <v>7</v>
      </c>
      <c r="F17" s="29" t="s">
        <v>8</v>
      </c>
    </row>
    <row r="18" spans="1:11" ht="30">
      <c r="A18" s="5" t="s">
        <v>9</v>
      </c>
      <c r="B18" s="7" t="s">
        <v>10</v>
      </c>
      <c r="C18" s="16" t="s">
        <v>9</v>
      </c>
      <c r="D18" s="18" t="s">
        <v>10</v>
      </c>
      <c r="E18" s="27" t="s">
        <v>9</v>
      </c>
      <c r="F18" s="29" t="s">
        <v>10</v>
      </c>
    </row>
    <row r="19" spans="1:11" ht="30">
      <c r="A19" s="5" t="s">
        <v>11</v>
      </c>
      <c r="B19" s="7" t="s">
        <v>12</v>
      </c>
      <c r="C19" s="16" t="s">
        <v>11</v>
      </c>
      <c r="D19" s="18" t="s">
        <v>12</v>
      </c>
      <c r="E19" s="27" t="s">
        <v>11</v>
      </c>
      <c r="F19" s="29" t="s">
        <v>12</v>
      </c>
    </row>
    <row r="20" spans="1:11">
      <c r="A20" s="5" t="s">
        <v>13</v>
      </c>
      <c r="B20" s="7" t="s">
        <v>14</v>
      </c>
      <c r="C20" s="16" t="s">
        <v>13</v>
      </c>
      <c r="D20" s="18" t="s">
        <v>14</v>
      </c>
      <c r="E20" s="27" t="s">
        <v>13</v>
      </c>
      <c r="F20" s="29"/>
    </row>
    <row r="21" spans="1:11">
      <c r="A21" s="5" t="s">
        <v>15</v>
      </c>
      <c r="B21" s="8"/>
      <c r="C21" s="16" t="s">
        <v>15</v>
      </c>
      <c r="D21" s="19"/>
      <c r="E21" s="27" t="s">
        <v>15</v>
      </c>
      <c r="F21" s="30"/>
    </row>
    <row r="22" spans="1:11" ht="45">
      <c r="A22" s="5" t="s">
        <v>16</v>
      </c>
      <c r="B22" s="7"/>
      <c r="C22" s="16" t="s">
        <v>16</v>
      </c>
      <c r="D22" s="18"/>
      <c r="E22" s="27" t="s">
        <v>16</v>
      </c>
      <c r="F22" s="29"/>
    </row>
    <row r="23" spans="1:11">
      <c r="A23" s="9" t="s">
        <v>17</v>
      </c>
      <c r="B23" s="10" t="s">
        <v>18</v>
      </c>
      <c r="C23" s="20" t="s">
        <v>17</v>
      </c>
      <c r="D23" s="21" t="s">
        <v>21</v>
      </c>
      <c r="E23" s="31" t="s">
        <v>17</v>
      </c>
      <c r="F23" s="32" t="s">
        <v>24</v>
      </c>
    </row>
    <row r="24" spans="1:11">
      <c r="A24" s="11">
        <v>32143</v>
      </c>
      <c r="B24" s="12">
        <v>25873.8</v>
      </c>
      <c r="C24" s="22">
        <v>32143</v>
      </c>
      <c r="D24" s="23">
        <v>162547.9</v>
      </c>
      <c r="E24" s="33">
        <v>32143</v>
      </c>
      <c r="F24" s="34">
        <v>1042066.1</v>
      </c>
      <c r="G24" s="36">
        <f>D24-B24</f>
        <v>136674.1</v>
      </c>
    </row>
    <row r="25" spans="1:11">
      <c r="A25" s="11">
        <v>32509</v>
      </c>
      <c r="B25" s="12">
        <v>19493.400000000001</v>
      </c>
      <c r="C25" s="22">
        <v>32509</v>
      </c>
      <c r="D25" s="23">
        <v>171896.3</v>
      </c>
      <c r="E25" s="33">
        <v>32509</v>
      </c>
      <c r="F25" s="34">
        <v>1085815.1000000001</v>
      </c>
      <c r="G25" s="36">
        <f t="shared" ref="G25:G40" si="1">D25-B25</f>
        <v>152402.9</v>
      </c>
      <c r="H25" s="35">
        <f t="shared" ref="H25:H40" si="2">(B25-B24)/B24</f>
        <v>-0.246596943626371</v>
      </c>
      <c r="I25" s="35">
        <f t="shared" ref="I25:I40" si="3">(D25-D24)/D24</f>
        <v>5.7511662716036284E-2</v>
      </c>
      <c r="J25" s="35">
        <f t="shared" ref="J25:J40" si="4">(F25-F24)/F24</f>
        <v>4.1982941389226765E-2</v>
      </c>
      <c r="K25" s="35">
        <f t="shared" ref="K25:K40" si="5">(G25-G24)/G24</f>
        <v>0.11508252112141208</v>
      </c>
    </row>
    <row r="26" spans="1:11">
      <c r="A26" s="11">
        <v>32874</v>
      </c>
      <c r="B26" s="12">
        <v>19041.3</v>
      </c>
      <c r="C26" s="22">
        <v>32874</v>
      </c>
      <c r="D26" s="23">
        <v>194455.9</v>
      </c>
      <c r="E26" s="33">
        <v>32874</v>
      </c>
      <c r="F26" s="34">
        <v>1140847.5</v>
      </c>
      <c r="G26" s="36">
        <f t="shared" si="1"/>
        <v>175414.6</v>
      </c>
      <c r="H26" s="35">
        <f t="shared" si="2"/>
        <v>-2.3192465142048188E-2</v>
      </c>
      <c r="I26" s="35">
        <f t="shared" si="3"/>
        <v>0.13123959038094482</v>
      </c>
      <c r="J26" s="35">
        <f t="shared" si="4"/>
        <v>5.0683030655955974E-2</v>
      </c>
      <c r="K26" s="35">
        <f t="shared" si="5"/>
        <v>0.15099253360664405</v>
      </c>
    </row>
    <row r="27" spans="1:11">
      <c r="A27" s="11">
        <v>33239</v>
      </c>
      <c r="B27" s="12">
        <v>18894.7</v>
      </c>
      <c r="C27" s="22">
        <v>33239</v>
      </c>
      <c r="D27" s="23">
        <v>215833.1</v>
      </c>
      <c r="E27" s="33">
        <v>33239</v>
      </c>
      <c r="F27" s="34">
        <v>1189017</v>
      </c>
      <c r="G27" s="36">
        <f t="shared" si="1"/>
        <v>196938.4</v>
      </c>
      <c r="H27" s="35">
        <f t="shared" si="2"/>
        <v>-7.6990541612179083E-3</v>
      </c>
      <c r="I27" s="35">
        <f t="shared" si="3"/>
        <v>0.10993340906601452</v>
      </c>
      <c r="J27" s="35">
        <f t="shared" si="4"/>
        <v>4.2222558229737105E-2</v>
      </c>
      <c r="K27" s="35">
        <f t="shared" si="5"/>
        <v>0.12270244324018632</v>
      </c>
    </row>
    <row r="28" spans="1:11">
      <c r="A28" s="11">
        <v>33604</v>
      </c>
      <c r="B28" s="12">
        <v>26754.799999999999</v>
      </c>
      <c r="C28" s="22">
        <v>33604</v>
      </c>
      <c r="D28" s="23">
        <v>239227</v>
      </c>
      <c r="E28" s="33">
        <v>33604</v>
      </c>
      <c r="F28" s="34">
        <v>1232162.3</v>
      </c>
      <c r="G28" s="36">
        <f t="shared" si="1"/>
        <v>212472.2</v>
      </c>
      <c r="H28" s="35">
        <f t="shared" si="2"/>
        <v>0.41599496155006421</v>
      </c>
      <c r="I28" s="35">
        <f t="shared" si="3"/>
        <v>0.10838884304585346</v>
      </c>
      <c r="J28" s="35">
        <f t="shared" si="4"/>
        <v>3.6286529124478495E-2</v>
      </c>
      <c r="K28" s="35">
        <f t="shared" si="5"/>
        <v>7.8876440551969643E-2</v>
      </c>
    </row>
    <row r="29" spans="1:11">
      <c r="A29" s="11">
        <v>33970</v>
      </c>
      <c r="B29" s="12">
        <v>30597.4</v>
      </c>
      <c r="C29" s="22">
        <v>33970</v>
      </c>
      <c r="D29" s="23">
        <v>233179.4</v>
      </c>
      <c r="E29" s="33">
        <v>33970</v>
      </c>
      <c r="F29" s="34">
        <v>1256196</v>
      </c>
      <c r="G29" s="36">
        <f t="shared" si="1"/>
        <v>202582</v>
      </c>
      <c r="H29" s="35">
        <f t="shared" si="2"/>
        <v>0.14362282655822514</v>
      </c>
      <c r="I29" s="35">
        <f t="shared" si="3"/>
        <v>-2.5279755211577312E-2</v>
      </c>
      <c r="J29" s="35">
        <f t="shared" si="4"/>
        <v>1.950530380616251E-2</v>
      </c>
      <c r="K29" s="35">
        <f t="shared" si="5"/>
        <v>-4.6548207247818829E-2</v>
      </c>
    </row>
    <row r="30" spans="1:11">
      <c r="A30" s="11">
        <v>34335</v>
      </c>
      <c r="B30" s="12">
        <v>38264.1</v>
      </c>
      <c r="C30" s="22">
        <v>34335</v>
      </c>
      <c r="D30" s="23">
        <v>252745.2</v>
      </c>
      <c r="E30" s="33">
        <v>34335</v>
      </c>
      <c r="F30" s="34">
        <v>1311661.1000000001</v>
      </c>
      <c r="G30" s="36">
        <f t="shared" si="1"/>
        <v>214481.1</v>
      </c>
      <c r="H30" s="35">
        <f t="shared" si="2"/>
        <v>0.25056704164406113</v>
      </c>
      <c r="I30" s="35">
        <f t="shared" si="3"/>
        <v>8.3908784395191074E-2</v>
      </c>
      <c r="J30" s="35">
        <f t="shared" si="4"/>
        <v>4.4153221312597787E-2</v>
      </c>
      <c r="K30" s="35">
        <f t="shared" si="5"/>
        <v>5.8737202712975514E-2</v>
      </c>
    </row>
    <row r="31" spans="1:11">
      <c r="A31" s="11">
        <v>34700</v>
      </c>
      <c r="B31" s="12">
        <v>10360.700000000001</v>
      </c>
      <c r="C31" s="22">
        <v>34700</v>
      </c>
      <c r="D31" s="23">
        <v>179442.1</v>
      </c>
      <c r="E31" s="33">
        <v>34700</v>
      </c>
      <c r="F31" s="34">
        <v>1230771.1000000001</v>
      </c>
      <c r="G31" s="36">
        <f t="shared" si="1"/>
        <v>169081.4</v>
      </c>
      <c r="H31" s="35">
        <f t="shared" si="2"/>
        <v>-0.72923183872088981</v>
      </c>
      <c r="I31" s="35">
        <f t="shared" si="3"/>
        <v>-0.29002766422468162</v>
      </c>
      <c r="J31" s="35">
        <f t="shared" si="4"/>
        <v>-6.1669893236903951E-2</v>
      </c>
      <c r="K31" s="35">
        <f t="shared" si="5"/>
        <v>-0.21167226389644594</v>
      </c>
    </row>
    <row r="32" spans="1:11">
      <c r="A32" s="11">
        <v>35065</v>
      </c>
      <c r="B32" s="12">
        <v>29659</v>
      </c>
      <c r="C32" s="22">
        <v>35065</v>
      </c>
      <c r="D32" s="23">
        <v>208860.5</v>
      </c>
      <c r="E32" s="33">
        <v>35065</v>
      </c>
      <c r="F32" s="34">
        <v>1294196.6000000001</v>
      </c>
      <c r="G32" s="36">
        <f t="shared" si="1"/>
        <v>179201.5</v>
      </c>
      <c r="H32" s="35">
        <f t="shared" si="2"/>
        <v>1.8626444159178432</v>
      </c>
      <c r="I32" s="35">
        <f t="shared" si="3"/>
        <v>0.16394368991446262</v>
      </c>
      <c r="J32" s="35">
        <f t="shared" si="4"/>
        <v>5.1533140484042887E-2</v>
      </c>
      <c r="K32" s="35">
        <f t="shared" si="5"/>
        <v>5.985341971381835E-2</v>
      </c>
    </row>
    <row r="33" spans="1:11">
      <c r="A33" s="11">
        <v>35431</v>
      </c>
      <c r="B33" s="12">
        <v>44963.8</v>
      </c>
      <c r="C33" s="22">
        <v>35431</v>
      </c>
      <c r="D33" s="23">
        <v>252797.4</v>
      </c>
      <c r="E33" s="33">
        <v>35431</v>
      </c>
      <c r="F33" s="34">
        <v>1381839.2</v>
      </c>
      <c r="G33" s="36">
        <f t="shared" si="1"/>
        <v>207833.59999999998</v>
      </c>
      <c r="H33" s="35">
        <f t="shared" si="2"/>
        <v>0.51602548973330198</v>
      </c>
      <c r="I33" s="35">
        <f t="shared" si="3"/>
        <v>0.21036481287749476</v>
      </c>
      <c r="J33" s="35">
        <f t="shared" si="4"/>
        <v>6.7719695755652468E-2</v>
      </c>
      <c r="K33" s="35">
        <f t="shared" si="5"/>
        <v>0.15977600633923253</v>
      </c>
    </row>
    <row r="34" spans="1:11">
      <c r="A34" s="11">
        <v>35796</v>
      </c>
      <c r="B34" s="12">
        <v>50269.2</v>
      </c>
      <c r="C34" s="22">
        <v>35796</v>
      </c>
      <c r="D34" s="23">
        <v>278787.8</v>
      </c>
      <c r="E34" s="33">
        <v>35796</v>
      </c>
      <c r="F34" s="34">
        <v>1451350.9</v>
      </c>
      <c r="G34" s="36">
        <f t="shared" si="1"/>
        <v>228518.59999999998</v>
      </c>
      <c r="H34" s="35">
        <f t="shared" si="2"/>
        <v>0.11799269634683887</v>
      </c>
      <c r="I34" s="35">
        <f t="shared" si="3"/>
        <v>0.10281118397578454</v>
      </c>
      <c r="J34" s="35">
        <f t="shared" si="4"/>
        <v>5.0303754590259098E-2</v>
      </c>
      <c r="K34" s="35">
        <f t="shared" si="5"/>
        <v>9.9526736774034619E-2</v>
      </c>
    </row>
    <row r="35" spans="1:11">
      <c r="A35" s="11">
        <v>36161</v>
      </c>
      <c r="B35" s="12">
        <v>42041</v>
      </c>
      <c r="C35" s="22">
        <v>36161</v>
      </c>
      <c r="D35" s="23">
        <v>300278.59999999998</v>
      </c>
      <c r="E35" s="33">
        <v>36161</v>
      </c>
      <c r="F35" s="34">
        <v>1505876</v>
      </c>
      <c r="G35" s="36">
        <f t="shared" si="1"/>
        <v>258237.59999999998</v>
      </c>
      <c r="H35" s="35">
        <f t="shared" si="2"/>
        <v>-0.16368273216999668</v>
      </c>
      <c r="I35" s="35">
        <f t="shared" si="3"/>
        <v>7.7086587002731077E-2</v>
      </c>
      <c r="J35" s="35">
        <f t="shared" si="4"/>
        <v>3.7568516338812412E-2</v>
      </c>
      <c r="K35" s="35">
        <f t="shared" si="5"/>
        <v>0.13005068296410008</v>
      </c>
    </row>
    <row r="36" spans="1:11">
      <c r="A36" s="11">
        <v>36526</v>
      </c>
      <c r="B36" s="12">
        <v>47822.1</v>
      </c>
      <c r="C36" s="22">
        <v>36526</v>
      </c>
      <c r="D36" s="23">
        <v>334383.2</v>
      </c>
      <c r="E36" s="33">
        <v>36526</v>
      </c>
      <c r="F36" s="34">
        <v>1605127.9</v>
      </c>
      <c r="G36" s="36">
        <f t="shared" si="1"/>
        <v>286561.10000000003</v>
      </c>
      <c r="H36" s="35">
        <f t="shared" si="2"/>
        <v>0.13751100116552886</v>
      </c>
      <c r="I36" s="35">
        <f t="shared" si="3"/>
        <v>0.11357652526686896</v>
      </c>
      <c r="J36" s="35">
        <f t="shared" si="4"/>
        <v>6.5909742900477797E-2</v>
      </c>
      <c r="K36" s="35">
        <f t="shared" si="5"/>
        <v>0.10968000012391713</v>
      </c>
    </row>
    <row r="37" spans="1:11">
      <c r="A37" s="11">
        <v>36892</v>
      </c>
      <c r="B37" s="12">
        <v>52262.1</v>
      </c>
      <c r="C37" s="22">
        <v>36892</v>
      </c>
      <c r="D37" s="23">
        <v>315531.7</v>
      </c>
      <c r="E37" s="33">
        <v>36892</v>
      </c>
      <c r="F37" s="34">
        <v>1604601</v>
      </c>
      <c r="G37" s="36">
        <f t="shared" si="1"/>
        <v>263269.60000000003</v>
      </c>
      <c r="H37" s="35">
        <f t="shared" si="2"/>
        <v>9.284410345844285E-2</v>
      </c>
      <c r="I37" s="35">
        <f t="shared" si="3"/>
        <v>-5.6376935204878714E-2</v>
      </c>
      <c r="J37" s="35">
        <f t="shared" si="4"/>
        <v>-3.2826044578747083E-4</v>
      </c>
      <c r="K37" s="35">
        <f t="shared" si="5"/>
        <v>-8.1279350197915892E-2</v>
      </c>
    </row>
    <row r="38" spans="1:11">
      <c r="A38" s="11">
        <v>37257</v>
      </c>
      <c r="B38" s="12">
        <v>50059.7</v>
      </c>
      <c r="C38" s="22">
        <v>37257</v>
      </c>
      <c r="D38" s="23">
        <v>313517.3</v>
      </c>
      <c r="E38" s="33">
        <v>37257</v>
      </c>
      <c r="F38" s="34">
        <v>1616987.7</v>
      </c>
      <c r="G38" s="36">
        <f t="shared" si="1"/>
        <v>263457.59999999998</v>
      </c>
      <c r="H38" s="35">
        <f t="shared" si="2"/>
        <v>-4.2141437102604019E-2</v>
      </c>
      <c r="I38" s="35">
        <f t="shared" si="3"/>
        <v>-6.3841446041713818E-3</v>
      </c>
      <c r="J38" s="35">
        <f t="shared" si="4"/>
        <v>7.7194891440301693E-3</v>
      </c>
      <c r="K38" s="35">
        <f t="shared" si="5"/>
        <v>7.1409688015609005E-4</v>
      </c>
    </row>
    <row r="39" spans="1:11">
      <c r="A39" s="11">
        <v>37622</v>
      </c>
      <c r="B39" s="12">
        <v>33873.599999999999</v>
      </c>
      <c r="C39" s="22">
        <v>37622</v>
      </c>
      <c r="D39" s="23">
        <v>314674.3</v>
      </c>
      <c r="E39" s="33">
        <v>37622</v>
      </c>
      <c r="F39" s="34">
        <v>1639468</v>
      </c>
      <c r="G39" s="36">
        <f t="shared" si="1"/>
        <v>280800.7</v>
      </c>
      <c r="H39" s="35">
        <f t="shared" si="2"/>
        <v>-0.32333593689135171</v>
      </c>
      <c r="I39" s="35">
        <f t="shared" si="3"/>
        <v>3.6903864635221086E-3</v>
      </c>
      <c r="J39" s="35">
        <f t="shared" si="4"/>
        <v>1.3902579469219245E-2</v>
      </c>
      <c r="K39" s="35">
        <f t="shared" si="5"/>
        <v>6.5828808886135889E-2</v>
      </c>
    </row>
    <row r="40" spans="1:11">
      <c r="A40" s="11">
        <v>37987</v>
      </c>
      <c r="B40" s="12">
        <v>35687.300000000003</v>
      </c>
      <c r="C40" s="22">
        <v>37987</v>
      </c>
      <c r="D40" s="23">
        <v>338286.9</v>
      </c>
      <c r="E40" s="33">
        <v>37987</v>
      </c>
      <c r="F40" s="34">
        <v>1707689.1</v>
      </c>
      <c r="G40" s="36">
        <f t="shared" si="1"/>
        <v>302599.60000000003</v>
      </c>
      <c r="H40" s="35">
        <f t="shared" si="2"/>
        <v>5.3543172263946094E-2</v>
      </c>
      <c r="I40" s="35">
        <f t="shared" si="3"/>
        <v>7.5038222060079374E-2</v>
      </c>
      <c r="J40" s="35">
        <f t="shared" si="4"/>
        <v>4.1611730146608593E-2</v>
      </c>
      <c r="K40" s="35">
        <f t="shared" si="5"/>
        <v>7.7631216731297401E-2</v>
      </c>
    </row>
    <row r="42" spans="1:11">
      <c r="A42" s="37" t="s">
        <v>25</v>
      </c>
    </row>
  </sheetData>
  <hyperlinks>
    <hyperlink ref="A42" r:id="rId1" xr:uid="{21EE7C0F-AC32-4082-B0CB-866E0B467AD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2.83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2019-10-08T16:58:31Z</dcterms:created>
  <dcterms:modified xsi:type="dcterms:W3CDTF">2019-10-08T17:57:25Z</dcterms:modified>
</cp:coreProperties>
</file>