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07911BB1-2CBD-4FA7-A934-6C283C4FEEA5}" xr6:coauthVersionLast="45" xr6:coauthVersionMax="45" xr10:uidLastSave="{00000000-0000-0000-0000-000000000000}"/>
  <bookViews>
    <workbookView xWindow="-120" yWindow="-120" windowWidth="20730" windowHeight="11310" activeTab="3" xr2:uid="{D981B6FC-7059-4534-899D-D6159089EF04}"/>
  </bookViews>
  <sheets>
    <sheet name="Hoja2" sheetId="3" r:id="rId1"/>
    <sheet name="Ejercicio 2.83" sheetId="1" r:id="rId2"/>
    <sheet name="Ejercicios 3.1-3.11" sheetId="2" r:id="rId3"/>
    <sheet name="Hoja3"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2" i="2"/>
  <c r="E163" i="2"/>
  <c r="E164" i="2"/>
  <c r="E165" i="2"/>
  <c r="E161" i="2"/>
  <c r="C162" i="2"/>
  <c r="C163" i="2"/>
  <c r="C164" i="2"/>
  <c r="C165" i="2"/>
  <c r="D165" i="2" s="1"/>
  <c r="C161" i="2"/>
  <c r="D161" i="2" s="1"/>
  <c r="F161" i="2" s="1"/>
  <c r="D164" i="2"/>
  <c r="F164" i="2" s="1"/>
  <c r="D163" i="2"/>
  <c r="F163" i="2" s="1"/>
  <c r="D162" i="2"/>
  <c r="F162" i="2" s="1"/>
  <c r="D149" i="2"/>
  <c r="E149" i="2" s="1"/>
  <c r="F149" i="2" s="1"/>
  <c r="D148" i="2"/>
  <c r="E148" i="2" s="1"/>
  <c r="F148" i="2" s="1"/>
  <c r="D147" i="2"/>
  <c r="E147" i="2" s="1"/>
  <c r="F147" i="2" s="1"/>
  <c r="D146" i="2"/>
  <c r="E146" i="2" s="1"/>
  <c r="F146" i="2" s="1"/>
  <c r="D145" i="2"/>
  <c r="E145" i="2" s="1"/>
  <c r="F145" i="2" s="1"/>
  <c r="F165" i="2" l="1"/>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G26" i="1"/>
  <c r="G27" i="1"/>
  <c r="G28" i="1"/>
  <c r="K29" i="1" s="1"/>
  <c r="G29" i="1"/>
  <c r="G30" i="1"/>
  <c r="G31" i="1"/>
  <c r="G32" i="1"/>
  <c r="K33" i="1" s="1"/>
  <c r="G33" i="1"/>
  <c r="G34" i="1"/>
  <c r="G35" i="1"/>
  <c r="G36" i="1"/>
  <c r="K37" i="1" s="1"/>
  <c r="G37" i="1"/>
  <c r="G38" i="1"/>
  <c r="G39" i="1"/>
  <c r="G40" i="1"/>
  <c r="G24" i="1"/>
  <c r="K25" i="1" s="1"/>
  <c r="K26" i="1"/>
  <c r="K27" i="1"/>
  <c r="K28" i="1"/>
  <c r="K30" i="1"/>
  <c r="K31" i="1"/>
  <c r="K32" i="1"/>
  <c r="K34" i="1"/>
  <c r="K36" i="1"/>
  <c r="K38"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alcChain>
</file>

<file path=xl/sharedStrings.xml><?xml version="1.0" encoding="utf-8"?>
<sst xmlns="http://schemas.openxmlformats.org/spreadsheetml/2006/main" count="152" uniqueCount="70">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</sst>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0">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47">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0" fontId="8" fillId="0" borderId="0" xfId="0" applyFont="1" applyAlignment="1">
      <alignment horizontal="center"/>
    </xf>
    <xf numFmtId="168" fontId="0" fillId="0" borderId="0" xfId="0" applyNumberFormat="1"/>
    <xf numFmtId="169" fontId="0" fillId="0" borderId="0" xfId="0" applyNumberFormat="1"/>
    <xf numFmtId="170" fontId="0" fillId="0" borderId="0" xfId="1" applyNumberFormat="1" applyFont="1"/>
    <xf numFmtId="0" fontId="0" fillId="0" borderId="0" xfId="0" applyFont="1"/>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Hoja3!$B$3:$B$8</c:f>
              <c:numCache>
                <c:formatCode>General</c:formatCode>
                <c:ptCount val="6"/>
                <c:pt idx="0">
                  <c:v>85</c:v>
                </c:pt>
                <c:pt idx="1">
                  <c:v>66</c:v>
                </c:pt>
                <c:pt idx="2">
                  <c:v>35</c:v>
                </c:pt>
                <c:pt idx="3">
                  <c:v>22</c:v>
                </c:pt>
                <c:pt idx="4">
                  <c:v>8</c:v>
                </c:pt>
                <c:pt idx="5">
                  <c:v>0</c:v>
                </c:pt>
              </c:numCache>
            </c:numRef>
          </c:xVal>
          <c:yVal>
            <c:numRef>
              <c:f>Hoja3!$A$3:$A$8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Hoja3!$B$21:$B$26</c:f>
              <c:numCache>
                <c:formatCode>General</c:formatCode>
                <c:ptCount val="6"/>
                <c:pt idx="0">
                  <c:v>34</c:v>
                </c:pt>
                <c:pt idx="1">
                  <c:v>24</c:v>
                </c:pt>
                <c:pt idx="2">
                  <c:v>12</c:v>
                </c:pt>
                <c:pt idx="3">
                  <c:v>6</c:v>
                </c:pt>
                <c:pt idx="4">
                  <c:v>2</c:v>
                </c:pt>
                <c:pt idx="5">
                  <c:v>0</c:v>
                </c:pt>
              </c:numCache>
            </c:numRef>
          </c:xVal>
          <c:yVal>
            <c:numRef>
              <c:f>Hoja3!$A$21:$A$26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Hoja3!$B$37:$B$42</c:f>
              <c:numCache>
                <c:formatCode>General</c:formatCode>
                <c:ptCount val="6"/>
                <c:pt idx="0">
                  <c:v>485</c:v>
                </c:pt>
                <c:pt idx="1">
                  <c:v>330</c:v>
                </c:pt>
                <c:pt idx="2">
                  <c:v>240</c:v>
                </c:pt>
                <c:pt idx="3">
                  <c:v>135</c:v>
                </c:pt>
                <c:pt idx="4">
                  <c:v>80</c:v>
                </c:pt>
                <c:pt idx="5">
                  <c:v>0</c:v>
                </c:pt>
              </c:numCache>
            </c:numRef>
          </c:xVal>
          <c:yVal>
            <c:numRef>
              <c:f>Hoja3!$A$37:$A$42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Hoja3!$B$53:$B$58</c:f>
              <c:numCache>
                <c:formatCode>General</c:formatCode>
                <c:ptCount val="6"/>
                <c:pt idx="0">
                  <c:v>68</c:v>
                </c:pt>
                <c:pt idx="1">
                  <c:v>60</c:v>
                </c:pt>
                <c:pt idx="2">
                  <c:v>48</c:v>
                </c:pt>
                <c:pt idx="3">
                  <c:v>40</c:v>
                </c:pt>
                <c:pt idx="4">
                  <c:v>20</c:v>
                </c:pt>
                <c:pt idx="5">
                  <c:v>0</c:v>
                </c:pt>
              </c:numCache>
            </c:numRef>
          </c:xVal>
          <c:yVal>
            <c:numRef>
              <c:f>Hoja3!$A$53:$A$58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topLeftCell="A9"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5">
        <f>F3</f>
        <v>3.0909979987868486E-2</v>
      </c>
      <c r="C3" s="44">
        <f>1/7</f>
        <v>0.14285714285714285</v>
      </c>
      <c r="D3">
        <f>D2/E2</f>
        <v>1.2375</v>
      </c>
      <c r="E3" s="43">
        <f>D3^C3</f>
        <v>1.0309099799878685</v>
      </c>
      <c r="F3" s="43">
        <f>E3-1</f>
        <v>3.0909979987868486E-2</v>
      </c>
    </row>
    <row r="4" spans="1:6">
      <c r="A4" t="s">
        <v>64</v>
      </c>
      <c r="B4" s="45">
        <f>F4</f>
        <v>-2.9983199879617395E-2</v>
      </c>
      <c r="C4" s="44">
        <f>1/7</f>
        <v>0.14285714285714285</v>
      </c>
      <c r="D4">
        <f>E2/D2</f>
        <v>0.80808080808080807</v>
      </c>
      <c r="E4" s="43">
        <f>D4^C4</f>
        <v>0.97001680012038261</v>
      </c>
      <c r="F4" s="43">
        <f>E4-1</f>
        <v>-2.9983199879617395E-2</v>
      </c>
    </row>
    <row r="5" spans="1:6">
      <c r="C5" s="44"/>
      <c r="E5" s="43"/>
      <c r="F5" s="43"/>
    </row>
    <row r="6" spans="1:6">
      <c r="C6" s="44"/>
      <c r="E6" s="43"/>
      <c r="F6" s="43"/>
    </row>
    <row r="7" spans="1:6">
      <c r="C7" s="44"/>
      <c r="E7" s="43"/>
      <c r="F7" s="43"/>
    </row>
    <row r="8" spans="1:6">
      <c r="B8" t="s">
        <v>65</v>
      </c>
      <c r="D8" t="s">
        <v>64</v>
      </c>
    </row>
    <row r="9" spans="1:6">
      <c r="A9">
        <v>0</v>
      </c>
      <c r="B9">
        <v>240</v>
      </c>
      <c r="D9">
        <v>297</v>
      </c>
    </row>
    <row r="10" spans="1:6">
      <c r="A10">
        <v>1</v>
      </c>
      <c r="B10">
        <f>B9*(1+$F$3)</f>
        <v>247.41839519708844</v>
      </c>
      <c r="D10">
        <f>D9*(1+$F$4)</f>
        <v>288.09498963575362</v>
      </c>
    </row>
    <row r="11" spans="1:6">
      <c r="A11">
        <v>2</v>
      </c>
      <c r="B11">
        <f>B10*(1+$F$3)</f>
        <v>255.066092841261</v>
      </c>
      <c r="D11">
        <f>D10*(1+$F$4)</f>
        <v>279.4569799771885</v>
      </c>
    </row>
    <row r="12" spans="1:6">
      <c r="A12">
        <v>3</v>
      </c>
      <c r="B12">
        <f>B11*(1+$F$3)</f>
        <v>262.9501806665682</v>
      </c>
      <c r="D12">
        <f>D11*(1+$F$4)</f>
        <v>271.0779654887782</v>
      </c>
    </row>
    <row r="13" spans="1:6">
      <c r="A13">
        <v>4</v>
      </c>
      <c r="B13">
        <f>B12*(1+$F$3)</f>
        <v>271.0779654887782</v>
      </c>
      <c r="D13">
        <f>D12*(1+$F$4)</f>
        <v>262.95018066656814</v>
      </c>
    </row>
    <row r="14" spans="1:6">
      <c r="A14">
        <v>5</v>
      </c>
      <c r="B14">
        <f>B13*(1+$F$3)</f>
        <v>279.45697997718844</v>
      </c>
      <c r="D14">
        <f>D13*(1+$F$4)</f>
        <v>255.06609284126094</v>
      </c>
    </row>
    <row r="15" spans="1:6">
      <c r="A15">
        <v>6</v>
      </c>
      <c r="B15">
        <f>B14*(1+$F$3)</f>
        <v>288.09498963575351</v>
      </c>
      <c r="D15">
        <f>D14*(1+$F$4)</f>
        <v>247.41839519708836</v>
      </c>
    </row>
    <row r="16" spans="1:6">
      <c r="A16">
        <v>7</v>
      </c>
      <c r="B16">
        <f>B15*(1+$F$3)</f>
        <v>296.99999999999983</v>
      </c>
      <c r="D16">
        <f>D15*(1+$F$4)</f>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 t="shared" ref="B3:C3" si="0">B1/B2</f>
        <v>1639389.2721217889</v>
      </c>
      <c r="C3" s="1">
        <f t="shared" si="0"/>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1">D25-B25</f>
        <v>152402.9</v>
      </c>
      <c r="H25" s="35">
        <f t="shared" ref="H25:H40" si="2">(B25-B24)/B24</f>
        <v>-0.246596943626371</v>
      </c>
      <c r="I25" s="35">
        <f t="shared" ref="I25:I40" si="3">(D25-D24)/D24</f>
        <v>5.7511662716036284E-2</v>
      </c>
      <c r="J25" s="35">
        <f t="shared" ref="J25:J40" si="4">(F25-F24)/F24</f>
        <v>4.1982941389226765E-2</v>
      </c>
      <c r="K25" s="35">
        <f t="shared" ref="K25:K40" si="5">(G25-G24)/G24</f>
        <v>0.11508252112141208</v>
      </c>
    </row>
    <row r="26" spans="1:11">
      <c r="A26" s="11">
        <v>32874</v>
      </c>
      <c r="B26" s="12">
        <v>19041.3</v>
      </c>
      <c r="C26" s="22">
        <v>32874</v>
      </c>
      <c r="D26" s="23">
        <v>194455.9</v>
      </c>
      <c r="E26" s="33">
        <v>32874</v>
      </c>
      <c r="F26" s="34">
        <v>1140847.5</v>
      </c>
      <c r="G26" s="36">
        <f t="shared" si="1"/>
        <v>175414.6</v>
      </c>
      <c r="H26" s="35">
        <f t="shared" si="2"/>
        <v>-2.3192465142048188E-2</v>
      </c>
      <c r="I26" s="35">
        <f t="shared" si="3"/>
        <v>0.13123959038094482</v>
      </c>
      <c r="J26" s="35">
        <f t="shared" si="4"/>
        <v>5.0683030655955974E-2</v>
      </c>
      <c r="K26" s="35">
        <f t="shared" si="5"/>
        <v>0.15099253360664405</v>
      </c>
    </row>
    <row r="27" spans="1:11">
      <c r="A27" s="11">
        <v>33239</v>
      </c>
      <c r="B27" s="12">
        <v>18894.7</v>
      </c>
      <c r="C27" s="22">
        <v>33239</v>
      </c>
      <c r="D27" s="23">
        <v>215833.1</v>
      </c>
      <c r="E27" s="33">
        <v>33239</v>
      </c>
      <c r="F27" s="34">
        <v>1189017</v>
      </c>
      <c r="G27" s="36">
        <f t="shared" si="1"/>
        <v>196938.4</v>
      </c>
      <c r="H27" s="35">
        <f t="shared" si="2"/>
        <v>-7.6990541612179083E-3</v>
      </c>
      <c r="I27" s="35">
        <f t="shared" si="3"/>
        <v>0.10993340906601452</v>
      </c>
      <c r="J27" s="35">
        <f t="shared" si="4"/>
        <v>4.2222558229737105E-2</v>
      </c>
      <c r="K27" s="35">
        <f t="shared" si="5"/>
        <v>0.12270244324018632</v>
      </c>
    </row>
    <row r="28" spans="1:11">
      <c r="A28" s="11">
        <v>33604</v>
      </c>
      <c r="B28" s="12">
        <v>26754.799999999999</v>
      </c>
      <c r="C28" s="22">
        <v>33604</v>
      </c>
      <c r="D28" s="23">
        <v>239227</v>
      </c>
      <c r="E28" s="33">
        <v>33604</v>
      </c>
      <c r="F28" s="34">
        <v>1232162.3</v>
      </c>
      <c r="G28" s="36">
        <f t="shared" si="1"/>
        <v>212472.2</v>
      </c>
      <c r="H28" s="35">
        <f t="shared" si="2"/>
        <v>0.41599496155006421</v>
      </c>
      <c r="I28" s="35">
        <f t="shared" si="3"/>
        <v>0.10838884304585346</v>
      </c>
      <c r="J28" s="35">
        <f t="shared" si="4"/>
        <v>3.6286529124478495E-2</v>
      </c>
      <c r="K28" s="35">
        <f t="shared" si="5"/>
        <v>7.8876440551969643E-2</v>
      </c>
    </row>
    <row r="29" spans="1:11">
      <c r="A29" s="11">
        <v>33970</v>
      </c>
      <c r="B29" s="12">
        <v>30597.4</v>
      </c>
      <c r="C29" s="22">
        <v>33970</v>
      </c>
      <c r="D29" s="23">
        <v>233179.4</v>
      </c>
      <c r="E29" s="33">
        <v>33970</v>
      </c>
      <c r="F29" s="34">
        <v>1256196</v>
      </c>
      <c r="G29" s="36">
        <f t="shared" si="1"/>
        <v>202582</v>
      </c>
      <c r="H29" s="35">
        <f t="shared" si="2"/>
        <v>0.14362282655822514</v>
      </c>
      <c r="I29" s="35">
        <f t="shared" si="3"/>
        <v>-2.5279755211577312E-2</v>
      </c>
      <c r="J29" s="35">
        <f t="shared" si="4"/>
        <v>1.950530380616251E-2</v>
      </c>
      <c r="K29" s="35">
        <f t="shared" si="5"/>
        <v>-4.6548207247818829E-2</v>
      </c>
    </row>
    <row r="30" spans="1:11">
      <c r="A30" s="11">
        <v>34335</v>
      </c>
      <c r="B30" s="12">
        <v>38264.1</v>
      </c>
      <c r="C30" s="22">
        <v>34335</v>
      </c>
      <c r="D30" s="23">
        <v>252745.2</v>
      </c>
      <c r="E30" s="33">
        <v>34335</v>
      </c>
      <c r="F30" s="34">
        <v>1311661.1000000001</v>
      </c>
      <c r="G30" s="36">
        <f t="shared" si="1"/>
        <v>214481.1</v>
      </c>
      <c r="H30" s="35">
        <f t="shared" si="2"/>
        <v>0.25056704164406113</v>
      </c>
      <c r="I30" s="35">
        <f t="shared" si="3"/>
        <v>8.3908784395191074E-2</v>
      </c>
      <c r="J30" s="35">
        <f t="shared" si="4"/>
        <v>4.4153221312597787E-2</v>
      </c>
      <c r="K30" s="35">
        <f t="shared" si="5"/>
        <v>5.8737202712975514E-2</v>
      </c>
    </row>
    <row r="31" spans="1:11">
      <c r="A31" s="11">
        <v>34700</v>
      </c>
      <c r="B31" s="12">
        <v>10360.700000000001</v>
      </c>
      <c r="C31" s="22">
        <v>34700</v>
      </c>
      <c r="D31" s="23">
        <v>179442.1</v>
      </c>
      <c r="E31" s="33">
        <v>34700</v>
      </c>
      <c r="F31" s="34">
        <v>1230771.1000000001</v>
      </c>
      <c r="G31" s="36">
        <f t="shared" si="1"/>
        <v>169081.4</v>
      </c>
      <c r="H31" s="35">
        <f t="shared" si="2"/>
        <v>-0.72923183872088981</v>
      </c>
      <c r="I31" s="35">
        <f t="shared" si="3"/>
        <v>-0.29002766422468162</v>
      </c>
      <c r="J31" s="35">
        <f t="shared" si="4"/>
        <v>-6.1669893236903951E-2</v>
      </c>
      <c r="K31" s="35">
        <f t="shared" si="5"/>
        <v>-0.21167226389644594</v>
      </c>
    </row>
    <row r="32" spans="1:11">
      <c r="A32" s="11">
        <v>35065</v>
      </c>
      <c r="B32" s="12">
        <v>29659</v>
      </c>
      <c r="C32" s="22">
        <v>35065</v>
      </c>
      <c r="D32" s="23">
        <v>208860.5</v>
      </c>
      <c r="E32" s="33">
        <v>35065</v>
      </c>
      <c r="F32" s="34">
        <v>1294196.6000000001</v>
      </c>
      <c r="G32" s="36">
        <f t="shared" si="1"/>
        <v>179201.5</v>
      </c>
      <c r="H32" s="35">
        <f t="shared" si="2"/>
        <v>1.8626444159178432</v>
      </c>
      <c r="I32" s="35">
        <f t="shared" si="3"/>
        <v>0.16394368991446262</v>
      </c>
      <c r="J32" s="35">
        <f t="shared" si="4"/>
        <v>5.1533140484042887E-2</v>
      </c>
      <c r="K32" s="35">
        <f t="shared" si="5"/>
        <v>5.985341971381835E-2</v>
      </c>
    </row>
    <row r="33" spans="1:11">
      <c r="A33" s="11">
        <v>35431</v>
      </c>
      <c r="B33" s="12">
        <v>44963.8</v>
      </c>
      <c r="C33" s="22">
        <v>35431</v>
      </c>
      <c r="D33" s="23">
        <v>252797.4</v>
      </c>
      <c r="E33" s="33">
        <v>35431</v>
      </c>
      <c r="F33" s="34">
        <v>1381839.2</v>
      </c>
      <c r="G33" s="36">
        <f t="shared" si="1"/>
        <v>207833.59999999998</v>
      </c>
      <c r="H33" s="35">
        <f t="shared" si="2"/>
        <v>0.51602548973330198</v>
      </c>
      <c r="I33" s="35">
        <f t="shared" si="3"/>
        <v>0.21036481287749476</v>
      </c>
      <c r="J33" s="35">
        <f t="shared" si="4"/>
        <v>6.7719695755652468E-2</v>
      </c>
      <c r="K33" s="35">
        <f t="shared" si="5"/>
        <v>0.15977600633923253</v>
      </c>
    </row>
    <row r="34" spans="1:11">
      <c r="A34" s="11">
        <v>35796</v>
      </c>
      <c r="B34" s="12">
        <v>50269.2</v>
      </c>
      <c r="C34" s="22">
        <v>35796</v>
      </c>
      <c r="D34" s="23">
        <v>278787.8</v>
      </c>
      <c r="E34" s="33">
        <v>35796</v>
      </c>
      <c r="F34" s="34">
        <v>1451350.9</v>
      </c>
      <c r="G34" s="36">
        <f t="shared" si="1"/>
        <v>228518.59999999998</v>
      </c>
      <c r="H34" s="35">
        <f t="shared" si="2"/>
        <v>0.11799269634683887</v>
      </c>
      <c r="I34" s="35">
        <f t="shared" si="3"/>
        <v>0.10281118397578454</v>
      </c>
      <c r="J34" s="35">
        <f t="shared" si="4"/>
        <v>5.0303754590259098E-2</v>
      </c>
      <c r="K34" s="35">
        <f t="shared" si="5"/>
        <v>9.9526736774034619E-2</v>
      </c>
    </row>
    <row r="35" spans="1:11">
      <c r="A35" s="11">
        <v>36161</v>
      </c>
      <c r="B35" s="12">
        <v>42041</v>
      </c>
      <c r="C35" s="22">
        <v>36161</v>
      </c>
      <c r="D35" s="23">
        <v>300278.59999999998</v>
      </c>
      <c r="E35" s="33">
        <v>36161</v>
      </c>
      <c r="F35" s="34">
        <v>1505876</v>
      </c>
      <c r="G35" s="36">
        <f t="shared" si="1"/>
        <v>258237.59999999998</v>
      </c>
      <c r="H35" s="35">
        <f t="shared" si="2"/>
        <v>-0.16368273216999668</v>
      </c>
      <c r="I35" s="35">
        <f t="shared" si="3"/>
        <v>7.7086587002731077E-2</v>
      </c>
      <c r="J35" s="35">
        <f t="shared" si="4"/>
        <v>3.7568516338812412E-2</v>
      </c>
      <c r="K35" s="35">
        <f t="shared" si="5"/>
        <v>0.13005068296410008</v>
      </c>
    </row>
    <row r="36" spans="1:11">
      <c r="A36" s="11">
        <v>36526</v>
      </c>
      <c r="B36" s="12">
        <v>47822.1</v>
      </c>
      <c r="C36" s="22">
        <v>36526</v>
      </c>
      <c r="D36" s="23">
        <v>334383.2</v>
      </c>
      <c r="E36" s="33">
        <v>36526</v>
      </c>
      <c r="F36" s="34">
        <v>1605127.9</v>
      </c>
      <c r="G36" s="36">
        <f t="shared" si="1"/>
        <v>286561.10000000003</v>
      </c>
      <c r="H36" s="35">
        <f t="shared" si="2"/>
        <v>0.13751100116552886</v>
      </c>
      <c r="I36" s="35">
        <f t="shared" si="3"/>
        <v>0.11357652526686896</v>
      </c>
      <c r="J36" s="35">
        <f t="shared" si="4"/>
        <v>6.5909742900477797E-2</v>
      </c>
      <c r="K36" s="35">
        <f t="shared" si="5"/>
        <v>0.10968000012391713</v>
      </c>
    </row>
    <row r="37" spans="1:11">
      <c r="A37" s="11">
        <v>36892</v>
      </c>
      <c r="B37" s="12">
        <v>52262.1</v>
      </c>
      <c r="C37" s="22">
        <v>36892</v>
      </c>
      <c r="D37" s="23">
        <v>315531.7</v>
      </c>
      <c r="E37" s="33">
        <v>36892</v>
      </c>
      <c r="F37" s="34">
        <v>1604601</v>
      </c>
      <c r="G37" s="36">
        <f t="shared" si="1"/>
        <v>263269.60000000003</v>
      </c>
      <c r="H37" s="35">
        <f t="shared" si="2"/>
        <v>9.284410345844285E-2</v>
      </c>
      <c r="I37" s="35">
        <f t="shared" si="3"/>
        <v>-5.6376935204878714E-2</v>
      </c>
      <c r="J37" s="35">
        <f t="shared" si="4"/>
        <v>-3.2826044578747083E-4</v>
      </c>
      <c r="K37" s="35">
        <f t="shared" si="5"/>
        <v>-8.1279350197915892E-2</v>
      </c>
    </row>
    <row r="38" spans="1:11">
      <c r="A38" s="11">
        <v>37257</v>
      </c>
      <c r="B38" s="12">
        <v>50059.7</v>
      </c>
      <c r="C38" s="22">
        <v>37257</v>
      </c>
      <c r="D38" s="23">
        <v>313517.3</v>
      </c>
      <c r="E38" s="33">
        <v>37257</v>
      </c>
      <c r="F38" s="34">
        <v>1616987.7</v>
      </c>
      <c r="G38" s="36">
        <f t="shared" si="1"/>
        <v>263457.59999999998</v>
      </c>
      <c r="H38" s="35">
        <f t="shared" si="2"/>
        <v>-4.2141437102604019E-2</v>
      </c>
      <c r="I38" s="35">
        <f t="shared" si="3"/>
        <v>-6.3841446041713818E-3</v>
      </c>
      <c r="J38" s="35">
        <f t="shared" si="4"/>
        <v>7.7194891440301693E-3</v>
      </c>
      <c r="K38" s="35">
        <f t="shared" si="5"/>
        <v>7.1409688015609005E-4</v>
      </c>
    </row>
    <row r="39" spans="1:11">
      <c r="A39" s="11">
        <v>37622</v>
      </c>
      <c r="B39" s="12">
        <v>33873.599999999999</v>
      </c>
      <c r="C39" s="22">
        <v>37622</v>
      </c>
      <c r="D39" s="23">
        <v>314674.3</v>
      </c>
      <c r="E39" s="33">
        <v>37622</v>
      </c>
      <c r="F39" s="34">
        <v>1639468</v>
      </c>
      <c r="G39" s="36">
        <f t="shared" si="1"/>
        <v>280800.7</v>
      </c>
      <c r="H39" s="35">
        <f t="shared" si="2"/>
        <v>-0.32333593689135171</v>
      </c>
      <c r="I39" s="35">
        <f t="shared" si="3"/>
        <v>3.6903864635221086E-3</v>
      </c>
      <c r="J39" s="35">
        <f t="shared" si="4"/>
        <v>1.3902579469219245E-2</v>
      </c>
      <c r="K39" s="35">
        <f t="shared" si="5"/>
        <v>6.5828808886135889E-2</v>
      </c>
    </row>
    <row r="40" spans="1:11">
      <c r="A40" s="11">
        <v>37987</v>
      </c>
      <c r="B40" s="12">
        <v>35687.300000000003</v>
      </c>
      <c r="C40" s="22">
        <v>37987</v>
      </c>
      <c r="D40" s="23">
        <v>338286.9</v>
      </c>
      <c r="E40" s="33">
        <v>37987</v>
      </c>
      <c r="F40" s="34">
        <v>1707689.1</v>
      </c>
      <c r="G40" s="36">
        <f t="shared" si="1"/>
        <v>302599.60000000003</v>
      </c>
      <c r="H40" s="35">
        <f t="shared" si="2"/>
        <v>5.3543172263946094E-2</v>
      </c>
      <c r="I40" s="35">
        <f t="shared" si="3"/>
        <v>7.5038222060079374E-2</v>
      </c>
      <c r="J40" s="35">
        <f t="shared" si="4"/>
        <v>4.1611730146608593E-2</v>
      </c>
      <c r="K40" s="35">
        <f t="shared" si="5"/>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2">
        <v>3.1</v>
      </c>
      <c r="B1" s="42"/>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2">
        <v>3.2</v>
      </c>
      <c r="B17" s="42"/>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2">
        <v>3.3</v>
      </c>
      <c r="B34" s="42"/>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2">
        <v>3.4</v>
      </c>
      <c r="B51" s="42"/>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2">
        <v>3.5</v>
      </c>
      <c r="B67" s="42"/>
      <c r="D67" s="42">
        <v>3.5</v>
      </c>
      <c r="E67" s="42"/>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2">
        <v>3.6</v>
      </c>
      <c r="B92" s="42"/>
      <c r="C92" s="42"/>
      <c r="D92" s="42"/>
      <c r="E92" s="42"/>
      <c r="F92" s="42"/>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 t="shared" ref="D95:D98" si="1">C95*A95</f>
        <v>40</v>
      </c>
      <c r="E95">
        <f t="shared" ref="E95:E98" si="2">B95-D95</f>
        <v>20</v>
      </c>
      <c r="F95">
        <f t="shared" ref="F95:F98" si="3">E95</f>
        <v>20</v>
      </c>
    </row>
    <row r="96" spans="1:6">
      <c r="A96">
        <v>90</v>
      </c>
      <c r="B96">
        <v>60</v>
      </c>
      <c r="C96" s="38">
        <v>0.5</v>
      </c>
      <c r="D96">
        <f t="shared" si="1"/>
        <v>45</v>
      </c>
      <c r="E96">
        <f t="shared" si="2"/>
        <v>15</v>
      </c>
      <c r="F96">
        <f t="shared" si="3"/>
        <v>15</v>
      </c>
    </row>
    <row r="97" spans="1:6">
      <c r="A97">
        <v>100</v>
      </c>
      <c r="B97">
        <v>60</v>
      </c>
      <c r="C97" s="38">
        <v>0.5</v>
      </c>
      <c r="D97">
        <f t="shared" si="1"/>
        <v>50</v>
      </c>
      <c r="E97">
        <f t="shared" si="2"/>
        <v>10</v>
      </c>
      <c r="F97">
        <f t="shared" si="3"/>
        <v>10</v>
      </c>
    </row>
    <row r="98" spans="1:6">
      <c r="A98">
        <v>120</v>
      </c>
      <c r="B98">
        <v>60</v>
      </c>
      <c r="C98" s="38">
        <v>0.5</v>
      </c>
      <c r="D98">
        <f t="shared" si="1"/>
        <v>60</v>
      </c>
      <c r="E98">
        <f t="shared" si="2"/>
        <v>0</v>
      </c>
      <c r="F98">
        <f t="shared" si="3"/>
        <v>0</v>
      </c>
    </row>
    <row r="99" spans="1:6">
      <c r="A99" t="s">
        <v>34</v>
      </c>
    </row>
    <row r="110" spans="1:6">
      <c r="A110" s="42">
        <v>3.7</v>
      </c>
      <c r="B110" s="42"/>
      <c r="C110" s="42"/>
      <c r="D110" s="42"/>
      <c r="E110" s="42"/>
      <c r="F110" s="42"/>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 t="shared" ref="C113:C116" si="4">1/3</f>
        <v>0.33333333333333331</v>
      </c>
      <c r="D113" s="40">
        <f t="shared" ref="D113:D116" si="5">C113*A113</f>
        <v>26.666666666666664</v>
      </c>
      <c r="E113" s="40">
        <f t="shared" ref="E113:E116" si="6">B113-D113</f>
        <v>18.333333333333336</v>
      </c>
      <c r="F113" s="40">
        <f t="shared" ref="F113:F116" si="7">E113</f>
        <v>18.333333333333336</v>
      </c>
    </row>
    <row r="114" spans="1:6">
      <c r="A114">
        <v>90</v>
      </c>
      <c r="B114">
        <v>45</v>
      </c>
      <c r="C114" s="39">
        <f t="shared" si="4"/>
        <v>0.33333333333333331</v>
      </c>
      <c r="D114" s="40">
        <f t="shared" si="5"/>
        <v>30</v>
      </c>
      <c r="E114" s="40">
        <f>B114-D114</f>
        <v>15</v>
      </c>
      <c r="F114" s="40">
        <f t="shared" si="7"/>
        <v>15</v>
      </c>
    </row>
    <row r="115" spans="1:6">
      <c r="A115">
        <v>100</v>
      </c>
      <c r="B115">
        <v>45</v>
      </c>
      <c r="C115" s="39">
        <f t="shared" si="4"/>
        <v>0.33333333333333331</v>
      </c>
      <c r="D115" s="40">
        <f>C115*A115</f>
        <v>33.333333333333329</v>
      </c>
      <c r="E115" s="40">
        <f t="shared" si="6"/>
        <v>11.666666666666671</v>
      </c>
      <c r="F115" s="40">
        <f t="shared" si="7"/>
        <v>11.666666666666671</v>
      </c>
    </row>
    <row r="116" spans="1:6">
      <c r="A116">
        <v>120</v>
      </c>
      <c r="B116">
        <v>45</v>
      </c>
      <c r="C116" s="39">
        <f t="shared" si="4"/>
        <v>0.33333333333333331</v>
      </c>
      <c r="D116" s="40">
        <f t="shared" si="5"/>
        <v>40</v>
      </c>
      <c r="E116" s="40">
        <f t="shared" si="6"/>
        <v>5</v>
      </c>
      <c r="F116" s="40">
        <f t="shared" si="7"/>
        <v>5</v>
      </c>
    </row>
    <row r="127" spans="1:6">
      <c r="A127" s="42">
        <v>3.8</v>
      </c>
      <c r="B127" s="42"/>
      <c r="C127" s="42"/>
      <c r="D127" s="42"/>
      <c r="E127" s="42"/>
      <c r="F127" s="42"/>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 t="shared" ref="D130:D131" si="8">C130*A130</f>
        <v>1</v>
      </c>
      <c r="E130" s="40">
        <f t="shared" ref="E130" si="9">B130-D130</f>
        <v>79</v>
      </c>
      <c r="F130" s="40">
        <f t="shared" ref="F130:F133" si="10">E130</f>
        <v>79</v>
      </c>
    </row>
    <row r="131" spans="1:6">
      <c r="A131">
        <v>25</v>
      </c>
      <c r="B131">
        <v>80</v>
      </c>
      <c r="C131" s="39">
        <v>0.1</v>
      </c>
      <c r="D131" s="40">
        <f t="shared" si="8"/>
        <v>2.5</v>
      </c>
      <c r="E131" s="40">
        <f>B131-D131</f>
        <v>77.5</v>
      </c>
      <c r="F131" s="40">
        <f t="shared" si="10"/>
        <v>77.5</v>
      </c>
    </row>
    <row r="132" spans="1:6">
      <c r="A132">
        <v>80</v>
      </c>
      <c r="B132">
        <v>80</v>
      </c>
      <c r="C132" s="39">
        <v>0.1</v>
      </c>
      <c r="D132" s="40">
        <f>C132*A132</f>
        <v>8</v>
      </c>
      <c r="E132" s="40">
        <f t="shared" ref="E132:E133" si="11">B132-D132</f>
        <v>72</v>
      </c>
      <c r="F132" s="40">
        <f t="shared" si="10"/>
        <v>72</v>
      </c>
    </row>
    <row r="133" spans="1:6">
      <c r="A133">
        <v>150</v>
      </c>
      <c r="B133">
        <v>80</v>
      </c>
      <c r="C133" s="39">
        <v>0.1</v>
      </c>
      <c r="D133" s="40">
        <f t="shared" ref="D133" si="12">C133*A133</f>
        <v>15</v>
      </c>
      <c r="E133" s="40">
        <f t="shared" si="11"/>
        <v>65</v>
      </c>
      <c r="F133" s="40">
        <f t="shared" si="10"/>
        <v>65</v>
      </c>
    </row>
    <row r="143" spans="1:6">
      <c r="A143" s="42" t="s">
        <v>35</v>
      </c>
      <c r="B143" s="42"/>
      <c r="C143" s="42"/>
      <c r="D143" s="42"/>
      <c r="E143" s="42"/>
      <c r="F143" s="42"/>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 t="shared" ref="D146:D147" si="13">C146*A146</f>
        <v>160</v>
      </c>
      <c r="E146" s="40">
        <f t="shared" ref="E146" si="14">B146-D146</f>
        <v>60</v>
      </c>
      <c r="F146" s="40">
        <f t="shared" ref="F146:F149" si="15">E146</f>
        <v>60</v>
      </c>
    </row>
    <row r="147" spans="1:6">
      <c r="A147">
        <v>30</v>
      </c>
      <c r="B147">
        <v>220</v>
      </c>
      <c r="C147" s="41">
        <v>4</v>
      </c>
      <c r="D147" s="40">
        <f t="shared" si="13"/>
        <v>120</v>
      </c>
      <c r="E147" s="40">
        <f>B147-D147</f>
        <v>100</v>
      </c>
      <c r="F147" s="40">
        <f t="shared" si="15"/>
        <v>100</v>
      </c>
    </row>
    <row r="148" spans="1:6">
      <c r="A148">
        <v>20</v>
      </c>
      <c r="B148">
        <v>220</v>
      </c>
      <c r="C148" s="41">
        <v>4</v>
      </c>
      <c r="D148" s="40">
        <f>C148*A148</f>
        <v>80</v>
      </c>
      <c r="E148" s="40">
        <f t="shared" ref="E148:E149" si="16">B148-D148</f>
        <v>140</v>
      </c>
      <c r="F148" s="40">
        <f t="shared" si="15"/>
        <v>140</v>
      </c>
    </row>
    <row r="149" spans="1:6">
      <c r="A149">
        <v>10</v>
      </c>
      <c r="B149">
        <v>220</v>
      </c>
      <c r="C149" s="41">
        <v>4</v>
      </c>
      <c r="D149" s="40">
        <f t="shared" ref="D149" si="17">C149*A149</f>
        <v>40</v>
      </c>
      <c r="E149" s="40">
        <f t="shared" si="16"/>
        <v>180</v>
      </c>
      <c r="F149" s="40">
        <f t="shared" si="15"/>
        <v>180</v>
      </c>
    </row>
    <row r="159" spans="1:6">
      <c r="A159" s="42" t="s">
        <v>36</v>
      </c>
      <c r="B159" s="42"/>
      <c r="C159" s="42"/>
      <c r="D159" s="42"/>
      <c r="E159" s="42"/>
      <c r="F159" s="42"/>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 t="shared" ref="C162:C165" si="18">1/2</f>
        <v>0.5</v>
      </c>
      <c r="D162" s="40">
        <f t="shared" ref="D162:D163" si="19">C162*A162</f>
        <v>1</v>
      </c>
      <c r="E162" s="40">
        <f t="shared" ref="E162:E165" si="20">B162+D162</f>
        <v>21</v>
      </c>
      <c r="F162" s="40">
        <f t="shared" ref="F162:F165" si="21">E162</f>
        <v>21</v>
      </c>
    </row>
    <row r="163" spans="1:6">
      <c r="A163">
        <v>3</v>
      </c>
      <c r="B163">
        <v>20</v>
      </c>
      <c r="C163" s="39">
        <f t="shared" si="18"/>
        <v>0.5</v>
      </c>
      <c r="D163" s="40">
        <f t="shared" si="19"/>
        <v>1.5</v>
      </c>
      <c r="E163" s="40">
        <f t="shared" si="20"/>
        <v>21.5</v>
      </c>
      <c r="F163" s="40">
        <f t="shared" si="21"/>
        <v>21.5</v>
      </c>
    </row>
    <row r="164" spans="1:6">
      <c r="A164">
        <v>4</v>
      </c>
      <c r="B164">
        <v>20</v>
      </c>
      <c r="C164" s="39">
        <f t="shared" si="18"/>
        <v>0.5</v>
      </c>
      <c r="D164" s="40">
        <f>C164*A164</f>
        <v>2</v>
      </c>
      <c r="E164" s="40">
        <f t="shared" si="20"/>
        <v>22</v>
      </c>
      <c r="F164" s="40">
        <f t="shared" si="21"/>
        <v>22</v>
      </c>
    </row>
    <row r="165" spans="1:6">
      <c r="A165">
        <v>5</v>
      </c>
      <c r="B165">
        <v>20</v>
      </c>
      <c r="C165" s="39">
        <f t="shared" si="18"/>
        <v>0.5</v>
      </c>
      <c r="D165" s="40">
        <f t="shared" ref="D165" si="22">C165*A165</f>
        <v>2.5</v>
      </c>
      <c r="E165" s="40">
        <f t="shared" si="20"/>
        <v>22.5</v>
      </c>
      <c r="F165" s="40">
        <f t="shared" si="21"/>
        <v>22.5</v>
      </c>
    </row>
    <row r="176" spans="1:6">
      <c r="A176" s="42" t="s">
        <v>41</v>
      </c>
      <c r="B176" s="42"/>
      <c r="C176" s="42"/>
      <c r="D176" s="42"/>
      <c r="E176" s="42"/>
      <c r="F176" s="42"/>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 t="shared" ref="D179:D180" si="23">C179*A179</f>
        <v>4</v>
      </c>
      <c r="E179" s="40">
        <f t="shared" ref="E179:E182" si="24">B179+D179</f>
        <v>24</v>
      </c>
      <c r="F179" s="40">
        <f t="shared" ref="F179:F182" si="25">E179</f>
        <v>24</v>
      </c>
    </row>
    <row r="180" spans="1:6">
      <c r="A180">
        <v>3</v>
      </c>
      <c r="B180">
        <v>20</v>
      </c>
      <c r="C180" s="41">
        <v>2</v>
      </c>
      <c r="D180" s="40">
        <f t="shared" si="23"/>
        <v>6</v>
      </c>
      <c r="E180" s="40">
        <f t="shared" si="24"/>
        <v>26</v>
      </c>
      <c r="F180" s="40">
        <f t="shared" si="25"/>
        <v>26</v>
      </c>
    </row>
    <row r="181" spans="1:6">
      <c r="A181">
        <v>4</v>
      </c>
      <c r="B181">
        <v>20</v>
      </c>
      <c r="C181" s="41">
        <v>2</v>
      </c>
      <c r="D181" s="40">
        <f>C181*A181</f>
        <v>8</v>
      </c>
      <c r="E181" s="40">
        <f t="shared" si="24"/>
        <v>28</v>
      </c>
      <c r="F181" s="40">
        <f t="shared" si="25"/>
        <v>28</v>
      </c>
    </row>
    <row r="182" spans="1:6">
      <c r="A182">
        <v>5</v>
      </c>
      <c r="B182">
        <v>20</v>
      </c>
      <c r="C182" s="41">
        <v>2</v>
      </c>
      <c r="D182" s="40">
        <f t="shared" ref="D182" si="26">C182*A182</f>
        <v>10</v>
      </c>
      <c r="E182" s="40">
        <f t="shared" si="24"/>
        <v>30</v>
      </c>
      <c r="F182" s="40">
        <f t="shared" si="25"/>
        <v>30</v>
      </c>
    </row>
  </sheetData>
  <sortState ref="D69:D77">
    <sortCondition ref="D69:D77"/>
  </sortState>
  <mergeCells count="12">
    <mergeCell ref="A1:B1"/>
    <mergeCell ref="A17:B17"/>
    <mergeCell ref="A34:B34"/>
    <mergeCell ref="A51:B51"/>
    <mergeCell ref="A67:B67"/>
    <mergeCell ref="A143:F143"/>
    <mergeCell ref="A159:F159"/>
    <mergeCell ref="A176:F176"/>
    <mergeCell ref="D67:E67"/>
    <mergeCell ref="A92:F92"/>
    <mergeCell ref="A110:F110"/>
    <mergeCell ref="A127:F12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C58"/>
  <sheetViews>
    <sheetView tabSelected="1" topLeftCell="A45" workbookViewId="0">
      <selection activeCell="D51" sqref="D51"/>
    </sheetView>
  </sheetViews>
  <sheetFormatPr baseColWidth="10" defaultRowHeight="15"/>
  <sheetData>
    <row r="1" spans="1:3">
      <c r="A1" s="42">
        <v>3.12</v>
      </c>
      <c r="B1" s="42"/>
      <c r="C1">
        <v>100</v>
      </c>
    </row>
    <row r="2" spans="1:3">
      <c r="A2" t="s">
        <v>26</v>
      </c>
      <c r="B2" t="s">
        <v>69</v>
      </c>
      <c r="C2">
        <v>1</v>
      </c>
    </row>
    <row r="3" spans="1:3">
      <c r="A3">
        <v>15</v>
      </c>
      <c r="B3" s="46">
        <f>$C$1-A3*$C$2</f>
        <v>85</v>
      </c>
    </row>
    <row r="4" spans="1:3">
      <c r="A4">
        <v>34</v>
      </c>
      <c r="B4">
        <f t="shared" ref="B4:B8" si="0">$C$1-A4*$C$2</f>
        <v>66</v>
      </c>
    </row>
    <row r="5" spans="1:3">
      <c r="A5">
        <v>65</v>
      </c>
      <c r="B5">
        <f t="shared" si="0"/>
        <v>35</v>
      </c>
    </row>
    <row r="6" spans="1:3">
      <c r="A6">
        <v>78</v>
      </c>
      <c r="B6">
        <f t="shared" si="0"/>
        <v>22</v>
      </c>
    </row>
    <row r="7" spans="1:3">
      <c r="A7">
        <v>92</v>
      </c>
      <c r="B7">
        <f t="shared" si="0"/>
        <v>8</v>
      </c>
    </row>
    <row r="8" spans="1:3">
      <c r="A8">
        <v>100</v>
      </c>
      <c r="B8">
        <f t="shared" si="0"/>
        <v>0</v>
      </c>
    </row>
    <row r="19" spans="1:3">
      <c r="A19" s="42">
        <v>3.13</v>
      </c>
      <c r="B19" s="42"/>
      <c r="C19">
        <v>40</v>
      </c>
    </row>
    <row r="20" spans="1:3">
      <c r="A20" t="s">
        <v>26</v>
      </c>
      <c r="B20" t="s">
        <v>69</v>
      </c>
      <c r="C20">
        <v>2</v>
      </c>
    </row>
    <row r="21" spans="1:3">
      <c r="A21">
        <v>3</v>
      </c>
      <c r="B21">
        <f>$C$19-A21*$C$20</f>
        <v>34</v>
      </c>
    </row>
    <row r="22" spans="1:3">
      <c r="A22">
        <v>8</v>
      </c>
      <c r="B22">
        <f t="shared" ref="B22:B26" si="1">$C$19-A22*$C$20</f>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2">
        <v>3.14</v>
      </c>
      <c r="B35" s="42"/>
      <c r="C35">
        <v>500</v>
      </c>
    </row>
    <row r="36" spans="1:3">
      <c r="A36" t="s">
        <v>26</v>
      </c>
      <c r="B36" t="s">
        <v>69</v>
      </c>
      <c r="C36">
        <v>5</v>
      </c>
    </row>
    <row r="37" spans="1:3">
      <c r="A37">
        <v>3</v>
      </c>
      <c r="B37">
        <f>$C$35-A37*$C$36</f>
        <v>485</v>
      </c>
    </row>
    <row r="38" spans="1:3">
      <c r="A38">
        <v>34</v>
      </c>
      <c r="B38">
        <f t="shared" ref="B38:B42" si="2">$C$35-A38*$C$36</f>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2">
        <v>3.15</v>
      </c>
      <c r="B51" s="42"/>
      <c r="C51">
        <v>80</v>
      </c>
    </row>
    <row r="52" spans="1:3">
      <c r="A52" t="s">
        <v>26</v>
      </c>
      <c r="B52" t="s">
        <v>69</v>
      </c>
      <c r="C52">
        <v>0.4</v>
      </c>
    </row>
    <row r="53" spans="1:3">
      <c r="A53">
        <v>30</v>
      </c>
      <c r="B53">
        <f>$C$51-A53*$C$52</f>
        <v>68</v>
      </c>
    </row>
    <row r="54" spans="1:3">
      <c r="A54">
        <v>50</v>
      </c>
      <c r="B54">
        <f t="shared" ref="B54:B58" si="3">$C$51-A54*$C$52</f>
        <v>60</v>
      </c>
    </row>
    <row r="55" spans="1:3">
      <c r="A55">
        <v>80</v>
      </c>
      <c r="B55">
        <f t="shared" si="3"/>
        <v>48</v>
      </c>
    </row>
    <row r="56" spans="1:3">
      <c r="A56">
        <v>100</v>
      </c>
      <c r="B56">
        <f t="shared" si="3"/>
        <v>40</v>
      </c>
    </row>
    <row r="57" spans="1:3">
      <c r="A57">
        <v>150</v>
      </c>
      <c r="B57">
        <f t="shared" si="3"/>
        <v>20</v>
      </c>
    </row>
    <row r="58" spans="1:3">
      <c r="A58">
        <v>200</v>
      </c>
      <c r="B58">
        <f t="shared" si="3"/>
        <v>0</v>
      </c>
    </row>
  </sheetData>
  <mergeCells count="4">
    <mergeCell ref="A1:B1"/>
    <mergeCell ref="A19:B19"/>
    <mergeCell ref="A35:B35"/>
    <mergeCell ref="A51:B5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Ejercicio 2.83</vt:lpstr>
      <vt:lpstr>Ejercicios 3.1-3.11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2019-10-14T17:28:53Z</dcterms:modified>
</cp:coreProperties>
</file>