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iscteiul365-my.sharepoint.com/personal/rmnm_iscte-iul_pt/Documents/AR/planeamento/"/>
    </mc:Choice>
  </mc:AlternateContent>
  <xr:revisionPtr revIDLastSave="150" documentId="11_ABC9F4B69A866E7FA52CA62818AA5E99D6287F46" xr6:coauthVersionLast="47" xr6:coauthVersionMax="47" xr10:uidLastSave="{FA77F8CD-52DD-ED40-9E5E-22CA625E6D44}"/>
  <workbookProtection workbookAlgorithmName="SHA-512" workbookHashValue="hDDFJVtO0R9UreRhRqwdfNI9mF3AIiGxeclAmHwQmrOAN526DZ2BTWHzkE0lzUXWhRjfItS2nyvMya+/bXhTvw==" workbookSaltValue="ahGAVOA4KIP7pb5o+UF9gg==" workbookSpinCount="100000" lockStructure="1"/>
  <bookViews>
    <workbookView xWindow="0" yWindow="500" windowWidth="35840" windowHeight="21900" tabRatio="500" xr2:uid="{00000000-000D-0000-FFFF-FFFF00000000}"/>
  </bookViews>
  <sheets>
    <sheet name="CalculadoraNotaRede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K28" i="1"/>
  <c r="I21" i="1"/>
  <c r="I22" i="1"/>
  <c r="I15" i="1"/>
  <c r="I14" i="1"/>
  <c r="I13" i="1"/>
  <c r="I12" i="1"/>
  <c r="I11" i="1"/>
  <c r="I17" i="1" l="1"/>
  <c r="I24" i="1"/>
  <c r="I25" i="1" s="1"/>
  <c r="I18" i="1" l="1"/>
  <c r="I28" i="1" l="1"/>
</calcChain>
</file>

<file path=xl/sharedStrings.xml><?xml version="1.0" encoding="utf-8"?>
<sst xmlns="http://schemas.openxmlformats.org/spreadsheetml/2006/main" count="27" uniqueCount="21">
  <si>
    <t>ISCTE - Instituto Universitário de Lisboa</t>
  </si>
  <si>
    <t>Nota</t>
  </si>
  <si>
    <t>Peso (%)</t>
  </si>
  <si>
    <t>Tem nota mínima?</t>
  </si>
  <si>
    <t>Departamento de Ciências e Tecnologias da Informação</t>
  </si>
  <si>
    <t>Max1 Labs</t>
  </si>
  <si>
    <t>Nota do 1º Teste</t>
  </si>
  <si>
    <t>Nota do 2º Teste</t>
  </si>
  <si>
    <t>Nota mínima no 2º teste para 10</t>
  </si>
  <si>
    <t>Nº Aluno:</t>
  </si>
  <si>
    <t>Nota Final</t>
  </si>
  <si>
    <t>Média ponderada dos laboratórios</t>
  </si>
  <si>
    <t>Média ponderada dos testes</t>
  </si>
  <si>
    <t>Calculadora da Nota do Aluno</t>
  </si>
  <si>
    <t>1 Semestre</t>
  </si>
  <si>
    <t>03708 - Arquitetura de Redes</t>
  </si>
  <si>
    <t>1º Laboratório - LA1</t>
  </si>
  <si>
    <t>2º Laboratório - LA2</t>
  </si>
  <si>
    <t>3º Laboratório - LA3</t>
  </si>
  <si>
    <t>4º Laboratório - LA4</t>
  </si>
  <si>
    <t>5º Laboratório - LA5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</si>
</sst>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8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80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Protection="1">
      <protection locked="0"/>
    </xf>
    <xf numFmtId="0" fontId="5" fillId="2" borderId="0" xfId="0" applyFont="1" applyFill="1" applyProtection="1"/>
    <xf numFmtId="0" fontId="7" fillId="2" borderId="0" xfId="0" applyFont="1" applyFill="1" applyProtection="1"/>
    <xf numFmtId="0" fontId="0" fillId="2" borderId="0" xfId="0" applyFont="1" applyFill="1" applyProtection="1"/>
    <xf numFmtId="0" fontId="6" fillId="2" borderId="0" xfId="0" applyFont="1" applyFill="1" applyAlignment="1" applyProtection="1"/>
    <xf numFmtId="0" fontId="0" fillId="2" borderId="0" xfId="0" applyFill="1" applyAlignment="1" applyProtection="1"/>
    <xf numFmtId="0" fontId="11" fillId="2" borderId="0" xfId="0" applyFont="1" applyFill="1" applyAlignment="1" applyProtection="1"/>
    <xf numFmtId="0" fontId="12" fillId="2" borderId="0" xfId="0" applyFont="1" applyFill="1" applyAlignment="1" applyProtection="1"/>
    <xf numFmtId="0" fontId="12" fillId="2" borderId="0" xfId="0" applyFont="1" applyFill="1" applyProtection="1"/>
    <xf numFmtId="0" fontId="0" fillId="2" borderId="0" xfId="0" applyFill="1" applyProtection="1"/>
    <xf numFmtId="0" fontId="0" fillId="2" borderId="0" xfId="0" applyFill="1" applyAlignment="1" applyProtection="1">
      <alignment horizontal="right"/>
    </xf>
    <xf numFmtId="0" fontId="1" fillId="2" borderId="0" xfId="0" applyFont="1" applyFill="1" applyBorder="1" applyProtection="1"/>
    <xf numFmtId="0" fontId="0" fillId="2" borderId="0" xfId="0" applyFill="1" applyBorder="1" applyProtection="1"/>
    <xf numFmtId="0" fontId="0" fillId="2" borderId="0" xfId="0" applyFill="1" applyBorder="1" applyAlignment="1" applyProtection="1">
      <alignment horizontal="right"/>
    </xf>
    <xf numFmtId="0" fontId="10" fillId="2" borderId="0" xfId="0" applyFont="1" applyFill="1" applyAlignment="1" applyProtection="1">
      <alignment horizontal="right"/>
    </xf>
    <xf numFmtId="0" fontId="13" fillId="2" borderId="0" xfId="0" applyFont="1" applyFill="1" applyProtection="1"/>
    <xf numFmtId="0" fontId="1" fillId="2" borderId="0" xfId="0" applyFont="1" applyFill="1" applyBorder="1" applyProtection="1">
      <protection locked="0"/>
    </xf>
    <xf numFmtId="0" fontId="14" fillId="3" borderId="0" xfId="0" applyFont="1" applyFill="1" applyAlignment="1" applyProtection="1">
      <alignment horizontal="right"/>
    </xf>
    <xf numFmtId="0" fontId="0" fillId="0" borderId="0" xfId="0" applyFill="1" applyProtection="1"/>
    <xf numFmtId="0" fontId="14" fillId="0" borderId="0" xfId="0" applyFont="1" applyFill="1" applyAlignment="1" applyProtection="1">
      <alignment horizontal="right"/>
    </xf>
    <xf numFmtId="0" fontId="0" fillId="4" borderId="0" xfId="0" applyFill="1" applyBorder="1" applyAlignment="1" applyProtection="1">
      <alignment horizontal="right"/>
    </xf>
    <xf numFmtId="0" fontId="0" fillId="4" borderId="0" xfId="0" applyFill="1" applyAlignment="1" applyProtection="1">
      <alignment horizontal="right"/>
    </xf>
    <xf numFmtId="0" fontId="9" fillId="4" borderId="0" xfId="0" applyFont="1" applyFill="1" applyBorder="1" applyAlignment="1" applyProtection="1">
      <alignment horizontal="center"/>
    </xf>
    <xf numFmtId="9" fontId="8" fillId="2" borderId="0" xfId="0" applyNumberFormat="1" applyFont="1" applyFill="1" applyAlignment="1" applyProtection="1">
      <alignment horizontal="left"/>
    </xf>
    <xf numFmtId="9" fontId="4" fillId="2" borderId="0" xfId="0" applyNumberFormat="1" applyFont="1" applyFill="1" applyAlignment="1" applyProtection="1">
      <alignment horizontal="left"/>
    </xf>
    <xf numFmtId="9" fontId="0" fillId="2" borderId="0" xfId="0" applyNumberFormat="1" applyFill="1" applyAlignment="1" applyProtection="1">
      <alignment horizontal="left"/>
    </xf>
    <xf numFmtId="9" fontId="4" fillId="2" borderId="0" xfId="0" applyNumberFormat="1" applyFont="1" applyFill="1" applyProtection="1"/>
    <xf numFmtId="9" fontId="0" fillId="2" borderId="0" xfId="0" applyNumberFormat="1" applyFill="1" applyProtection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zoomScaleNormal="100" workbookViewId="0">
      <selection activeCell="E15" sqref="E15"/>
    </sheetView>
  </sheetViews>
  <sheetFormatPr baseColWidth="10" defaultRowHeight="16" x14ac:dyDescent="0.2"/>
  <cols>
    <col min="1" max="1" width="11.83203125" style="10" customWidth="1"/>
    <col min="2" max="2" width="15.1640625" style="10" customWidth="1"/>
    <col min="3" max="3" width="1.5" style="10" customWidth="1"/>
    <col min="4" max="4" width="1" style="10" customWidth="1"/>
    <col min="5" max="5" width="10.33203125" style="10" bestFit="1" customWidth="1"/>
    <col min="6" max="6" width="1" style="10" customWidth="1"/>
    <col min="7" max="7" width="37" style="10" customWidth="1"/>
    <col min="8" max="8" width="1" style="10" customWidth="1"/>
    <col min="9" max="9" width="6.33203125" style="10" customWidth="1"/>
    <col min="10" max="10" width="1" style="10" customWidth="1"/>
    <col min="11" max="11" width="9.5" style="10" bestFit="1" customWidth="1"/>
    <col min="12" max="12" width="15.33203125" style="10" customWidth="1"/>
    <col min="13" max="16384" width="10.83203125" style="10"/>
  </cols>
  <sheetData>
    <row r="1" spans="1:11" s="2" customFormat="1" ht="21" x14ac:dyDescent="0.25">
      <c r="A1" s="2" t="s">
        <v>0</v>
      </c>
    </row>
    <row r="2" spans="1:11" s="2" customFormat="1" ht="15" customHeight="1" x14ac:dyDescent="0.25">
      <c r="A2" s="3" t="s">
        <v>4</v>
      </c>
    </row>
    <row r="3" spans="1:11" s="2" customFormat="1" ht="10" customHeight="1" x14ac:dyDescent="0.25"/>
    <row r="4" spans="1:11" s="2" customFormat="1" ht="21" x14ac:dyDescent="0.25">
      <c r="A4" s="2" t="s">
        <v>15</v>
      </c>
    </row>
    <row r="5" spans="1:11" s="2" customFormat="1" ht="15" customHeight="1" x14ac:dyDescent="0.25">
      <c r="A5" s="4" t="s">
        <v>14</v>
      </c>
    </row>
    <row r="6" spans="1:11" s="2" customFormat="1" ht="12" customHeight="1" x14ac:dyDescent="0.25"/>
    <row r="7" spans="1:11" s="2" customFormat="1" ht="21" x14ac:dyDescent="0.25">
      <c r="A7" s="5" t="s">
        <v>13</v>
      </c>
      <c r="B7" s="6"/>
      <c r="C7" s="6"/>
      <c r="D7" s="6"/>
      <c r="E7" s="6"/>
    </row>
    <row r="8" spans="1:11" s="9" customFormat="1" ht="19" x14ac:dyDescent="0.25">
      <c r="A8" s="7" t="s">
        <v>9</v>
      </c>
      <c r="B8" s="8"/>
      <c r="C8" s="8"/>
      <c r="D8" s="8"/>
      <c r="E8" s="8"/>
    </row>
    <row r="10" spans="1:11" ht="17" thickBot="1" x14ac:dyDescent="0.25">
      <c r="E10" s="10" t="s">
        <v>1</v>
      </c>
      <c r="I10" s="10" t="s">
        <v>1</v>
      </c>
      <c r="K10" s="10" t="s">
        <v>2</v>
      </c>
    </row>
    <row r="11" spans="1:11" ht="18" customHeight="1" thickBot="1" x14ac:dyDescent="0.25">
      <c r="C11" s="11" t="s">
        <v>16</v>
      </c>
      <c r="D11" s="11"/>
      <c r="E11" s="1">
        <v>20</v>
      </c>
      <c r="F11" s="11"/>
      <c r="G11" s="11" t="s">
        <v>5</v>
      </c>
      <c r="H11" s="11"/>
      <c r="I11" s="12">
        <f>ROUND(LARGE($E$11:$E$15,1),0)</f>
        <v>20</v>
      </c>
      <c r="J11" s="11"/>
      <c r="K11" s="24">
        <v>0.09</v>
      </c>
    </row>
    <row r="12" spans="1:11" ht="18" customHeight="1" thickBot="1" x14ac:dyDescent="0.25">
      <c r="C12" s="11" t="s">
        <v>17</v>
      </c>
      <c r="D12" s="11"/>
      <c r="E12" s="1">
        <v>20</v>
      </c>
      <c r="F12" s="11"/>
      <c r="G12" s="11" t="s">
        <v>5</v>
      </c>
      <c r="H12" s="11"/>
      <c r="I12" s="12">
        <f>ROUND(LARGE($E$11:$E$15,2),0)</f>
        <v>20</v>
      </c>
      <c r="J12" s="11"/>
      <c r="K12" s="24">
        <v>0.09</v>
      </c>
    </row>
    <row r="13" spans="1:11" ht="18" customHeight="1" thickBot="1" x14ac:dyDescent="0.25">
      <c r="C13" s="11" t="s">
        <v>18</v>
      </c>
      <c r="D13" s="11"/>
      <c r="E13" s="1">
        <v>20</v>
      </c>
      <c r="F13" s="11"/>
      <c r="G13" s="11" t="s">
        <v>5</v>
      </c>
      <c r="H13" s="11"/>
      <c r="I13" s="12">
        <f>ROUND(LARGE($E$11:$E$15,3),0)</f>
        <v>20</v>
      </c>
      <c r="J13" s="11"/>
      <c r="K13" s="24">
        <v>7.0000000000000007E-2</v>
      </c>
    </row>
    <row r="14" spans="1:11" ht="18" customHeight="1" thickBot="1" x14ac:dyDescent="0.25">
      <c r="C14" s="11" t="s">
        <v>19</v>
      </c>
      <c r="D14" s="11"/>
      <c r="E14" s="1">
        <v>20</v>
      </c>
      <c r="F14" s="14"/>
      <c r="G14" s="11" t="s">
        <v>5</v>
      </c>
      <c r="H14" s="11"/>
      <c r="I14" s="12">
        <f>ROUND(LARGE($E$11:$E$15,4),0)</f>
        <v>20</v>
      </c>
      <c r="J14" s="11"/>
      <c r="K14" s="24">
        <v>0.05</v>
      </c>
    </row>
    <row r="15" spans="1:11" ht="18" customHeight="1" thickBot="1" x14ac:dyDescent="0.25">
      <c r="C15" s="11" t="s">
        <v>20</v>
      </c>
      <c r="D15" s="11"/>
      <c r="E15" s="1">
        <v>20</v>
      </c>
      <c r="F15" s="11"/>
      <c r="G15" s="11" t="s">
        <v>5</v>
      </c>
      <c r="H15" s="11"/>
      <c r="I15" s="12">
        <f>ROUND(LARGE($E$11:$E$15,5),0)</f>
        <v>20</v>
      </c>
      <c r="J15" s="11"/>
      <c r="K15" s="24">
        <v>0.05</v>
      </c>
    </row>
    <row r="16" spans="1:11" ht="18" customHeight="1" x14ac:dyDescent="0.2">
      <c r="C16" s="11"/>
      <c r="D16" s="11"/>
      <c r="E16" s="17"/>
      <c r="F16" s="11"/>
      <c r="G16" s="11"/>
      <c r="H16" s="11"/>
      <c r="I16" s="13"/>
      <c r="J16" s="11"/>
      <c r="K16" s="25"/>
    </row>
    <row r="17" spans="1:11" x14ac:dyDescent="0.2">
      <c r="C17" s="11"/>
      <c r="D17" s="11"/>
      <c r="E17" s="11"/>
      <c r="F17" s="11"/>
      <c r="G17" s="11" t="s">
        <v>11</v>
      </c>
      <c r="H17" s="11"/>
      <c r="I17" s="13">
        <f>SUMPRODUCT(I11:I15,K11:K15)/SUM(K11:K15)</f>
        <v>20</v>
      </c>
      <c r="J17" s="11"/>
      <c r="K17" s="26"/>
    </row>
    <row r="18" spans="1:11" x14ac:dyDescent="0.2">
      <c r="C18" s="11"/>
      <c r="D18" s="11"/>
      <c r="E18" s="11"/>
      <c r="F18" s="11"/>
      <c r="G18" s="11" t="s">
        <v>3</v>
      </c>
      <c r="H18" s="11"/>
      <c r="I18" s="21" t="str">
        <f>IF(I17&lt;7.45,"não","sim")</f>
        <v>sim</v>
      </c>
      <c r="J18" s="11"/>
      <c r="K18" s="26"/>
    </row>
    <row r="19" spans="1:11" x14ac:dyDescent="0.2">
      <c r="C19" s="11"/>
      <c r="D19" s="11"/>
      <c r="E19" s="11"/>
      <c r="F19" s="11"/>
      <c r="H19" s="11"/>
      <c r="I19" s="14"/>
      <c r="J19" s="11"/>
      <c r="K19" s="26"/>
    </row>
    <row r="20" spans="1:11" ht="17" thickBot="1" x14ac:dyDescent="0.25">
      <c r="C20" s="11"/>
      <c r="D20" s="11"/>
      <c r="F20" s="11"/>
      <c r="G20" s="11"/>
      <c r="H20" s="11"/>
      <c r="I20" s="13"/>
      <c r="J20" s="11"/>
      <c r="K20" s="26"/>
    </row>
    <row r="21" spans="1:11" ht="17" thickBot="1" x14ac:dyDescent="0.25">
      <c r="C21" s="11" t="s">
        <v>6</v>
      </c>
      <c r="D21" s="11"/>
      <c r="E21" s="1">
        <v>20</v>
      </c>
      <c r="F21" s="11"/>
      <c r="H21" s="11"/>
      <c r="I21" s="12">
        <f>E21</f>
        <v>20</v>
      </c>
      <c r="J21" s="11"/>
      <c r="K21" s="24">
        <v>0.3</v>
      </c>
    </row>
    <row r="22" spans="1:11" ht="17" thickBot="1" x14ac:dyDescent="0.25">
      <c r="C22" s="11" t="s">
        <v>7</v>
      </c>
      <c r="D22" s="11"/>
      <c r="E22" s="1">
        <v>20</v>
      </c>
      <c r="F22" s="11"/>
      <c r="H22" s="11"/>
      <c r="I22" s="12">
        <f>E22</f>
        <v>20</v>
      </c>
      <c r="J22" s="11"/>
      <c r="K22" s="24">
        <v>0.35</v>
      </c>
    </row>
    <row r="23" spans="1:11" ht="5" customHeight="1" x14ac:dyDescent="0.2">
      <c r="C23" s="11"/>
      <c r="D23" s="11"/>
      <c r="E23" s="13"/>
      <c r="F23" s="11"/>
      <c r="G23" s="11"/>
      <c r="H23" s="11"/>
      <c r="I23" s="13"/>
      <c r="J23" s="11"/>
      <c r="K23" s="27"/>
    </row>
    <row r="24" spans="1:11" x14ac:dyDescent="0.2">
      <c r="A24" s="19"/>
      <c r="B24" s="19"/>
      <c r="C24" s="20" t="s">
        <v>8</v>
      </c>
      <c r="D24" s="11"/>
      <c r="E24" s="18">
        <f>IF(I18="sim",MAX(CEILING((9.45-SUMPRODUCT(I11:I15,K11:K15)-I21*K21)/K22,1),CEILING((7.45*SUM(K21:K22)-I21*K21)/K22,1),0),"impossível")</f>
        <v>0</v>
      </c>
      <c r="F24" s="11"/>
      <c r="G24" s="11" t="s">
        <v>12</v>
      </c>
      <c r="H24" s="11"/>
      <c r="I24" s="10">
        <f>SUMPRODUCT(I21:I22,K21:K22)/SUM(K21:K22)</f>
        <v>20.000000000000004</v>
      </c>
      <c r="J24" s="11"/>
      <c r="K24" s="26"/>
    </row>
    <row r="25" spans="1:11" x14ac:dyDescent="0.2">
      <c r="D25" s="11"/>
      <c r="E25" s="11"/>
      <c r="F25" s="11"/>
      <c r="G25" s="11" t="s">
        <v>3</v>
      </c>
      <c r="H25" s="11"/>
      <c r="I25" s="22" t="str">
        <f>IF(I24&lt;7.45,"não","sim")</f>
        <v>sim</v>
      </c>
      <c r="J25" s="11"/>
      <c r="K25" s="26"/>
    </row>
    <row r="26" spans="1:11" x14ac:dyDescent="0.2">
      <c r="K26" s="28"/>
    </row>
    <row r="27" spans="1:11" x14ac:dyDescent="0.2">
      <c r="K27" s="28"/>
    </row>
    <row r="28" spans="1:11" ht="29" x14ac:dyDescent="0.35">
      <c r="G28" s="15" t="s">
        <v>10</v>
      </c>
      <c r="I28" s="23">
        <f>IF(AND(I18="sim",I25="sim"),ROUND( ROUND((SUMPRODUCT(I11:I15,K11:K15)+SUMPRODUCT(I21:I22,K21:K22))*10,0)/10,0),IF(I25="não",ROUND(I24,0),IF(I18="não",ROUND(I17,0),0)))</f>
        <v>20</v>
      </c>
      <c r="K28" s="24">
        <f>SUM(K21:K22)+SUM(K11:K15)</f>
        <v>0.99999999999999989</v>
      </c>
    </row>
    <row r="30" spans="1:11" x14ac:dyDescent="0.2">
      <c r="A30" s="16">
        <v>0</v>
      </c>
    </row>
    <row r="31" spans="1:11" x14ac:dyDescent="0.2">
      <c r="A31" s="16">
        <v>1</v>
      </c>
    </row>
    <row r="32" spans="1:11" x14ac:dyDescent="0.2">
      <c r="A32" s="16">
        <v>2</v>
      </c>
    </row>
    <row r="33" spans="1:1" x14ac:dyDescent="0.2">
      <c r="A33" s="16">
        <v>3</v>
      </c>
    </row>
    <row r="34" spans="1:1" x14ac:dyDescent="0.2">
      <c r="A34" s="16">
        <v>4</v>
      </c>
    </row>
    <row r="35" spans="1:1" x14ac:dyDescent="0.2">
      <c r="A35" s="16">
        <v>5</v>
      </c>
    </row>
    <row r="36" spans="1:1" x14ac:dyDescent="0.2">
      <c r="A36" s="16">
        <v>6</v>
      </c>
    </row>
    <row r="37" spans="1:1" x14ac:dyDescent="0.2">
      <c r="A37" s="16">
        <v>7</v>
      </c>
    </row>
    <row r="38" spans="1:1" x14ac:dyDescent="0.2">
      <c r="A38" s="16">
        <v>8</v>
      </c>
    </row>
    <row r="39" spans="1:1" x14ac:dyDescent="0.2">
      <c r="A39" s="16">
        <v>9</v>
      </c>
    </row>
    <row r="40" spans="1:1" x14ac:dyDescent="0.2">
      <c r="A40" s="16">
        <v>10</v>
      </c>
    </row>
    <row r="41" spans="1:1" x14ac:dyDescent="0.2">
      <c r="A41" s="16">
        <v>11</v>
      </c>
    </row>
    <row r="42" spans="1:1" x14ac:dyDescent="0.2">
      <c r="A42" s="16">
        <v>12</v>
      </c>
    </row>
    <row r="43" spans="1:1" x14ac:dyDescent="0.2">
      <c r="A43" s="16">
        <v>13</v>
      </c>
    </row>
    <row r="44" spans="1:1" x14ac:dyDescent="0.2">
      <c r="A44" s="16">
        <v>14</v>
      </c>
    </row>
    <row r="45" spans="1:1" x14ac:dyDescent="0.2">
      <c r="A45" s="16">
        <v>15</v>
      </c>
    </row>
    <row r="46" spans="1:1" x14ac:dyDescent="0.2">
      <c r="A46" s="16">
        <v>16</v>
      </c>
    </row>
    <row r="47" spans="1:1" x14ac:dyDescent="0.2">
      <c r="A47" s="16">
        <v>17</v>
      </c>
    </row>
    <row r="48" spans="1:1" x14ac:dyDescent="0.2">
      <c r="A48" s="16">
        <v>18</v>
      </c>
    </row>
    <row r="49" spans="1:1" x14ac:dyDescent="0.2">
      <c r="A49" s="16">
        <v>19</v>
      </c>
    </row>
    <row r="50" spans="1:1" x14ac:dyDescent="0.2">
      <c r="A50" s="16">
        <v>20</v>
      </c>
    </row>
  </sheetData>
  <sheetProtection algorithmName="SHA-512" hashValue="k6pkXAOUJzuzqwNcI2mK4pAP2wQD2r0n6gg1bhHo5lz3YxJWyylwH39cYBkIkUhLTXHdHXZH35iRHHtvp5A6ug==" saltValue="WkH2bsS5QU+cuvHgetbfwA==" spinCount="100000" sheet="1" objects="1" scenarios="1" selectLockedCells="1"/>
  <conditionalFormatting sqref="I18:I19 I25">
    <cfRule type="containsText" dxfId="10" priority="17" operator="containsText" text="sim">
      <formula>NOT(ISERROR(SEARCH("sim",I18)))</formula>
    </cfRule>
  </conditionalFormatting>
  <conditionalFormatting sqref="I25 I18:I19">
    <cfRule type="containsText" dxfId="9" priority="16" operator="containsText" text="não">
      <formula>NOT(ISERROR(SEARCH("não",I18)))</formula>
    </cfRule>
  </conditionalFormatting>
  <conditionalFormatting sqref="I17 I24">
    <cfRule type="cellIs" dxfId="8" priority="14" operator="between">
      <formula>7.45</formula>
      <formula>20</formula>
    </cfRule>
    <cfRule type="cellIs" dxfId="7" priority="15" operator="between">
      <formula>0</formula>
      <formula>7.45</formula>
    </cfRule>
  </conditionalFormatting>
  <conditionalFormatting sqref="I28">
    <cfRule type="cellIs" dxfId="6" priority="13" operator="between">
      <formula>10</formula>
      <formula>20</formula>
    </cfRule>
  </conditionalFormatting>
  <conditionalFormatting sqref="E25">
    <cfRule type="containsText" dxfId="5" priority="12" operator="containsText" text="sim">
      <formula>NOT(ISERROR(SEARCH("sim",E25)))</formula>
    </cfRule>
  </conditionalFormatting>
  <conditionalFormatting sqref="E25">
    <cfRule type="containsText" dxfId="4" priority="11" operator="containsText" text="não">
      <formula>NOT(ISERROR(SEARCH("não",E25)))</formula>
    </cfRule>
  </conditionalFormatting>
  <conditionalFormatting sqref="E18:E19">
    <cfRule type="containsText" dxfId="3" priority="4" operator="containsText" text="sim">
      <formula>NOT(ISERROR(SEARCH("sim",E18)))</formula>
    </cfRule>
  </conditionalFormatting>
  <conditionalFormatting sqref="E18:E19">
    <cfRule type="containsText" dxfId="2" priority="3" operator="containsText" text="não">
      <formula>NOT(ISERROR(SEARCH("não",E18)))</formula>
    </cfRule>
  </conditionalFormatting>
  <conditionalFormatting sqref="E17">
    <cfRule type="containsText" dxfId="1" priority="2" operator="containsText" text="sim">
      <formula>NOT(ISERROR(SEARCH("sim",E17)))</formula>
    </cfRule>
  </conditionalFormatting>
  <conditionalFormatting sqref="E17">
    <cfRule type="containsText" dxfId="0" priority="1" operator="containsText" text="não">
      <formula>NOT(ISERROR(SEARCH("não",E17)))</formula>
    </cfRule>
  </conditionalFormatting>
  <dataValidations count="4">
    <dataValidation type="decimal" allowBlank="1" showInputMessage="1" showErrorMessage="1" sqref="B8" xr:uid="{00000000-0002-0000-0000-000000000000}">
      <formula1>0</formula1>
      <formula2>100000</formula2>
    </dataValidation>
    <dataValidation type="list" showInputMessage="1" showErrorMessage="1" errorTitle="Nota errada!" error="Introduza um valor inteiro entre 0 e 20" promptTitle="Laboratórios:" prompt="Introduza a nota deste laboratório de avaliação." sqref="E11:E16" xr:uid="{00000000-0002-0000-0000-000001000000}">
      <formula1>$A$30:$A$50</formula1>
    </dataValidation>
    <dataValidation type="list" showInputMessage="1" showErrorMessage="1" errorTitle="Nota errada!" error="Introduza um valor inteiro entre 0 e 20" promptTitle="1º Teste:" prompt="Introduza a nota desta avaliação." sqref="E21" xr:uid="{00000000-0002-0000-0000-000002000000}">
      <formula1>$A$30:$A$50</formula1>
    </dataValidation>
    <dataValidation type="list" showInputMessage="1" showErrorMessage="1" errorTitle="Nota errada!" error="Introduza um valor inteiro entre 0 e 20" promptTitle="2º Teste:" prompt="Introduza a nota desta avaliação." sqref="E22" xr:uid="{00000000-0002-0000-0000-000003000000}">
      <formula1>$A$30:$A$50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CalculadoraNotaRedes</vt:lpstr>
    </vt:vector>
  </TitlesOfParts>
  <Company>ISCTE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Marinheiro</dc:creator>
  <cp:lastModifiedBy>Rui Neto Marinheiro</cp:lastModifiedBy>
  <dcterms:created xsi:type="dcterms:W3CDTF">2010-12-17T16:14:44Z</dcterms:created>
  <dcterms:modified xsi:type="dcterms:W3CDTF">2021-09-26T16:22:07Z</dcterms:modified>
</cp:coreProperties>
</file>