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G:\Mian-Industries\Salary\"/>
    </mc:Choice>
  </mc:AlternateContent>
  <xr:revisionPtr revIDLastSave="0" documentId="13_ncr:1_{F4114C87-A0EA-4F03-8CD2-9C6E82C891A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Labor " sheetId="1" r:id="rId1"/>
    <sheet name="Staff " sheetId="2" r:id="rId2"/>
  </sheets>
  <definedNames>
    <definedName name="_xlnm.Print_Area" localSheetId="0">'Labor '!$A$2:$H$38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2" l="1"/>
  <c r="I6" i="2"/>
  <c r="I7" i="2"/>
  <c r="I8" i="2"/>
  <c r="I9" i="2"/>
  <c r="I10" i="2"/>
  <c r="I11" i="2"/>
  <c r="I12" i="2"/>
  <c r="I13" i="2"/>
  <c r="I5" i="2"/>
  <c r="G6" i="2"/>
  <c r="G7" i="2"/>
  <c r="G8" i="2"/>
  <c r="G9" i="2"/>
  <c r="G11" i="2"/>
  <c r="G12" i="2"/>
  <c r="G13" i="2"/>
  <c r="G14" i="2"/>
  <c r="G5" i="2"/>
  <c r="I15" i="2" l="1"/>
  <c r="G38" i="1" l="1"/>
  <c r="G27" i="1"/>
  <c r="H27" i="1" s="1"/>
  <c r="G28" i="1"/>
  <c r="H28" i="1" s="1"/>
  <c r="G29" i="1"/>
  <c r="H29" i="1" s="1"/>
  <c r="G30" i="1"/>
  <c r="H30" i="1" s="1"/>
  <c r="G31" i="1"/>
  <c r="H31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H32" i="1" s="1"/>
  <c r="G14" i="1"/>
  <c r="H14" i="1" s="1"/>
  <c r="G11" i="1"/>
  <c r="H11" i="1" s="1"/>
  <c r="G12" i="1"/>
  <c r="H12" i="1" s="1"/>
  <c r="G13" i="1"/>
  <c r="H13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H15" i="1" s="1"/>
</calcChain>
</file>

<file path=xl/sharedStrings.xml><?xml version="1.0" encoding="utf-8"?>
<sst xmlns="http://schemas.openxmlformats.org/spreadsheetml/2006/main" count="115" uniqueCount="79">
  <si>
    <t xml:space="preserve">Sr </t>
  </si>
  <si>
    <t xml:space="preserve">Name </t>
  </si>
  <si>
    <t xml:space="preserve">Designation </t>
  </si>
  <si>
    <t xml:space="preserve">Working days </t>
  </si>
  <si>
    <t xml:space="preserve">Act Salry </t>
  </si>
  <si>
    <t xml:space="preserve">Shakir </t>
  </si>
  <si>
    <t xml:space="preserve">Comandar </t>
  </si>
  <si>
    <t xml:space="preserve">Ijaz </t>
  </si>
  <si>
    <t>Saleem</t>
  </si>
  <si>
    <t xml:space="preserve">Salman </t>
  </si>
  <si>
    <t>Sarfarz</t>
  </si>
  <si>
    <t xml:space="preserve">Soukat </t>
  </si>
  <si>
    <t>Worker</t>
  </si>
  <si>
    <t>Shuttel Man</t>
  </si>
  <si>
    <t>Machine # 1</t>
  </si>
  <si>
    <t>Machine # 2</t>
  </si>
  <si>
    <t xml:space="preserve">Khalid </t>
  </si>
  <si>
    <t xml:space="preserve">Bilal </t>
  </si>
  <si>
    <t>Imran</t>
  </si>
  <si>
    <t xml:space="preserve">Shahzad </t>
  </si>
  <si>
    <t>Yousaf</t>
  </si>
  <si>
    <t>Asad</t>
  </si>
  <si>
    <t xml:space="preserve">Day Shift </t>
  </si>
  <si>
    <t xml:space="preserve">Overtime </t>
  </si>
  <si>
    <t xml:space="preserve">Total Salry </t>
  </si>
  <si>
    <t xml:space="preserve">Night Shift </t>
  </si>
  <si>
    <t xml:space="preserve">Kamran </t>
  </si>
  <si>
    <t xml:space="preserve">Qasir </t>
  </si>
  <si>
    <t>Shahbaz</t>
  </si>
  <si>
    <t xml:space="preserve">Tayyab </t>
  </si>
  <si>
    <t xml:space="preserve">Arsalan </t>
  </si>
  <si>
    <t xml:space="preserve">Zeeshan </t>
  </si>
  <si>
    <t xml:space="preserve">Ghafoor </t>
  </si>
  <si>
    <t xml:space="preserve">Ashraf </t>
  </si>
  <si>
    <t>Abdul Rasheed</t>
  </si>
  <si>
    <t>Hafeez</t>
  </si>
  <si>
    <t xml:space="preserve">Asghar </t>
  </si>
  <si>
    <t>Usama</t>
  </si>
  <si>
    <t xml:space="preserve">Total Salry Payabel </t>
  </si>
  <si>
    <t xml:space="preserve">Desigantion </t>
  </si>
  <si>
    <t xml:space="preserve">Total Amount </t>
  </si>
  <si>
    <t xml:space="preserve">Nisar </t>
  </si>
  <si>
    <t xml:space="preserve">Guard </t>
  </si>
  <si>
    <t>Advance</t>
  </si>
  <si>
    <t>Total Paybel</t>
  </si>
  <si>
    <t>Sr</t>
  </si>
  <si>
    <t xml:space="preserve">W.Days </t>
  </si>
  <si>
    <t xml:space="preserve">Advance </t>
  </si>
  <si>
    <t xml:space="preserve">Salry Payabel </t>
  </si>
  <si>
    <t>Shakeel</t>
  </si>
  <si>
    <t xml:space="preserve">Mending </t>
  </si>
  <si>
    <t xml:space="preserve">Actual Salry </t>
  </si>
  <si>
    <t xml:space="preserve">Yasir </t>
  </si>
  <si>
    <t xml:space="preserve">Checker </t>
  </si>
  <si>
    <t xml:space="preserve">Ashraf Lona </t>
  </si>
  <si>
    <t xml:space="preserve">Winder </t>
  </si>
  <si>
    <t xml:space="preserve">Asmat </t>
  </si>
  <si>
    <t xml:space="preserve">Ahmad </t>
  </si>
  <si>
    <t xml:space="preserve">Asif Dana </t>
  </si>
  <si>
    <t xml:space="preserve">Mechnical </t>
  </si>
  <si>
    <t xml:space="preserve">Ali Butt </t>
  </si>
  <si>
    <t xml:space="preserve">Basit </t>
  </si>
  <si>
    <t xml:space="preserve">Designing </t>
  </si>
  <si>
    <t xml:space="preserve">Rider </t>
  </si>
  <si>
    <t xml:space="preserve">Sweeper </t>
  </si>
  <si>
    <t xml:space="preserve">Shahbaz </t>
  </si>
  <si>
    <t xml:space="preserve">Ali Hamza </t>
  </si>
  <si>
    <t xml:space="preserve">Accoutant </t>
  </si>
  <si>
    <t xml:space="preserve">Ali Designer </t>
  </si>
  <si>
    <t xml:space="preserve">Night Guard </t>
  </si>
  <si>
    <t>Shakeel Rafogar</t>
  </si>
  <si>
    <t xml:space="preserve">Bao Usman </t>
  </si>
  <si>
    <t>Nasir Elec .</t>
  </si>
  <si>
    <t xml:space="preserve">Yasir Checker </t>
  </si>
  <si>
    <t>Salry Sheet Staff For The Month Of July -25</t>
  </si>
  <si>
    <t>Total Salry Payabel :</t>
  </si>
  <si>
    <t xml:space="preserve">T. Salry </t>
  </si>
  <si>
    <t xml:space="preserve">Ali Hamza Advance </t>
  </si>
  <si>
    <t xml:space="preserve">Ahmad Guard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</si>
</sst>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S PGothic"/>
      <family val="2"/>
    </font>
    <font>
      <sz val="11"/>
      <color theme="1"/>
      <name val="MS PGothic"/>
      <family val="2"/>
    </font>
    <font>
      <b/>
      <sz val="12"/>
      <color theme="1"/>
      <name val="MS PGothic"/>
      <family val="2"/>
    </font>
    <font>
      <b/>
      <sz val="14"/>
      <color theme="1"/>
      <name val="MS PGothic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3" fillId="0" borderId="8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1" fontId="1" fillId="0" borderId="18" xfId="0" applyNumberFormat="1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1" fontId="1" fillId="0" borderId="19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168" fontId="10" fillId="0" borderId="0" xfId="1" applyNumberFormat="1" applyFont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68" fontId="10" fillId="0" borderId="0" xfId="1" applyNumberFormat="1" applyFont="1" applyBorder="1" applyAlignment="1">
      <alignment horizontal="center"/>
    </xf>
    <xf numFmtId="168" fontId="10" fillId="0" borderId="22" xfId="1" applyNumberFormat="1" applyFont="1" applyBorder="1" applyAlignment="1">
      <alignment horizontal="center"/>
    </xf>
    <xf numFmtId="0" fontId="10" fillId="0" borderId="0" xfId="0" applyFont="1"/>
    <xf numFmtId="0" fontId="9" fillId="0" borderId="16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168" fontId="10" fillId="0" borderId="16" xfId="1" applyNumberFormat="1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168" fontId="11" fillId="0" borderId="24" xfId="1" applyNumberFormat="1" applyFont="1" applyBorder="1" applyAlignment="1">
      <alignment horizontal="center"/>
    </xf>
    <xf numFmtId="168" fontId="11" fillId="0" borderId="25" xfId="1" applyNumberFormat="1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68" fontId="12" fillId="0" borderId="0" xfId="1" applyNumberFormat="1" applyFont="1" applyBorder="1" applyAlignment="1">
      <alignment horizontal="center"/>
    </xf>
    <xf numFmtId="168" fontId="12" fillId="0" borderId="22" xfId="1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8" fontId="10" fillId="0" borderId="0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opLeftCell="A4" workbookViewId="0">
      <selection activeCell="N15" sqref="N15"/>
    </sheetView>
  </sheetViews>
  <sheetFormatPr defaultRowHeight="15.75" x14ac:dyDescent="0.25"/>
  <cols>
    <col min="1" max="1" width="20" style="6" customWidth="1"/>
    <col min="2" max="2" width="7.140625" style="2" customWidth="1"/>
    <col min="3" max="3" width="14.42578125" style="2" bestFit="1" customWidth="1"/>
    <col min="4" max="4" width="17.5703125" style="2" bestFit="1" customWidth="1"/>
    <col min="5" max="5" width="14.42578125" style="2" bestFit="1" customWidth="1"/>
    <col min="6" max="6" width="19.28515625" style="2" bestFit="1" customWidth="1"/>
    <col min="7" max="7" width="15.28515625" style="2" bestFit="1" customWidth="1"/>
    <col min="8" max="8" width="16.42578125" style="2" bestFit="1" customWidth="1"/>
    <col min="9" max="16384" width="9.140625" style="2"/>
  </cols>
  <sheetData>
    <row r="1" spans="1:9" ht="16.5" thickBot="1" x14ac:dyDescent="0.3"/>
    <row r="2" spans="1:9" s="1" customFormat="1" ht="18.75" thickBot="1" x14ac:dyDescent="0.3">
      <c r="A2" s="15" t="s">
        <v>22</v>
      </c>
      <c r="B2" s="13" t="s">
        <v>0</v>
      </c>
      <c r="C2" s="13" t="s">
        <v>1</v>
      </c>
      <c r="D2" s="13" t="s">
        <v>2</v>
      </c>
      <c r="E2" s="13" t="s">
        <v>4</v>
      </c>
      <c r="F2" s="13" t="s">
        <v>3</v>
      </c>
      <c r="G2" s="13" t="s">
        <v>23</v>
      </c>
      <c r="H2" s="14" t="s">
        <v>24</v>
      </c>
      <c r="I2" s="3"/>
    </row>
    <row r="3" spans="1:9" ht="15" x14ac:dyDescent="0.25">
      <c r="A3" s="28" t="s">
        <v>14</v>
      </c>
      <c r="B3" s="8">
        <v>1</v>
      </c>
      <c r="C3" s="8" t="s">
        <v>5</v>
      </c>
      <c r="D3" s="8" t="s">
        <v>6</v>
      </c>
      <c r="E3" s="8">
        <v>26500</v>
      </c>
      <c r="F3" s="8">
        <v>16</v>
      </c>
      <c r="G3" s="10">
        <f t="shared" ref="G3:G10" si="0">E3/31*1.5</f>
        <v>1282.258064516129</v>
      </c>
      <c r="H3" s="16">
        <f>E3/31*F3+G3</f>
        <v>14959.677419354839</v>
      </c>
      <c r="I3" s="4"/>
    </row>
    <row r="4" spans="1:9" ht="15" x14ac:dyDescent="0.25">
      <c r="A4" s="29"/>
      <c r="B4" s="7">
        <v>2</v>
      </c>
      <c r="C4" s="7" t="s">
        <v>7</v>
      </c>
      <c r="D4" s="7" t="s">
        <v>12</v>
      </c>
      <c r="E4" s="7">
        <v>23500</v>
      </c>
      <c r="F4" s="7">
        <v>16</v>
      </c>
      <c r="G4" s="11">
        <f t="shared" si="0"/>
        <v>1137.0967741935485</v>
      </c>
      <c r="H4" s="17">
        <f t="shared" ref="H4:H14" si="1">E4/31*F4+G4</f>
        <v>13266.129032258066</v>
      </c>
      <c r="I4" s="4"/>
    </row>
    <row r="5" spans="1:9" ht="15" x14ac:dyDescent="0.25">
      <c r="A5" s="29"/>
      <c r="B5" s="7">
        <v>3</v>
      </c>
      <c r="C5" s="7" t="s">
        <v>8</v>
      </c>
      <c r="D5" s="7" t="s">
        <v>12</v>
      </c>
      <c r="E5" s="7">
        <v>23500</v>
      </c>
      <c r="F5" s="7">
        <v>16</v>
      </c>
      <c r="G5" s="11">
        <f t="shared" si="0"/>
        <v>1137.0967741935485</v>
      </c>
      <c r="H5" s="17">
        <f t="shared" si="1"/>
        <v>13266.129032258066</v>
      </c>
      <c r="I5" s="4"/>
    </row>
    <row r="6" spans="1:9" ht="15" x14ac:dyDescent="0.25">
      <c r="A6" s="29"/>
      <c r="B6" s="7">
        <v>4</v>
      </c>
      <c r="C6" s="7" t="s">
        <v>9</v>
      </c>
      <c r="D6" s="7" t="s">
        <v>12</v>
      </c>
      <c r="E6" s="7">
        <v>23500</v>
      </c>
      <c r="F6" s="7">
        <v>16</v>
      </c>
      <c r="G6" s="11">
        <f t="shared" si="0"/>
        <v>1137.0967741935485</v>
      </c>
      <c r="H6" s="17">
        <f t="shared" si="1"/>
        <v>13266.129032258066</v>
      </c>
      <c r="I6" s="4"/>
    </row>
    <row r="7" spans="1:9" ht="15" x14ac:dyDescent="0.25">
      <c r="A7" s="29"/>
      <c r="B7" s="7">
        <v>5</v>
      </c>
      <c r="C7" s="7" t="s">
        <v>10</v>
      </c>
      <c r="D7" s="7" t="s">
        <v>13</v>
      </c>
      <c r="E7" s="7">
        <v>20500</v>
      </c>
      <c r="F7" s="7">
        <v>16</v>
      </c>
      <c r="G7" s="11">
        <f t="shared" si="0"/>
        <v>991.93548387096769</v>
      </c>
      <c r="H7" s="17">
        <f t="shared" si="1"/>
        <v>11572.58064516129</v>
      </c>
      <c r="I7" s="4"/>
    </row>
    <row r="8" spans="1:9" thickBot="1" x14ac:dyDescent="0.3">
      <c r="A8" s="30"/>
      <c r="B8" s="9">
        <v>6</v>
      </c>
      <c r="C8" s="9" t="s">
        <v>11</v>
      </c>
      <c r="D8" s="9" t="s">
        <v>13</v>
      </c>
      <c r="E8" s="9">
        <v>20500</v>
      </c>
      <c r="F8" s="9">
        <v>16</v>
      </c>
      <c r="G8" s="12">
        <f t="shared" si="0"/>
        <v>991.93548387096769</v>
      </c>
      <c r="H8" s="18">
        <f t="shared" si="1"/>
        <v>11572.58064516129</v>
      </c>
      <c r="I8" s="4"/>
    </row>
    <row r="9" spans="1:9" ht="15" x14ac:dyDescent="0.25">
      <c r="A9" s="28" t="s">
        <v>15</v>
      </c>
      <c r="B9" s="8">
        <v>7</v>
      </c>
      <c r="C9" s="8" t="s">
        <v>16</v>
      </c>
      <c r="D9" s="8" t="s">
        <v>6</v>
      </c>
      <c r="E9" s="8">
        <v>26500</v>
      </c>
      <c r="F9" s="8">
        <v>16</v>
      </c>
      <c r="G9" s="10">
        <f t="shared" si="0"/>
        <v>1282.258064516129</v>
      </c>
      <c r="H9" s="16">
        <f t="shared" si="1"/>
        <v>14959.677419354839</v>
      </c>
      <c r="I9" s="4"/>
    </row>
    <row r="10" spans="1:9" ht="15" x14ac:dyDescent="0.25">
      <c r="A10" s="29"/>
      <c r="B10" s="7">
        <v>8</v>
      </c>
      <c r="C10" s="7" t="s">
        <v>17</v>
      </c>
      <c r="D10" s="7" t="s">
        <v>12</v>
      </c>
      <c r="E10" s="7">
        <v>23500</v>
      </c>
      <c r="F10" s="7">
        <v>16</v>
      </c>
      <c r="G10" s="11">
        <f t="shared" si="0"/>
        <v>1137.0967741935485</v>
      </c>
      <c r="H10" s="17">
        <f t="shared" si="1"/>
        <v>13266.129032258066</v>
      </c>
      <c r="I10" s="4"/>
    </row>
    <row r="11" spans="1:9" ht="15" x14ac:dyDescent="0.25">
      <c r="A11" s="29"/>
      <c r="B11" s="7">
        <v>9</v>
      </c>
      <c r="C11" s="7" t="s">
        <v>18</v>
      </c>
      <c r="D11" s="7" t="s">
        <v>12</v>
      </c>
      <c r="E11" s="7">
        <v>23500</v>
      </c>
      <c r="F11" s="7">
        <v>16</v>
      </c>
      <c r="G11" s="11">
        <f t="shared" ref="G11:G14" si="2">E11/31*1.5</f>
        <v>1137.0967741935485</v>
      </c>
      <c r="H11" s="17">
        <f t="shared" si="1"/>
        <v>13266.129032258066</v>
      </c>
      <c r="I11" s="4"/>
    </row>
    <row r="12" spans="1:9" ht="15" x14ac:dyDescent="0.25">
      <c r="A12" s="29"/>
      <c r="B12" s="7">
        <v>10</v>
      </c>
      <c r="C12" s="7" t="s">
        <v>19</v>
      </c>
      <c r="D12" s="7" t="s">
        <v>12</v>
      </c>
      <c r="E12" s="7">
        <v>23500</v>
      </c>
      <c r="F12" s="7">
        <v>16</v>
      </c>
      <c r="G12" s="11">
        <f t="shared" si="2"/>
        <v>1137.0967741935485</v>
      </c>
      <c r="H12" s="17">
        <f t="shared" si="1"/>
        <v>13266.129032258066</v>
      </c>
      <c r="I12" s="4"/>
    </row>
    <row r="13" spans="1:9" ht="15" x14ac:dyDescent="0.25">
      <c r="A13" s="29"/>
      <c r="B13" s="7">
        <v>11</v>
      </c>
      <c r="C13" s="7" t="s">
        <v>20</v>
      </c>
      <c r="D13" s="7" t="s">
        <v>13</v>
      </c>
      <c r="E13" s="7">
        <v>20500</v>
      </c>
      <c r="F13" s="7">
        <v>16</v>
      </c>
      <c r="G13" s="11">
        <f t="shared" si="2"/>
        <v>991.93548387096769</v>
      </c>
      <c r="H13" s="17">
        <f t="shared" si="1"/>
        <v>11572.58064516129</v>
      </c>
      <c r="I13" s="4"/>
    </row>
    <row r="14" spans="1:9" thickBot="1" x14ac:dyDescent="0.3">
      <c r="A14" s="30"/>
      <c r="B14" s="9">
        <v>12</v>
      </c>
      <c r="C14" s="9" t="s">
        <v>21</v>
      </c>
      <c r="D14" s="9" t="s">
        <v>13</v>
      </c>
      <c r="E14" s="9">
        <v>20500</v>
      </c>
      <c r="F14" s="9">
        <v>16</v>
      </c>
      <c r="G14" s="12">
        <f t="shared" si="2"/>
        <v>991.93548387096769</v>
      </c>
      <c r="H14" s="18">
        <f t="shared" si="1"/>
        <v>11572.58064516129</v>
      </c>
      <c r="I14" s="4"/>
    </row>
    <row r="15" spans="1:9" ht="15" customHeight="1" x14ac:dyDescent="0.25">
      <c r="A15" s="21" t="s">
        <v>38</v>
      </c>
      <c r="B15" s="22"/>
      <c r="C15" s="22"/>
      <c r="D15" s="22"/>
      <c r="E15" s="22"/>
      <c r="F15" s="22"/>
      <c r="G15" s="23"/>
      <c r="H15" s="19">
        <f>SUM(H3:H14)</f>
        <v>155806.45161290324</v>
      </c>
      <c r="I15" s="4"/>
    </row>
    <row r="16" spans="1:9" ht="15" customHeight="1" thickBot="1" x14ac:dyDescent="0.3">
      <c r="A16" s="24"/>
      <c r="B16" s="25"/>
      <c r="C16" s="25"/>
      <c r="D16" s="25"/>
      <c r="E16" s="25"/>
      <c r="F16" s="25"/>
      <c r="G16" s="26"/>
      <c r="H16" s="27"/>
      <c r="I16" s="4"/>
    </row>
    <row r="17" spans="1:9" ht="15" customHeight="1" x14ac:dyDescent="0.25">
      <c r="A17" s="5"/>
      <c r="B17" s="4"/>
      <c r="C17" s="4"/>
      <c r="D17" s="4"/>
      <c r="E17" s="4"/>
      <c r="F17" s="4"/>
      <c r="G17" s="4"/>
      <c r="H17" s="4"/>
      <c r="I17" s="4"/>
    </row>
    <row r="18" spans="1:9" ht="15.75" customHeight="1" thickBot="1" x14ac:dyDescent="0.3">
      <c r="A18" s="5"/>
      <c r="B18" s="4"/>
      <c r="C18" s="4"/>
      <c r="D18" s="4"/>
      <c r="E18" s="4"/>
      <c r="F18" s="4"/>
      <c r="G18" s="4"/>
      <c r="H18" s="4"/>
      <c r="I18" s="4"/>
    </row>
    <row r="19" spans="1:9" ht="18.75" thickBot="1" x14ac:dyDescent="0.3">
      <c r="A19" s="15" t="s">
        <v>25</v>
      </c>
      <c r="B19" s="13" t="s">
        <v>0</v>
      </c>
      <c r="C19" s="13" t="s">
        <v>1</v>
      </c>
      <c r="D19" s="13" t="s">
        <v>2</v>
      </c>
      <c r="E19" s="13" t="s">
        <v>4</v>
      </c>
      <c r="F19" s="13" t="s">
        <v>3</v>
      </c>
      <c r="G19" s="13" t="s">
        <v>23</v>
      </c>
      <c r="H19" s="14" t="s">
        <v>24</v>
      </c>
      <c r="I19" s="4"/>
    </row>
    <row r="20" spans="1:9" ht="15" x14ac:dyDescent="0.25">
      <c r="A20" s="28" t="s">
        <v>14</v>
      </c>
      <c r="B20" s="8">
        <v>1</v>
      </c>
      <c r="C20" s="8" t="s">
        <v>26</v>
      </c>
      <c r="D20" s="8" t="s">
        <v>6</v>
      </c>
      <c r="E20" s="8">
        <v>26500</v>
      </c>
      <c r="F20" s="8">
        <v>17</v>
      </c>
      <c r="G20" s="10">
        <f t="shared" ref="G20:G31" si="3">E20/31*1.5</f>
        <v>1282.258064516129</v>
      </c>
      <c r="H20" s="16">
        <f t="shared" ref="H20:H31" si="4">E20/31*F20+G20</f>
        <v>15814.516129032258</v>
      </c>
      <c r="I20" s="4"/>
    </row>
    <row r="21" spans="1:9" ht="15" x14ac:dyDescent="0.25">
      <c r="A21" s="29"/>
      <c r="B21" s="7">
        <v>2</v>
      </c>
      <c r="C21" s="7" t="s">
        <v>27</v>
      </c>
      <c r="D21" s="7" t="s">
        <v>12</v>
      </c>
      <c r="E21" s="7">
        <v>23500</v>
      </c>
      <c r="F21" s="7">
        <v>17</v>
      </c>
      <c r="G21" s="11">
        <f t="shared" si="3"/>
        <v>1137.0967741935485</v>
      </c>
      <c r="H21" s="17">
        <f t="shared" si="4"/>
        <v>14024.193548387098</v>
      </c>
      <c r="I21" s="4"/>
    </row>
    <row r="22" spans="1:9" ht="15" x14ac:dyDescent="0.25">
      <c r="A22" s="29"/>
      <c r="B22" s="7">
        <v>3</v>
      </c>
      <c r="C22" s="7" t="s">
        <v>28</v>
      </c>
      <c r="D22" s="7" t="s">
        <v>12</v>
      </c>
      <c r="E22" s="7">
        <v>23500</v>
      </c>
      <c r="F22" s="7">
        <v>17</v>
      </c>
      <c r="G22" s="11">
        <f t="shared" si="3"/>
        <v>1137.0967741935485</v>
      </c>
      <c r="H22" s="17">
        <f t="shared" si="4"/>
        <v>14024.193548387098</v>
      </c>
      <c r="I22" s="4"/>
    </row>
    <row r="23" spans="1:9" ht="15" x14ac:dyDescent="0.25">
      <c r="A23" s="29"/>
      <c r="B23" s="7">
        <v>4</v>
      </c>
      <c r="C23" s="7" t="s">
        <v>29</v>
      </c>
      <c r="D23" s="7" t="s">
        <v>12</v>
      </c>
      <c r="E23" s="7">
        <v>23500</v>
      </c>
      <c r="F23" s="7">
        <v>17</v>
      </c>
      <c r="G23" s="11">
        <f t="shared" si="3"/>
        <v>1137.0967741935485</v>
      </c>
      <c r="H23" s="17">
        <f t="shared" si="4"/>
        <v>14024.193548387098</v>
      </c>
      <c r="I23" s="4"/>
    </row>
    <row r="24" spans="1:9" ht="15" x14ac:dyDescent="0.25">
      <c r="A24" s="29"/>
      <c r="B24" s="7">
        <v>5</v>
      </c>
      <c r="C24" s="7" t="s">
        <v>30</v>
      </c>
      <c r="D24" s="7" t="s">
        <v>13</v>
      </c>
      <c r="E24" s="7">
        <v>20500</v>
      </c>
      <c r="F24" s="7">
        <v>17</v>
      </c>
      <c r="G24" s="11">
        <f t="shared" si="3"/>
        <v>991.93548387096769</v>
      </c>
      <c r="H24" s="17">
        <f t="shared" si="4"/>
        <v>12233.870967741936</v>
      </c>
      <c r="I24" s="4"/>
    </row>
    <row r="25" spans="1:9" thickBot="1" x14ac:dyDescent="0.3">
      <c r="A25" s="30"/>
      <c r="B25" s="9">
        <v>6</v>
      </c>
      <c r="C25" s="9" t="s">
        <v>31</v>
      </c>
      <c r="D25" s="9" t="s">
        <v>13</v>
      </c>
      <c r="E25" s="9">
        <v>20500</v>
      </c>
      <c r="F25" s="9">
        <v>17</v>
      </c>
      <c r="G25" s="12">
        <f t="shared" si="3"/>
        <v>991.93548387096769</v>
      </c>
      <c r="H25" s="18">
        <f t="shared" si="4"/>
        <v>12233.870967741936</v>
      </c>
      <c r="I25" s="4"/>
    </row>
    <row r="26" spans="1:9" ht="15" x14ac:dyDescent="0.25">
      <c r="A26" s="28" t="s">
        <v>15</v>
      </c>
      <c r="B26" s="8">
        <v>7</v>
      </c>
      <c r="C26" s="8" t="s">
        <v>32</v>
      </c>
      <c r="D26" s="8" t="s">
        <v>6</v>
      </c>
      <c r="E26" s="8">
        <v>26500</v>
      </c>
      <c r="F26" s="8">
        <v>17</v>
      </c>
      <c r="G26" s="10">
        <f t="shared" si="3"/>
        <v>1282.258064516129</v>
      </c>
      <c r="H26" s="16">
        <f t="shared" si="4"/>
        <v>15814.516129032258</v>
      </c>
      <c r="I26" s="4"/>
    </row>
    <row r="27" spans="1:9" ht="15" x14ac:dyDescent="0.25">
      <c r="A27" s="29"/>
      <c r="B27" s="7">
        <v>8</v>
      </c>
      <c r="C27" s="7" t="s">
        <v>33</v>
      </c>
      <c r="D27" s="7" t="s">
        <v>12</v>
      </c>
      <c r="E27" s="7">
        <v>23500</v>
      </c>
      <c r="F27" s="7">
        <v>17</v>
      </c>
      <c r="G27" s="11">
        <f t="shared" si="3"/>
        <v>1137.0967741935485</v>
      </c>
      <c r="H27" s="17">
        <f t="shared" si="4"/>
        <v>14024.193548387098</v>
      </c>
      <c r="I27" s="4"/>
    </row>
    <row r="28" spans="1:9" ht="15" x14ac:dyDescent="0.25">
      <c r="A28" s="29"/>
      <c r="B28" s="7">
        <v>9</v>
      </c>
      <c r="C28" s="7" t="s">
        <v>34</v>
      </c>
      <c r="D28" s="7" t="s">
        <v>12</v>
      </c>
      <c r="E28" s="7">
        <v>23500</v>
      </c>
      <c r="F28" s="7">
        <v>17</v>
      </c>
      <c r="G28" s="11">
        <f t="shared" si="3"/>
        <v>1137.0967741935485</v>
      </c>
      <c r="H28" s="17">
        <f t="shared" si="4"/>
        <v>14024.193548387098</v>
      </c>
      <c r="I28" s="4"/>
    </row>
    <row r="29" spans="1:9" ht="15" x14ac:dyDescent="0.25">
      <c r="A29" s="29"/>
      <c r="B29" s="7">
        <v>10</v>
      </c>
      <c r="C29" s="7" t="s">
        <v>35</v>
      </c>
      <c r="D29" s="7" t="s">
        <v>12</v>
      </c>
      <c r="E29" s="7">
        <v>23500</v>
      </c>
      <c r="F29" s="7">
        <v>17</v>
      </c>
      <c r="G29" s="11">
        <f t="shared" si="3"/>
        <v>1137.0967741935485</v>
      </c>
      <c r="H29" s="17">
        <f t="shared" si="4"/>
        <v>14024.193548387098</v>
      </c>
      <c r="I29" s="4"/>
    </row>
    <row r="30" spans="1:9" ht="15" x14ac:dyDescent="0.25">
      <c r="A30" s="29"/>
      <c r="B30" s="7">
        <v>11</v>
      </c>
      <c r="C30" s="7" t="s">
        <v>36</v>
      </c>
      <c r="D30" s="7" t="s">
        <v>13</v>
      </c>
      <c r="E30" s="7">
        <v>20500</v>
      </c>
      <c r="F30" s="7">
        <v>17</v>
      </c>
      <c r="G30" s="11">
        <f t="shared" si="3"/>
        <v>991.93548387096769</v>
      </c>
      <c r="H30" s="17">
        <f t="shared" si="4"/>
        <v>12233.870967741936</v>
      </c>
      <c r="I30" s="4"/>
    </row>
    <row r="31" spans="1:9" thickBot="1" x14ac:dyDescent="0.3">
      <c r="A31" s="30"/>
      <c r="B31" s="9">
        <v>12</v>
      </c>
      <c r="C31" s="9" t="s">
        <v>37</v>
      </c>
      <c r="D31" s="9" t="s">
        <v>13</v>
      </c>
      <c r="E31" s="9">
        <v>20500</v>
      </c>
      <c r="F31" s="9">
        <v>17</v>
      </c>
      <c r="G31" s="12">
        <f t="shared" si="3"/>
        <v>991.93548387096769</v>
      </c>
      <c r="H31" s="18">
        <f t="shared" si="4"/>
        <v>12233.870967741936</v>
      </c>
      <c r="I31" s="4"/>
    </row>
    <row r="32" spans="1:9" ht="15.75" customHeight="1" x14ac:dyDescent="0.25">
      <c r="A32" s="21" t="s">
        <v>38</v>
      </c>
      <c r="B32" s="22"/>
      <c r="C32" s="22"/>
      <c r="D32" s="22"/>
      <c r="E32" s="22"/>
      <c r="F32" s="22"/>
      <c r="G32" s="23"/>
      <c r="H32" s="19">
        <f>SUM(H20:H31)</f>
        <v>164709.67741935485</v>
      </c>
    </row>
    <row r="33" spans="1:8" ht="15.75" customHeight="1" thickBot="1" x14ac:dyDescent="0.3">
      <c r="A33" s="24"/>
      <c r="B33" s="25"/>
      <c r="C33" s="25"/>
      <c r="D33" s="25"/>
      <c r="E33" s="25"/>
      <c r="F33" s="25"/>
      <c r="G33" s="26"/>
      <c r="H33" s="20"/>
    </row>
    <row r="37" spans="1:8" x14ac:dyDescent="0.25">
      <c r="C37" s="1" t="s">
        <v>1</v>
      </c>
      <c r="D37" s="1" t="s">
        <v>39</v>
      </c>
      <c r="E37" s="1" t="s">
        <v>40</v>
      </c>
      <c r="F37" s="1" t="s">
        <v>43</v>
      </c>
      <c r="G37" s="1" t="s">
        <v>44</v>
      </c>
    </row>
    <row r="38" spans="1:8" x14ac:dyDescent="0.25">
      <c r="C38" s="1" t="s">
        <v>41</v>
      </c>
      <c r="D38" s="1" t="s">
        <v>42</v>
      </c>
      <c r="E38" s="1">
        <v>12903</v>
      </c>
      <c r="F38" s="1">
        <v>4000</v>
      </c>
      <c r="G38" s="1">
        <f>E38-F38</f>
        <v>8903</v>
      </c>
    </row>
  </sheetData>
  <mergeCells count="8">
    <mergeCell ref="H32:H33"/>
    <mergeCell ref="A15:G16"/>
    <mergeCell ref="H15:H16"/>
    <mergeCell ref="A3:A8"/>
    <mergeCell ref="A9:A14"/>
    <mergeCell ref="A20:A25"/>
    <mergeCell ref="A26:A31"/>
    <mergeCell ref="A32:G3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6C70-EBF0-4789-B38A-C17CA28B4D00}">
  <dimension ref="B1:Q15"/>
  <sheetViews>
    <sheetView tabSelected="1" workbookViewId="0">
      <selection activeCell="K4" sqref="K4"/>
    </sheetView>
  </sheetViews>
  <sheetFormatPr defaultColWidth="9" defaultRowHeight="15" x14ac:dyDescent="0.25"/>
  <cols>
    <col min="1" max="1" width="9" style="38"/>
    <col min="2" max="2" width="7.85546875" style="38" customWidth="1"/>
    <col min="3" max="3" width="16.5703125" style="38" customWidth="1"/>
    <col min="4" max="4" width="17" style="38" customWidth="1"/>
    <col min="5" max="5" width="15" style="39" customWidth="1"/>
    <col min="6" max="7" width="12.7109375" style="38" customWidth="1"/>
    <col min="8" max="8" width="13.28515625" style="39" customWidth="1"/>
    <col min="9" max="9" width="16.85546875" style="39" customWidth="1"/>
    <col min="10" max="15" width="9" style="38"/>
    <col min="16" max="16" width="18.42578125" style="38" customWidth="1"/>
    <col min="17" max="17" width="10.85546875" style="38" customWidth="1"/>
    <col min="18" max="16384" width="9" style="38"/>
  </cols>
  <sheetData>
    <row r="1" spans="2:17" ht="15.75" thickBot="1" x14ac:dyDescent="0.3"/>
    <row r="2" spans="2:17" x14ac:dyDescent="0.25">
      <c r="B2" s="31" t="s">
        <v>74</v>
      </c>
      <c r="C2" s="32"/>
      <c r="D2" s="32"/>
      <c r="E2" s="32"/>
      <c r="F2" s="32"/>
      <c r="G2" s="32"/>
      <c r="H2" s="32"/>
      <c r="I2" s="33"/>
    </row>
    <row r="3" spans="2:17" ht="15.75" thickBot="1" x14ac:dyDescent="0.3">
      <c r="B3" s="34"/>
      <c r="C3" s="35"/>
      <c r="D3" s="35"/>
      <c r="E3" s="35"/>
      <c r="F3" s="35"/>
      <c r="G3" s="35"/>
      <c r="H3" s="35"/>
      <c r="I3" s="36"/>
    </row>
    <row r="4" spans="2:17" s="56" customFormat="1" ht="15.75" x14ac:dyDescent="0.25">
      <c r="B4" s="52" t="s">
        <v>45</v>
      </c>
      <c r="C4" s="53" t="s">
        <v>1</v>
      </c>
      <c r="D4" s="53" t="s">
        <v>2</v>
      </c>
      <c r="E4" s="54" t="s">
        <v>51</v>
      </c>
      <c r="F4" s="53" t="s">
        <v>46</v>
      </c>
      <c r="G4" s="53" t="s">
        <v>76</v>
      </c>
      <c r="H4" s="54" t="s">
        <v>47</v>
      </c>
      <c r="I4" s="55" t="s">
        <v>48</v>
      </c>
    </row>
    <row r="5" spans="2:17" x14ac:dyDescent="0.25">
      <c r="B5" s="40">
        <v>1</v>
      </c>
      <c r="C5" s="37" t="s">
        <v>58</v>
      </c>
      <c r="D5" s="41" t="s">
        <v>59</v>
      </c>
      <c r="E5" s="42">
        <v>140000</v>
      </c>
      <c r="F5" s="41">
        <v>15</v>
      </c>
      <c r="G5" s="57">
        <f>E5/30*F5</f>
        <v>70000</v>
      </c>
      <c r="H5" s="42">
        <v>10000</v>
      </c>
      <c r="I5" s="43">
        <f>G5-H5</f>
        <v>60000</v>
      </c>
      <c r="P5" s="44" t="s">
        <v>73</v>
      </c>
      <c r="Q5" s="44">
        <v>1000</v>
      </c>
    </row>
    <row r="6" spans="2:17" x14ac:dyDescent="0.25">
      <c r="B6" s="40">
        <v>2</v>
      </c>
      <c r="C6" s="37" t="s">
        <v>49</v>
      </c>
      <c r="D6" s="41" t="s">
        <v>50</v>
      </c>
      <c r="E6" s="42">
        <v>120000</v>
      </c>
      <c r="F6" s="41">
        <v>16</v>
      </c>
      <c r="G6" s="57">
        <f t="shared" ref="G6:G14" si="0">E6/30*F6</f>
        <v>64000</v>
      </c>
      <c r="H6" s="42">
        <v>10000</v>
      </c>
      <c r="I6" s="43">
        <f t="shared" ref="I6:I14" si="1">G6-H6</f>
        <v>54000</v>
      </c>
      <c r="P6" s="44" t="s">
        <v>68</v>
      </c>
      <c r="Q6" s="44">
        <v>15000</v>
      </c>
    </row>
    <row r="7" spans="2:17" x14ac:dyDescent="0.25">
      <c r="B7" s="40">
        <v>3</v>
      </c>
      <c r="C7" s="37" t="s">
        <v>52</v>
      </c>
      <c r="D7" s="41" t="s">
        <v>53</v>
      </c>
      <c r="E7" s="42">
        <v>25000</v>
      </c>
      <c r="F7" s="41">
        <v>9</v>
      </c>
      <c r="G7" s="57">
        <f t="shared" si="0"/>
        <v>7500</v>
      </c>
      <c r="H7" s="42">
        <v>1000</v>
      </c>
      <c r="I7" s="43">
        <f t="shared" si="1"/>
        <v>6500</v>
      </c>
      <c r="P7" s="44" t="s">
        <v>69</v>
      </c>
      <c r="Q7" s="44">
        <v>4000</v>
      </c>
    </row>
    <row r="8" spans="2:17" x14ac:dyDescent="0.25">
      <c r="B8" s="40">
        <v>4</v>
      </c>
      <c r="C8" s="37" t="s">
        <v>54</v>
      </c>
      <c r="D8" s="41" t="s">
        <v>55</v>
      </c>
      <c r="E8" s="42">
        <v>50000</v>
      </c>
      <c r="F8" s="41">
        <v>16</v>
      </c>
      <c r="G8" s="57">
        <f t="shared" si="0"/>
        <v>26666.666666666668</v>
      </c>
      <c r="H8" s="42"/>
      <c r="I8" s="43">
        <f t="shared" si="1"/>
        <v>26666.666666666668</v>
      </c>
      <c r="P8" s="44" t="s">
        <v>70</v>
      </c>
      <c r="Q8" s="44">
        <v>10000</v>
      </c>
    </row>
    <row r="9" spans="2:17" x14ac:dyDescent="0.25">
      <c r="B9" s="40">
        <v>5</v>
      </c>
      <c r="C9" s="37" t="s">
        <v>60</v>
      </c>
      <c r="D9" s="41" t="s">
        <v>62</v>
      </c>
      <c r="E9" s="42">
        <v>35000</v>
      </c>
      <c r="F9" s="41">
        <v>15</v>
      </c>
      <c r="G9" s="57">
        <f t="shared" si="0"/>
        <v>17500</v>
      </c>
      <c r="H9" s="42">
        <v>15000</v>
      </c>
      <c r="I9" s="43">
        <f t="shared" si="1"/>
        <v>2500</v>
      </c>
      <c r="P9" s="44" t="s">
        <v>71</v>
      </c>
      <c r="Q9" s="44">
        <v>10000</v>
      </c>
    </row>
    <row r="10" spans="2:17" x14ac:dyDescent="0.25">
      <c r="B10" s="40">
        <v>6</v>
      </c>
      <c r="C10" s="37" t="s">
        <v>61</v>
      </c>
      <c r="D10" s="41" t="s">
        <v>63</v>
      </c>
      <c r="E10" s="42">
        <v>20000</v>
      </c>
      <c r="F10" s="41">
        <v>15</v>
      </c>
      <c r="G10" s="57">
        <f>E10/30*F10</f>
        <v>10000</v>
      </c>
      <c r="H10" s="42"/>
      <c r="I10" s="43">
        <f t="shared" si="1"/>
        <v>10000</v>
      </c>
      <c r="P10" s="44" t="s">
        <v>72</v>
      </c>
      <c r="Q10" s="44">
        <v>10000</v>
      </c>
    </row>
    <row r="11" spans="2:17" x14ac:dyDescent="0.25">
      <c r="B11" s="40">
        <v>7</v>
      </c>
      <c r="C11" s="37" t="s">
        <v>56</v>
      </c>
      <c r="D11" s="41" t="s">
        <v>42</v>
      </c>
      <c r="E11" s="42">
        <v>25000</v>
      </c>
      <c r="F11" s="41">
        <v>6</v>
      </c>
      <c r="G11" s="57">
        <f t="shared" si="0"/>
        <v>5000</v>
      </c>
      <c r="H11" s="42"/>
      <c r="I11" s="43">
        <f t="shared" si="1"/>
        <v>5000</v>
      </c>
      <c r="P11" s="44" t="s">
        <v>77</v>
      </c>
      <c r="Q11" s="44">
        <v>10000</v>
      </c>
    </row>
    <row r="12" spans="2:17" x14ac:dyDescent="0.25">
      <c r="B12" s="40">
        <v>8</v>
      </c>
      <c r="C12" s="37" t="s">
        <v>57</v>
      </c>
      <c r="D12" s="41" t="s">
        <v>42</v>
      </c>
      <c r="E12" s="42">
        <v>18000</v>
      </c>
      <c r="F12" s="41">
        <v>5</v>
      </c>
      <c r="G12" s="57">
        <f t="shared" si="0"/>
        <v>3000</v>
      </c>
      <c r="H12" s="42">
        <v>2000</v>
      </c>
      <c r="I12" s="43">
        <f t="shared" si="1"/>
        <v>1000</v>
      </c>
      <c r="P12" s="44" t="s">
        <v>78</v>
      </c>
      <c r="Q12" s="44">
        <v>2000</v>
      </c>
    </row>
    <row r="13" spans="2:17" x14ac:dyDescent="0.25">
      <c r="B13" s="40">
        <v>9</v>
      </c>
      <c r="C13" s="37" t="s">
        <v>65</v>
      </c>
      <c r="D13" s="41" t="s">
        <v>64</v>
      </c>
      <c r="E13" s="42">
        <v>10000</v>
      </c>
      <c r="F13" s="41">
        <v>16</v>
      </c>
      <c r="G13" s="57">
        <f t="shared" si="0"/>
        <v>5333.333333333333</v>
      </c>
      <c r="H13" s="42"/>
      <c r="I13" s="43">
        <f t="shared" si="1"/>
        <v>5333.333333333333</v>
      </c>
    </row>
    <row r="14" spans="2:17" ht="18.75" customHeight="1" thickBot="1" x14ac:dyDescent="0.3">
      <c r="B14" s="40">
        <v>10</v>
      </c>
      <c r="C14" s="45" t="s">
        <v>66</v>
      </c>
      <c r="D14" s="46" t="s">
        <v>67</v>
      </c>
      <c r="E14" s="47">
        <v>20000</v>
      </c>
      <c r="F14" s="46">
        <v>12</v>
      </c>
      <c r="G14" s="57">
        <f t="shared" si="0"/>
        <v>8000</v>
      </c>
      <c r="H14" s="47">
        <v>10000</v>
      </c>
      <c r="I14" s="43">
        <v>0</v>
      </c>
    </row>
    <row r="15" spans="2:17" ht="20.25" customHeight="1" thickBot="1" x14ac:dyDescent="0.35">
      <c r="B15" s="48"/>
      <c r="C15" s="49"/>
      <c r="D15" s="49"/>
      <c r="E15" s="50" t="s">
        <v>75</v>
      </c>
      <c r="F15" s="50"/>
      <c r="G15" s="50"/>
      <c r="H15" s="50"/>
      <c r="I15" s="51">
        <f>SUM(I5:I14)</f>
        <v>171000</v>
      </c>
    </row>
  </sheetData>
  <mergeCells count="2">
    <mergeCell ref="B2:I3"/>
    <mergeCell ref="E15:H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Labor </vt:lpstr>
      <vt:lpstr>Staff </vt:lpstr>
      <vt:lpstr>'Labor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2025-08-02T11:34:40Z</cp:lastPrinted>
  <dcterms:created xsi:type="dcterms:W3CDTF">2015-06-05T18:17:20Z</dcterms:created>
  <dcterms:modified xsi:type="dcterms:W3CDTF">2025-08-06T12:46:27Z</dcterms:modified>
</cp:coreProperties>
</file>