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480" yWindow="300" windowWidth="22560" windowHeight="9270" tabRatio="894"/>
  </bookViews>
  <sheets>
    <sheet name="Read Me" sheetId="20" r:id="rId1"/>
    <sheet name="Summary" sheetId="4" r:id="rId2"/>
    <sheet name="UPB" sheetId="1" r:id="rId3"/>
    <sheet name="Capital_Grid" sheetId="8" r:id="rId4"/>
    <sheet name="Capital_Factors" sheetId="2" r:id="rId5"/>
    <sheet name="ROE_Grid" sheetId="21" r:id="rId6"/>
    <sheet name="ROE_Factors" sheetId="22" r:id="rId7"/>
    <sheet name="Valuation_Assumptions" sheetId="24" r:id="rId8"/>
  </sheets>
  <definedNames>
    <definedName name="_xlnm.Print_Area" localSheetId="4">Capital_Factors!$B$1:$H$32</definedName>
    <definedName name="_xlnm.Print_Area" localSheetId="6">ROE_Factors!$B$1:$H$76</definedName>
    <definedName name="_xlnm.Print_Area" localSheetId="1">Summary!$A$1:$B$16</definedName>
    <definedName name="_xlnm.Print_Area" localSheetId="2">UPB!$A$1:$K$4</definedName>
    <definedName name="_xlnm.Print_Area" localSheetId="7">Valuation_Assumptions!#REF!</definedName>
  </definedNames>
  <calcPr calcId="152510"/>
</workbook>
</file>

<file path=xl/calcChain.xml><?xml version="1.0" encoding="utf-8"?>
<calcChain xmlns="http://schemas.openxmlformats.org/spreadsheetml/2006/main">
  <c r="A4" i="24" l="1"/>
  <c r="A5" i="22"/>
  <c r="A4" i="21"/>
  <c r="A5" i="2"/>
  <c r="A4" i="8"/>
  <c r="A35" i="24"/>
  <c r="A5" i="24"/>
  <c r="G7" i="22"/>
  <c r="E7" i="22"/>
  <c r="A50" i="21"/>
  <c r="G7" i="2"/>
  <c r="F7" i="2"/>
  <c r="A50" i="8"/>
  <c r="A35" i="8"/>
  <c r="F5" i="4"/>
  <c r="A20" i="21"/>
  <c r="A4" i="1"/>
  <c r="A6" i="4"/>
  <c r="A17" i="20"/>
  <c r="B4" i="20"/>
  <c r="A51" i="24"/>
  <c r="A20" i="24"/>
  <c r="A20" i="8"/>
  <c r="A16" i="4"/>
  <c r="E7" i="2"/>
  <c r="A1" i="22"/>
  <c r="A1" i="21"/>
  <c r="A1" i="24"/>
  <c r="A1" i="2"/>
  <c r="A1" i="8"/>
  <c r="D5" i="4"/>
  <c r="A1" i="4"/>
  <c r="A1" i="1"/>
</calcChain>
</file>

<file path=xl/sharedStrings.xml><?xml version="1.0" encoding="utf-8"?>
<sst xmlns="http://schemas.openxmlformats.org/spreadsheetml/2006/main" count="913" uniqueCount="159">
  <si>
    <t>File: CF_Qtr_FNMA_SF_NewAcq_2016Q4_0123.xlsx</t>
  </si>
  <si>
    <t xml:space="preserve">Project: </t>
  </si>
  <si>
    <t>Capital Framework</t>
  </si>
  <si>
    <t xml:space="preserve">Re:  </t>
  </si>
  <si>
    <t xml:space="preserve">Point of Contact: </t>
  </si>
  <si>
    <t>FHFA, Andrew Davenport: (202) 649-3147</t>
  </si>
  <si>
    <t>Date Created:</t>
  </si>
  <si>
    <t>2017, January 23</t>
  </si>
  <si>
    <t>Enterprise:</t>
  </si>
  <si>
    <t>Fannie Mae</t>
  </si>
  <si>
    <t>End of Quarter:</t>
  </si>
  <si>
    <t>Worksheet</t>
  </si>
  <si>
    <t xml:space="preserve">Instructions </t>
  </si>
  <si>
    <t xml:space="preserve">When filling out the template, please be mindful not to change the location and orientation of the grids, thank you. </t>
  </si>
  <si>
    <t>Summary</t>
  </si>
  <si>
    <t>Report the all-in new acquisition capital framework and internal models capital and ROEs.</t>
  </si>
  <si>
    <t>UPB</t>
  </si>
  <si>
    <t>Report the UPB distribution for new acquisition loans.</t>
  </si>
  <si>
    <t>Capital_Grid</t>
  </si>
  <si>
    <t>Report the new acquisition capital framework and internal models capital by OLTV and FICO.</t>
  </si>
  <si>
    <t>Capital_Factors</t>
  </si>
  <si>
    <t>Report the new acquisition capital framework and internal models capital by various risk factors.</t>
  </si>
  <si>
    <t>ROE_Grid</t>
  </si>
  <si>
    <t>Report the new acquisition capital framework and internal models ROEs by OLTV and FICO.</t>
  </si>
  <si>
    <t>ROE_Factors</t>
  </si>
  <si>
    <t>Report the new acquisition capital framework and internal models ROEs by various risk factors.</t>
  </si>
  <si>
    <t>Valuation_Assumptions</t>
  </si>
  <si>
    <t>Report the new acquisition internal models EDC, DV01, and Gfee figures by OLTV and FICO. 
Also report on G&amp;A and Float income.</t>
  </si>
  <si>
    <t xml:space="preserve">Draft and Confidential </t>
  </si>
  <si>
    <t>Summary: Capital, ROE, and UPB Single-Family New Acquisition Loans</t>
  </si>
  <si>
    <t>Single-Family New Acquisition Loans:</t>
  </si>
  <si>
    <t>FHFA Capital Framework</t>
  </si>
  <si>
    <t>FHFA Capital Framework excluding Buffers and Operational Risk Charges</t>
  </si>
  <si>
    <t>UPB (in $1 million)</t>
  </si>
  <si>
    <t>Net Capital Charges (in $1 million)</t>
  </si>
  <si>
    <t>Net Capital Charges (in bps)</t>
  </si>
  <si>
    <t>Post-Tax ROE (in percentage)</t>
  </si>
  <si>
    <t>* Includes all loans that are designated as New Acquisitions on the Book Date.</t>
  </si>
  <si>
    <t>Charged Guarantee Fees</t>
  </si>
  <si>
    <t>Draft and Confidential</t>
  </si>
  <si>
    <t>UPB on Single-Family New Acquisition Loans</t>
  </si>
  <si>
    <t>Original LTV</t>
  </si>
  <si>
    <t>&lt;= 30</t>
  </si>
  <si>
    <t>(30,60]</t>
  </si>
  <si>
    <t>(60,70]</t>
  </si>
  <si>
    <t>(70,75]</t>
  </si>
  <si>
    <t>(75,80)</t>
  </si>
  <si>
    <t>[80]</t>
  </si>
  <si>
    <t>(80,85]</t>
  </si>
  <si>
    <t>(85,90]</t>
  </si>
  <si>
    <t>(90,95]</t>
  </si>
  <si>
    <t>(95,97]</t>
  </si>
  <si>
    <t>(97,+)</t>
  </si>
  <si>
    <t>Total</t>
  </si>
  <si>
    <t>FICO</t>
  </si>
  <si>
    <t>FICO&lt;620</t>
  </si>
  <si>
    <t xml:space="preserve"> 620 &lt;=FICO&lt;640</t>
  </si>
  <si>
    <t xml:space="preserve"> 640 &lt;=FICO&lt; 660</t>
  </si>
  <si>
    <t xml:space="preserve"> 660 &lt;=FICO&lt; 680</t>
  </si>
  <si>
    <t xml:space="preserve"> 680 &lt;=FICO&lt; 700</t>
  </si>
  <si>
    <t xml:space="preserve"> 700 &lt;=FICO&lt;720</t>
  </si>
  <si>
    <t xml:space="preserve"> 720 &lt;=FICO&lt; 740</t>
  </si>
  <si>
    <t xml:space="preserve"> 740 &lt;=FICO&lt; 760</t>
  </si>
  <si>
    <t xml:space="preserve"> 760 &lt;=FICO&lt; 780</t>
  </si>
  <si>
    <t xml:space="preserve"> FICO &gt;= 780</t>
  </si>
  <si>
    <t>Capital on Single-Family New Acquisition Loans</t>
  </si>
  <si>
    <t>Single-Family New Acquisition Loans Net Capital Charges (in bps) - FHFA Capital Framework (including Buffer and Operational Risk)</t>
  </si>
  <si>
    <t>Capital by Factor on Single-Family New Acquisition Loans</t>
  </si>
  <si>
    <t>Single-Family New Acquisition Loans Net Capital Charges (in bps)</t>
  </si>
  <si>
    <t>UPB 
(in $millions)</t>
  </si>
  <si>
    <t>FHFA Capital Framework**</t>
  </si>
  <si>
    <t>Product</t>
  </si>
  <si>
    <t>30Yr FRM</t>
  </si>
  <si>
    <t>20/15Yr FRM</t>
  </si>
  <si>
    <t>ARMs</t>
  </si>
  <si>
    <t>Other</t>
  </si>
  <si>
    <t>Loan Purpose</t>
  </si>
  <si>
    <t>Purchase</t>
  </si>
  <si>
    <t>Cashout Refi</t>
  </si>
  <si>
    <t>Rate/Term Refi</t>
  </si>
  <si>
    <t>Occupancy Type</t>
  </si>
  <si>
    <t>Primary Residence</t>
  </si>
  <si>
    <t>Investment</t>
  </si>
  <si>
    <t>Second home</t>
  </si>
  <si>
    <t>Property Type</t>
  </si>
  <si>
    <t>SF 1-Unit</t>
  </si>
  <si>
    <t>SF 2-4 Unit</t>
  </si>
  <si>
    <t>Condominium</t>
  </si>
  <si>
    <t>Manufactured</t>
  </si>
  <si>
    <t>Number of Borrower</t>
  </si>
  <si>
    <t>Single Borrower</t>
  </si>
  <si>
    <t>Multiple borrowers</t>
  </si>
  <si>
    <t>Origination Channel</t>
  </si>
  <si>
    <t>Third-Party Originations</t>
  </si>
  <si>
    <t>Non-Third-Party Originations</t>
  </si>
  <si>
    <t>DTI at Origination</t>
  </si>
  <si>
    <t>0&lt;DTI&lt;=25%</t>
  </si>
  <si>
    <t>25%&lt;DTI&lt;=40%</t>
  </si>
  <si>
    <t>DTI&gt;40%</t>
  </si>
  <si>
    <t>Missing</t>
  </si>
  <si>
    <t>Loan Balance</t>
  </si>
  <si>
    <t>0&lt;Loan Balance&lt;=50K</t>
  </si>
  <si>
    <t>50K&lt;Loan Balance&lt;=100K</t>
  </si>
  <si>
    <t>Loan Balance&gt;100K</t>
  </si>
  <si>
    <t>Interest Only</t>
  </si>
  <si>
    <t>No IO</t>
  </si>
  <si>
    <t>N/A</t>
  </si>
  <si>
    <t>Yes IO</t>
  </si>
  <si>
    <t>Reduced Documentation</t>
  </si>
  <si>
    <t>Full Doc</t>
  </si>
  <si>
    <t>No/Low Doc</t>
  </si>
  <si>
    <t>HARP/ Streamlined Refi/Relief-Refi and Refi-Plus</t>
  </si>
  <si>
    <t>No</t>
  </si>
  <si>
    <t>Yes</t>
  </si>
  <si>
    <t>Loan Age, (months)</t>
  </si>
  <si>
    <t>[0,5]</t>
  </si>
  <si>
    <t>(5,12]</t>
  </si>
  <si>
    <t>(12,24]</t>
  </si>
  <si>
    <t>(24,36]</t>
  </si>
  <si>
    <t>(36,60]</t>
  </si>
  <si>
    <t>(60,+)</t>
  </si>
  <si>
    <t xml:space="preserve">Burnout (months)
</t>
  </si>
  <si>
    <t>No Burnout</t>
  </si>
  <si>
    <t>Low: (0-12]</t>
  </si>
  <si>
    <t>Med: (13-24]</t>
  </si>
  <si>
    <t>High: 25+</t>
  </si>
  <si>
    <t>Previous Max DLQ (in the last 36 months)</t>
  </si>
  <si>
    <t>0-1 Months</t>
  </si>
  <si>
    <t>2-3 Months</t>
  </si>
  <si>
    <t>4-5 Months</t>
  </si>
  <si>
    <t>6+ Months</t>
  </si>
  <si>
    <t>Payment Change from Modification</t>
  </si>
  <si>
    <t>&gt;=0%</t>
  </si>
  <si>
    <t>(0%,-20%]</t>
  </si>
  <si>
    <t>(-20%,-30%]</t>
  </si>
  <si>
    <t>(-30%,-40%]</t>
  </si>
  <si>
    <t>(-40%,-50%]</t>
  </si>
  <si>
    <t>(-50%,-)</t>
  </si>
  <si>
    <t>Current Credit Score</t>
  </si>
  <si>
    <t>(0,580)</t>
  </si>
  <si>
    <t>[580,620)</t>
  </si>
  <si>
    <t>[620,640)</t>
  </si>
  <si>
    <t>[640,660)</t>
  </si>
  <si>
    <t>[660,680)</t>
  </si>
  <si>
    <t>[680,700)</t>
  </si>
  <si>
    <t>[700,720)</t>
  </si>
  <si>
    <t>[720,740)</t>
  </si>
  <si>
    <t>[740,760)</t>
  </si>
  <si>
    <t>[760,780)</t>
  </si>
  <si>
    <t>[780,+)</t>
  </si>
  <si>
    <t>** Including buffer and operational risk charges.</t>
  </si>
  <si>
    <t>ROEs on Single-Family New Acquisition Loans</t>
  </si>
  <si>
    <t>Single-Family New Acquisition: Post-tax ROE  (in percent) - FHFA Capital Framework (including Buffer and OpsRisk)</t>
  </si>
  <si>
    <t>Single-Family New Acquisition: Post-tax ROE  (in percent) - FHFA Capital Framework (excluding Buffer and Operational Risk)</t>
  </si>
  <si>
    <t>ROEs by Factor on Single-Family New Acquisition Loans</t>
  </si>
  <si>
    <t>Single-Family New Acquisition Net Post-Tax ROE (in percentage)</t>
  </si>
  <si>
    <t xml:space="preserve">** Gfee = Contract Gfee+DeliveryFee/DV01 - (MAP Adjustment)/DV01, where these are actual charged amounts and not modeled fees. </t>
  </si>
  <si>
    <t>G&amp;A</t>
  </si>
  <si>
    <t>Float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</si>
</sst>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3" formatCode="_(* #,##0.00_);_(* \(#,##0.00\);_(* &quot;-&quot;??_);_(@_)"/>
    <numFmt numFmtId="164" formatCode="0.0"/>
    <numFmt numFmtId="165" formatCode="&quot;$&quot;#,##0.00"/>
  </numFmts>
  <fonts count="25">
    <font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b/>
      <sz val="14"/>
      <color theme="1"/>
      <name val="Book Antiqua"/>
      <family val="1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  <font>
      <i/>
      <sz val="11"/>
      <color theme="1"/>
      <name val="Book Antiqua"/>
      <family val="1"/>
    </font>
    <font>
      <sz val="11"/>
      <color theme="1"/>
      <name val="Calibri"/>
      <family val="2"/>
      <scheme val="minor"/>
    </font>
    <font>
      <b/>
      <i/>
      <sz val="11"/>
      <name val="Book Antiqua"/>
      <family val="1"/>
    </font>
    <font>
      <sz val="11"/>
      <name val="Book Antiqua"/>
      <family val="1"/>
    </font>
    <font>
      <b/>
      <u/>
      <sz val="11"/>
      <name val="Book Antiqua"/>
      <family val="1"/>
    </font>
    <font>
      <sz val="12"/>
      <color theme="1"/>
      <name val="Calibri"/>
      <family val="2"/>
      <scheme val="minor"/>
    </font>
    <font>
      <i/>
      <sz val="12"/>
      <color theme="1"/>
      <name val="Book Antiqua"/>
      <family val="1"/>
    </font>
    <font>
      <b/>
      <u val="singleAccounting"/>
      <sz val="12"/>
      <color theme="1"/>
      <name val="Book Antiqua"/>
      <family val="1"/>
    </font>
    <font>
      <sz val="11"/>
      <color rgb="FFFF0000"/>
      <name val="Book Antiqua"/>
      <family val="1"/>
    </font>
    <font>
      <sz val="10"/>
      <color theme="1"/>
      <name val="Book Antiqua"/>
      <family val="1"/>
    </font>
    <font>
      <sz val="12"/>
      <color theme="0"/>
      <name val="Book Antiqua"/>
      <family val="1"/>
    </font>
    <font>
      <i/>
      <sz val="11"/>
      <name val="Book Antiqua"/>
      <family val="1"/>
    </font>
    <font>
      <b/>
      <sz val="11"/>
      <name val="Book Antiqua"/>
      <family val="1"/>
    </font>
    <font>
      <sz val="12"/>
      <name val="Book Antiqua"/>
      <family val="1"/>
    </font>
    <font>
      <b/>
      <sz val="12"/>
      <name val="Book Antiqua"/>
      <family val="1"/>
    </font>
    <font>
      <b/>
      <sz val="14"/>
      <name val="Book Antiqua"/>
      <family val="1"/>
    </font>
    <font>
      <sz val="12"/>
      <name val="Calibri"/>
      <family val="2"/>
      <scheme val="minor"/>
    </font>
    <font>
      <i/>
      <sz val="12"/>
      <name val="Book Antiqua"/>
      <family val="1"/>
    </font>
    <font>
      <b/>
      <u val="singleAccounting"/>
      <sz val="12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62">
    <xf numFmtId="0" fontId="0" fillId="0" borderId="0" xfId="0"/>
    <xf numFmtId="0" fontId="2" fillId="2" borderId="0" xfId="0" applyFont="1" applyFill="1" applyAlignment="1"/>
    <xf numFmtId="0" fontId="2" fillId="2" borderId="0" xfId="0" applyFont="1" applyFill="1"/>
    <xf numFmtId="0" fontId="1" fillId="2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3" fillId="2" borderId="0" xfId="0" applyFont="1" applyFill="1" applyAlignme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/>
    <xf numFmtId="0" fontId="6" fillId="2" borderId="0" xfId="0" applyFont="1" applyFill="1"/>
    <xf numFmtId="0" fontId="4" fillId="2" borderId="0" xfId="0" applyFont="1" applyFill="1" applyAlignment="1"/>
    <xf numFmtId="0" fontId="5" fillId="2" borderId="3" xfId="0" applyFont="1" applyFill="1" applyBorder="1" applyAlignment="1">
      <alignment horizontal="left"/>
    </xf>
    <xf numFmtId="0" fontId="6" fillId="2" borderId="0" xfId="0" applyFont="1" applyFill="1" applyAlignment="1"/>
    <xf numFmtId="0" fontId="2" fillId="2" borderId="2" xfId="0" applyFont="1" applyFill="1" applyBorder="1"/>
    <xf numFmtId="6" fontId="2" fillId="2" borderId="2" xfId="0" applyNumberFormat="1" applyFont="1" applyFill="1" applyBorder="1"/>
    <xf numFmtId="6" fontId="2" fillId="4" borderId="2" xfId="0" applyNumberFormat="1" applyFont="1" applyFill="1" applyBorder="1"/>
    <xf numFmtId="1" fontId="5" fillId="2" borderId="2" xfId="0" applyNumberFormat="1" applyFont="1" applyFill="1" applyBorder="1" applyAlignment="1">
      <alignment horizontal="center"/>
    </xf>
    <xf numFmtId="6" fontId="5" fillId="2" borderId="3" xfId="0" applyNumberFormat="1" applyFont="1" applyFill="1" applyBorder="1" applyAlignment="1">
      <alignment horizontal="center"/>
    </xf>
    <xf numFmtId="1" fontId="5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8" fillId="2" borderId="0" xfId="0" applyFont="1" applyFill="1"/>
    <xf numFmtId="0" fontId="9" fillId="2" borderId="0" xfId="0" applyFont="1" applyFill="1"/>
    <xf numFmtId="0" fontId="2" fillId="2" borderId="0" xfId="0" applyFont="1" applyFill="1" applyAlignment="1">
      <alignment horizontal="left" wrapText="1"/>
    </xf>
    <xf numFmtId="0" fontId="10" fillId="2" borderId="0" xfId="0" applyFont="1" applyFill="1"/>
    <xf numFmtId="0" fontId="9" fillId="2" borderId="0" xfId="0" applyFont="1" applyFill="1" applyAlignment="1">
      <alignment vertical="top"/>
    </xf>
    <xf numFmtId="0" fontId="9" fillId="2" borderId="0" xfId="0" applyFont="1" applyFill="1" applyAlignment="1">
      <alignment vertical="top" wrapText="1"/>
    </xf>
    <xf numFmtId="0" fontId="0" fillId="2" borderId="0" xfId="0" applyFont="1" applyFill="1"/>
    <xf numFmtId="0" fontId="5" fillId="2" borderId="0" xfId="0" applyFont="1" applyFill="1" applyAlignment="1"/>
    <xf numFmtId="0" fontId="11" fillId="2" borderId="0" xfId="0" applyFont="1" applyFill="1"/>
    <xf numFmtId="0" fontId="4" fillId="2" borderId="0" xfId="0" applyFont="1" applyFill="1"/>
    <xf numFmtId="0" fontId="4" fillId="4" borderId="0" xfId="0" applyFont="1" applyFill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/>
    <xf numFmtId="0" fontId="12" fillId="2" borderId="0" xfId="0" applyFont="1" applyFill="1" applyAlignment="1"/>
    <xf numFmtId="0" fontId="4" fillId="4" borderId="0" xfId="0" applyFont="1" applyFill="1" applyAlignment="1">
      <alignment horizontal="center"/>
    </xf>
    <xf numFmtId="1" fontId="5" fillId="4" borderId="2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1" fontId="5" fillId="2" borderId="0" xfId="0" applyNumberFormat="1" applyFont="1" applyFill="1" applyAlignment="1"/>
    <xf numFmtId="9" fontId="5" fillId="2" borderId="0" xfId="0" applyNumberFormat="1" applyFont="1" applyFill="1" applyAlignment="1"/>
    <xf numFmtId="10" fontId="5" fillId="2" borderId="0" xfId="1" applyNumberFormat="1" applyFont="1" applyFill="1" applyAlignment="1"/>
    <xf numFmtId="0" fontId="9" fillId="5" borderId="0" xfId="0" applyFont="1" applyFill="1"/>
    <xf numFmtId="0" fontId="2" fillId="5" borderId="0" xfId="0" applyFont="1" applyFill="1"/>
    <xf numFmtId="0" fontId="1" fillId="4" borderId="0" xfId="0" quotePrefix="1" applyFont="1" applyFill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0" fontId="5" fillId="2" borderId="0" xfId="0" applyNumberFormat="1" applyFont="1" applyFill="1" applyBorder="1" applyAlignment="1">
      <alignment horizontal="center"/>
    </xf>
    <xf numFmtId="0" fontId="2" fillId="4" borderId="0" xfId="0" applyFont="1" applyFill="1" applyAlignment="1"/>
    <xf numFmtId="1" fontId="4" fillId="4" borderId="2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top" wrapText="1"/>
    </xf>
    <xf numFmtId="0" fontId="9" fillId="2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/>
    <xf numFmtId="0" fontId="15" fillId="2" borderId="0" xfId="0" applyFont="1" applyFill="1" applyAlignment="1"/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 wrapText="1"/>
    </xf>
    <xf numFmtId="0" fontId="9" fillId="2" borderId="2" xfId="0" applyFont="1" applyFill="1" applyBorder="1"/>
    <xf numFmtId="0" fontId="2" fillId="2" borderId="2" xfId="0" applyFont="1" applyFill="1" applyBorder="1" applyAlignment="1">
      <alignment horizontal="left" wrapText="1"/>
    </xf>
    <xf numFmtId="0" fontId="14" fillId="2" borderId="2" xfId="0" applyFont="1" applyFill="1" applyBorder="1"/>
    <xf numFmtId="0" fontId="14" fillId="2" borderId="2" xfId="0" quotePrefix="1" applyFont="1" applyFill="1" applyBorder="1"/>
    <xf numFmtId="0" fontId="14" fillId="2" borderId="2" xfId="0" applyFont="1" applyFill="1" applyBorder="1" applyAlignment="1">
      <alignment horizontal="left" wrapText="1"/>
    </xf>
    <xf numFmtId="0" fontId="14" fillId="2" borderId="2" xfId="0" quotePrefix="1" applyFont="1" applyFill="1" applyBorder="1" applyAlignment="1">
      <alignment horizontal="left" wrapText="1"/>
    </xf>
    <xf numFmtId="0" fontId="1" fillId="6" borderId="0" xfId="0" applyFont="1" applyFill="1" applyAlignment="1"/>
    <xf numFmtId="0" fontId="3" fillId="6" borderId="0" xfId="0" applyFont="1" applyFill="1" applyAlignment="1"/>
    <xf numFmtId="0" fontId="5" fillId="6" borderId="0" xfId="0" applyFont="1" applyFill="1" applyBorder="1"/>
    <xf numFmtId="0" fontId="13" fillId="6" borderId="0" xfId="0" applyFont="1" applyFill="1" applyBorder="1" applyAlignment="1">
      <alignment horizontal="center" wrapText="1"/>
    </xf>
    <xf numFmtId="0" fontId="5" fillId="6" borderId="0" xfId="0" applyFont="1" applyFill="1"/>
    <xf numFmtId="0" fontId="5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6" fontId="16" fillId="7" borderId="3" xfId="0" applyNumberFormat="1" applyFont="1" applyFill="1" applyBorder="1"/>
    <xf numFmtId="6" fontId="2" fillId="2" borderId="0" xfId="0" applyNumberFormat="1" applyFont="1" applyFill="1" applyBorder="1"/>
    <xf numFmtId="0" fontId="9" fillId="2" borderId="0" xfId="0" applyFont="1" applyFill="1" applyBorder="1" applyAlignment="1">
      <alignment horizontal="left" vertical="center"/>
    </xf>
    <xf numFmtId="0" fontId="9" fillId="2" borderId="0" xfId="0" applyFont="1" applyFill="1" applyAlignment="1"/>
    <xf numFmtId="0" fontId="17" fillId="2" borderId="0" xfId="0" applyFont="1" applyFill="1" applyAlignment="1"/>
    <xf numFmtId="1" fontId="19" fillId="4" borderId="3" xfId="0" applyNumberFormat="1" applyFont="1" applyFill="1" applyBorder="1" applyAlignment="1">
      <alignment horizontal="center"/>
    </xf>
    <xf numFmtId="10" fontId="19" fillId="4" borderId="3" xfId="0" applyNumberFormat="1" applyFont="1" applyFill="1" applyBorder="1" applyAlignment="1">
      <alignment horizontal="center"/>
    </xf>
    <xf numFmtId="1" fontId="19" fillId="2" borderId="3" xfId="0" applyNumberFormat="1" applyFont="1" applyFill="1" applyBorder="1" applyAlignment="1">
      <alignment horizontal="center"/>
    </xf>
    <xf numFmtId="10" fontId="19" fillId="2" borderId="3" xfId="0" applyNumberFormat="1" applyFont="1" applyFill="1" applyBorder="1" applyAlignment="1">
      <alignment horizontal="center"/>
    </xf>
    <xf numFmtId="0" fontId="18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horizontal="left"/>
    </xf>
    <xf numFmtId="10" fontId="19" fillId="2" borderId="0" xfId="0" applyNumberFormat="1" applyFont="1" applyFill="1" applyBorder="1" applyAlignment="1">
      <alignment horizontal="center"/>
    </xf>
    <xf numFmtId="6" fontId="19" fillId="2" borderId="0" xfId="0" applyNumberFormat="1" applyFont="1" applyFill="1" applyBorder="1" applyAlignment="1">
      <alignment horizontal="center"/>
    </xf>
    <xf numFmtId="0" fontId="20" fillId="2" borderId="0" xfId="0" applyFont="1" applyFill="1" applyBorder="1" applyAlignment="1">
      <alignment horizontal="left"/>
    </xf>
    <xf numFmtId="0" fontId="9" fillId="4" borderId="0" xfId="0" applyFont="1" applyFill="1" applyAlignment="1"/>
    <xf numFmtId="0" fontId="20" fillId="4" borderId="0" xfId="0" applyFont="1" applyFill="1" applyBorder="1" applyAlignment="1">
      <alignment horizontal="left"/>
    </xf>
    <xf numFmtId="10" fontId="19" fillId="4" borderId="0" xfId="0" applyNumberFormat="1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2" fontId="19" fillId="2" borderId="3" xfId="2" applyNumberFormat="1" applyFont="1" applyFill="1" applyBorder="1" applyAlignment="1">
      <alignment horizontal="right"/>
    </xf>
    <xf numFmtId="0" fontId="1" fillId="2" borderId="3" xfId="0" applyFont="1" applyFill="1" applyBorder="1" applyAlignment="1"/>
    <xf numFmtId="0" fontId="18" fillId="4" borderId="0" xfId="0" applyFont="1" applyFill="1" applyAlignment="1">
      <alignment horizontal="center"/>
    </xf>
    <xf numFmtId="0" fontId="18" fillId="4" borderId="0" xfId="0" quotePrefix="1" applyFont="1" applyFill="1" applyAlignment="1">
      <alignment horizontal="center"/>
    </xf>
    <xf numFmtId="0" fontId="21" fillId="6" borderId="0" xfId="0" applyFont="1" applyFill="1" applyAlignment="1"/>
    <xf numFmtId="0" fontId="18" fillId="6" borderId="0" xfId="0" applyFont="1" applyFill="1" applyAlignment="1"/>
    <xf numFmtId="0" fontId="22" fillId="2" borderId="0" xfId="0" applyFont="1" applyFill="1"/>
    <xf numFmtId="0" fontId="19" fillId="2" borderId="0" xfId="0" applyFont="1" applyFill="1"/>
    <xf numFmtId="0" fontId="19" fillId="2" borderId="0" xfId="0" applyFont="1" applyFill="1" applyAlignment="1"/>
    <xf numFmtId="0" fontId="20" fillId="2" borderId="0" xfId="0" applyFont="1" applyFill="1"/>
    <xf numFmtId="0" fontId="20" fillId="4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/>
    </xf>
    <xf numFmtId="9" fontId="19" fillId="2" borderId="0" xfId="0" applyNumberFormat="1" applyFont="1" applyFill="1" applyAlignment="1"/>
    <xf numFmtId="10" fontId="19" fillId="2" borderId="0" xfId="1" applyNumberFormat="1" applyFont="1" applyFill="1" applyAlignment="1"/>
    <xf numFmtId="0" fontId="23" fillId="2" borderId="0" xfId="0" applyFont="1" applyFill="1" applyAlignment="1"/>
    <xf numFmtId="0" fontId="21" fillId="2" borderId="0" xfId="0" applyFont="1" applyFill="1" applyAlignment="1"/>
    <xf numFmtId="0" fontId="20" fillId="2" borderId="0" xfId="0" applyFont="1" applyFill="1" applyAlignment="1"/>
    <xf numFmtId="0" fontId="19" fillId="2" borderId="0" xfId="0" applyFont="1" applyFill="1" applyBorder="1"/>
    <xf numFmtId="0" fontId="24" fillId="2" borderId="0" xfId="0" applyFont="1" applyFill="1" applyBorder="1" applyAlignment="1">
      <alignment horizontal="center" wrapText="1"/>
    </xf>
    <xf numFmtId="0" fontId="19" fillId="6" borderId="0" xfId="0" applyFont="1" applyFill="1" applyBorder="1"/>
    <xf numFmtId="0" fontId="24" fillId="6" borderId="0" xfId="0" applyFont="1" applyFill="1" applyBorder="1" applyAlignment="1">
      <alignment horizontal="center" wrapText="1"/>
    </xf>
    <xf numFmtId="0" fontId="19" fillId="2" borderId="4" xfId="0" applyFont="1" applyFill="1" applyBorder="1"/>
    <xf numFmtId="6" fontId="19" fillId="2" borderId="3" xfId="0" applyNumberFormat="1" applyFont="1" applyFill="1" applyBorder="1"/>
    <xf numFmtId="0" fontId="19" fillId="2" borderId="2" xfId="0" applyFont="1" applyFill="1" applyBorder="1"/>
    <xf numFmtId="0" fontId="19" fillId="4" borderId="2" xfId="0" applyFont="1" applyFill="1" applyBorder="1"/>
    <xf numFmtId="6" fontId="19" fillId="4" borderId="3" xfId="0" applyNumberFormat="1" applyFont="1" applyFill="1" applyBorder="1"/>
    <xf numFmtId="0" fontId="19" fillId="2" borderId="0" xfId="0" applyFont="1" applyFill="1" applyAlignment="1">
      <alignment horizontal="center"/>
    </xf>
    <xf numFmtId="6" fontId="19" fillId="2" borderId="0" xfId="0" applyNumberFormat="1" applyFont="1" applyFill="1"/>
    <xf numFmtId="10" fontId="19" fillId="2" borderId="2" xfId="0" applyNumberFormat="1" applyFont="1" applyFill="1" applyBorder="1" applyAlignment="1">
      <alignment horizontal="center" vertical="center"/>
    </xf>
    <xf numFmtId="10" fontId="19" fillId="4" borderId="2" xfId="0" applyNumberFormat="1" applyFont="1" applyFill="1" applyBorder="1" applyAlignment="1">
      <alignment horizontal="center" vertical="center"/>
    </xf>
    <xf numFmtId="10" fontId="20" fillId="4" borderId="2" xfId="0" applyNumberFormat="1" applyFont="1" applyFill="1" applyBorder="1" applyAlignment="1">
      <alignment horizontal="center" vertical="center"/>
    </xf>
    <xf numFmtId="0" fontId="19" fillId="0" borderId="0" xfId="0" applyFont="1" applyFill="1" applyAlignment="1"/>
    <xf numFmtId="10" fontId="19" fillId="2" borderId="2" xfId="0" applyNumberFormat="1" applyFont="1" applyFill="1" applyBorder="1" applyAlignment="1">
      <alignment horizontal="center"/>
    </xf>
    <xf numFmtId="10" fontId="19" fillId="4" borderId="2" xfId="0" applyNumberFormat="1" applyFont="1" applyFill="1" applyBorder="1" applyAlignment="1">
      <alignment horizontal="center"/>
    </xf>
    <xf numFmtId="10" fontId="20" fillId="4" borderId="2" xfId="0" applyNumberFormat="1" applyFont="1" applyFill="1" applyBorder="1" applyAlignment="1">
      <alignment horizontal="center"/>
    </xf>
    <xf numFmtId="10" fontId="20" fillId="2" borderId="2" xfId="0" applyNumberFormat="1" applyFont="1" applyFill="1" applyBorder="1" applyAlignment="1">
      <alignment horizontal="center"/>
    </xf>
    <xf numFmtId="10" fontId="20" fillId="2" borderId="0" xfId="0" applyNumberFormat="1" applyFont="1" applyFill="1" applyBorder="1" applyAlignment="1">
      <alignment horizontal="center"/>
    </xf>
    <xf numFmtId="10" fontId="16" fillId="7" borderId="3" xfId="0" applyNumberFormat="1" applyFont="1" applyFill="1" applyBorder="1"/>
    <xf numFmtId="165" fontId="19" fillId="2" borderId="3" xfId="0" applyNumberFormat="1" applyFont="1" applyFill="1" applyBorder="1"/>
    <xf numFmtId="165" fontId="19" fillId="4" borderId="3" xfId="0" applyNumberFormat="1" applyFont="1" applyFill="1" applyBorder="1"/>
    <xf numFmtId="165" fontId="16" fillId="7" borderId="3" xfId="0" applyNumberFormat="1" applyFont="1" applyFill="1" applyBorder="1"/>
    <xf numFmtId="0" fontId="18" fillId="2" borderId="3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 textRotation="90" wrapText="1"/>
    </xf>
    <xf numFmtId="0" fontId="4" fillId="3" borderId="0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 vertical="center" textRotation="90" wrapText="1"/>
    </xf>
    <xf numFmtId="0" fontId="20" fillId="2" borderId="3" xfId="0" applyFont="1" applyFill="1" applyBorder="1" applyAlignment="1">
      <alignment horizontal="right" vertical="center"/>
    </xf>
    <xf numFmtId="0" fontId="20" fillId="4" borderId="3" xfId="0" applyFont="1" applyFill="1" applyBorder="1" applyAlignment="1">
      <alignment horizontal="right" vertical="center" wrapText="1"/>
    </xf>
    <xf numFmtId="0" fontId="20" fillId="2" borderId="3" xfId="0" applyFont="1" applyFill="1" applyBorder="1" applyAlignment="1">
      <alignment horizontal="right" vertical="center" wrapText="1"/>
    </xf>
    <xf numFmtId="0" fontId="21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20" fillId="4" borderId="7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right" vertical="center" wrapText="1"/>
    </xf>
    <xf numFmtId="0" fontId="20" fillId="2" borderId="6" xfId="0" applyFont="1" applyFill="1" applyBorder="1" applyAlignment="1">
      <alignment horizontal="right" vertical="center" wrapText="1"/>
    </xf>
    <xf numFmtId="0" fontId="20" fillId="2" borderId="7" xfId="0" applyFont="1" applyFill="1" applyBorder="1" applyAlignment="1">
      <alignment horizontal="right" vertical="center" wrapText="1"/>
    </xf>
    <xf numFmtId="0" fontId="20" fillId="4" borderId="5" xfId="0" applyFont="1" applyFill="1" applyBorder="1" applyAlignment="1">
      <alignment horizontal="right" vertical="center" wrapText="1"/>
    </xf>
    <xf numFmtId="0" fontId="20" fillId="4" borderId="6" xfId="0" applyFont="1" applyFill="1" applyBorder="1" applyAlignment="1">
      <alignment horizontal="right" vertical="center" wrapText="1"/>
    </xf>
    <xf numFmtId="0" fontId="20" fillId="4" borderId="7" xfId="0" applyFont="1" applyFill="1" applyBorder="1" applyAlignment="1">
      <alignment horizontal="right" vertical="center" wrapText="1"/>
    </xf>
    <xf numFmtId="0" fontId="20" fillId="3" borderId="0" xfId="0" applyFont="1" applyFill="1" applyBorder="1" applyAlignment="1">
      <alignment horizontal="center" wrapText="1"/>
    </xf>
    <xf numFmtId="0" fontId="20" fillId="5" borderId="1" xfId="0" applyFont="1" applyFill="1" applyBorder="1" applyAlignment="1">
      <alignment horizontal="center"/>
    </xf>
    <xf numFmtId="0" fontId="20" fillId="5" borderId="8" xfId="0" applyFont="1" applyFill="1" applyBorder="1" applyAlignment="1">
      <alignment horizontal="center" vertical="center" textRotation="90" wrapText="1"/>
    </xf>
    <xf numFmtId="0" fontId="3" fillId="4" borderId="0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97"/>
  <sheetViews>
    <sheetView tabSelected="1" workbookViewId="0">
      <selection activeCell="B29" sqref="B29"/>
    </sheetView>
  </sheetViews>
  <sheetFormatPr defaultColWidth="0" defaultRowHeight="15" customHeight="1" zeroHeight="1"/>
  <cols>
    <col min="1" max="1" width="47.140625" customWidth="1"/>
    <col min="2" max="2" width="118.28515625" customWidth="1"/>
    <col min="3" max="16384" width="9.140625" hidden="1"/>
  </cols>
  <sheetData>
    <row r="1" spans="1:2" ht="14.45">
      <c r="A1" s="22" t="s">
        <v>0</v>
      </c>
      <c r="B1" s="2"/>
    </row>
    <row r="2" spans="1:2" ht="14.45">
      <c r="A2" s="2"/>
      <c r="B2" s="2"/>
    </row>
    <row r="3" spans="1:2" ht="14.45">
      <c r="A3" s="59" t="s">
        <v>1</v>
      </c>
      <c r="B3" s="15" t="s">
        <v>2</v>
      </c>
    </row>
    <row r="4" spans="1:2" ht="14.45">
      <c r="A4" s="59" t="s">
        <v>3</v>
      </c>
      <c r="B4" s="60" t="str">
        <f>CONCATENATE("This template collects information on new acquisition loans.")</f>
        <v>This template collects information on new acquisition loans.</v>
      </c>
    </row>
    <row r="5" spans="1:2" ht="14.45">
      <c r="A5" s="23"/>
      <c r="B5" s="24"/>
    </row>
    <row r="6" spans="1:2" ht="14.45">
      <c r="A6" s="59" t="s">
        <v>4</v>
      </c>
      <c r="B6" s="15" t="s">
        <v>5</v>
      </c>
    </row>
    <row r="7" spans="1:2" ht="14.45">
      <c r="A7" s="59" t="s">
        <v>6</v>
      </c>
      <c r="B7" s="59" t="s">
        <v>7</v>
      </c>
    </row>
    <row r="8" spans="1:2" ht="14.45">
      <c r="A8" s="61"/>
      <c r="B8" s="62"/>
    </row>
    <row r="9" spans="1:2" ht="16.5">
      <c r="A9" s="59" t="s">
        <v>8</v>
      </c>
      <c r="B9" s="63" t="s">
        <v>9</v>
      </c>
    </row>
    <row r="10" spans="1:2" ht="16.5">
      <c r="A10" s="59" t="s">
        <v>10</v>
      </c>
      <c r="B10" s="64">
        <v>20161231</v>
      </c>
    </row>
    <row r="11" spans="1:2" ht="16.5">
      <c r="A11" s="23"/>
      <c r="B11" s="2"/>
    </row>
    <row r="12" spans="1:2" ht="14.45">
      <c r="A12" s="23"/>
      <c r="B12" s="2"/>
    </row>
    <row r="13" spans="1:2" ht="14.45">
      <c r="A13" s="25" t="s">
        <v>11</v>
      </c>
      <c r="B13" s="25" t="s">
        <v>12</v>
      </c>
    </row>
    <row r="14" spans="1:2" ht="14.45">
      <c r="A14" s="25"/>
      <c r="B14" s="25"/>
    </row>
    <row r="15" spans="1:2" ht="14.45">
      <c r="A15" s="23" t="s">
        <v>13</v>
      </c>
      <c r="B15" s="2"/>
    </row>
    <row r="16" spans="1:2" ht="14.45">
      <c r="A16" s="23"/>
      <c r="B16" s="2"/>
    </row>
    <row r="17" spans="1:2" ht="14.45">
      <c r="A17" s="44" t="str">
        <f>CONCATENATE("To be filled out by ",$B$9,":")</f>
        <v>To be filled out by Fannie Mae:</v>
      </c>
      <c r="B17" s="45"/>
    </row>
    <row r="18" spans="1:2" ht="14.45">
      <c r="A18" s="53" t="s">
        <v>14</v>
      </c>
      <c r="B18" s="54" t="s">
        <v>15</v>
      </c>
    </row>
    <row r="19" spans="1:2" ht="14.45">
      <c r="A19" s="53" t="s">
        <v>16</v>
      </c>
      <c r="B19" s="54" t="s">
        <v>17</v>
      </c>
    </row>
    <row r="20" spans="1:2" ht="14.45">
      <c r="A20" s="53" t="s">
        <v>18</v>
      </c>
      <c r="B20" s="54" t="s">
        <v>19</v>
      </c>
    </row>
    <row r="21" spans="1:2" ht="14.45">
      <c r="A21" s="53" t="s">
        <v>20</v>
      </c>
      <c r="B21" s="54" t="s">
        <v>21</v>
      </c>
    </row>
    <row r="22" spans="1:2" ht="14.45">
      <c r="A22" s="53" t="s">
        <v>22</v>
      </c>
      <c r="B22" s="54" t="s">
        <v>23</v>
      </c>
    </row>
    <row r="23" spans="1:2" ht="14.45">
      <c r="A23" s="53" t="s">
        <v>24</v>
      </c>
      <c r="B23" s="54" t="s">
        <v>25</v>
      </c>
    </row>
    <row r="24" spans="1:2" ht="39" customHeight="1">
      <c r="A24" s="53" t="s">
        <v>26</v>
      </c>
      <c r="B24" s="54" t="s">
        <v>27</v>
      </c>
    </row>
    <row r="25" spans="1:2" ht="14.45">
      <c r="A25" s="51"/>
      <c r="B25" s="52"/>
    </row>
    <row r="26" spans="1:2" ht="16.5">
      <c r="A26" s="26"/>
      <c r="B26" s="27"/>
    </row>
    <row r="27" spans="1:2" ht="16.5">
      <c r="A27" s="11" t="s">
        <v>28</v>
      </c>
      <c r="B27" s="27"/>
    </row>
    <row r="28" spans="1:2" ht="16.5">
      <c r="A28" s="26"/>
      <c r="B28" s="27"/>
    </row>
    <row r="29" spans="1:2" ht="16.5">
      <c r="A29" s="26"/>
      <c r="B29" s="27"/>
    </row>
    <row r="30" spans="1:2" ht="16.5">
      <c r="A30" s="26"/>
      <c r="B30" s="27"/>
    </row>
    <row r="31" spans="1:2" ht="16.5">
      <c r="A31" s="26"/>
      <c r="B31" s="27"/>
    </row>
    <row r="32" spans="1:2" ht="16.5">
      <c r="A32" s="26"/>
      <c r="B32" s="27"/>
    </row>
    <row r="33" spans="1:2" ht="16.5">
      <c r="A33" s="26"/>
      <c r="B33" s="27"/>
    </row>
    <row r="34" spans="1:2" ht="16.5">
      <c r="A34" s="26"/>
      <c r="B34" s="27"/>
    </row>
    <row r="35" spans="1:2" ht="16.5">
      <c r="A35" s="26"/>
      <c r="B35" s="27"/>
    </row>
    <row r="36" spans="1:2" ht="16.5">
      <c r="A36" s="26"/>
      <c r="B36" s="27"/>
    </row>
    <row r="37" spans="1:2" ht="16.5">
      <c r="A37" s="26"/>
      <c r="B37" s="27"/>
    </row>
    <row r="38" spans="1:2" ht="16.5">
      <c r="A38" s="26"/>
      <c r="B38" s="27"/>
    </row>
    <row r="39" spans="1:2" ht="16.5">
      <c r="A39" s="26"/>
      <c r="B39" s="27"/>
    </row>
    <row r="40" spans="1:2" ht="16.5">
      <c r="A40" s="26"/>
      <c r="B40" s="27"/>
    </row>
    <row r="41" spans="1:2" ht="16.5" hidden="1">
      <c r="A41" s="26"/>
      <c r="B41" s="27"/>
    </row>
    <row r="42" spans="1:2" ht="16.5" hidden="1">
      <c r="A42" s="26"/>
      <c r="B42" s="27"/>
    </row>
    <row r="43" spans="1:2" ht="16.5" hidden="1">
      <c r="A43" s="26"/>
      <c r="B43" s="27"/>
    </row>
    <row r="44" spans="1:2" ht="16.5" hidden="1">
      <c r="A44" s="26"/>
      <c r="B44" s="27"/>
    </row>
    <row r="45" spans="1:2" ht="16.5" hidden="1">
      <c r="A45" s="26"/>
      <c r="B45" s="27"/>
    </row>
    <row r="46" spans="1:2" ht="16.5" hidden="1">
      <c r="A46" s="26"/>
      <c r="B46" s="27"/>
    </row>
    <row r="47" spans="1:2" ht="16.5" hidden="1">
      <c r="A47" s="26"/>
      <c r="B47" s="27"/>
    </row>
    <row r="48" spans="1:2" ht="16.5" hidden="1">
      <c r="A48" s="26"/>
      <c r="B48" s="27"/>
    </row>
    <row r="49" spans="1:2" ht="16.5" hidden="1">
      <c r="A49" s="26"/>
      <c r="B49" s="27"/>
    </row>
    <row r="50" spans="1:2" ht="16.5" hidden="1">
      <c r="A50" s="26"/>
      <c r="B50" s="27"/>
    </row>
    <row r="51" spans="1:2" ht="16.5" hidden="1">
      <c r="A51" s="26"/>
      <c r="B51" s="27"/>
    </row>
    <row r="52" spans="1:2" ht="16.5" hidden="1">
      <c r="A52" s="26"/>
      <c r="B52" s="27"/>
    </row>
    <row r="53" spans="1:2" ht="16.5" hidden="1">
      <c r="A53" s="26"/>
      <c r="B53" s="27"/>
    </row>
    <row r="54" spans="1:2" ht="16.5" hidden="1">
      <c r="A54" s="26"/>
      <c r="B54" s="27"/>
    </row>
    <row r="55" spans="1:2" ht="16.5" hidden="1">
      <c r="A55" s="26"/>
      <c r="B55" s="27"/>
    </row>
    <row r="56" spans="1:2" ht="16.5" hidden="1">
      <c r="A56" s="26"/>
      <c r="B56" s="27"/>
    </row>
    <row r="57" spans="1:2" ht="16.5" hidden="1">
      <c r="A57" s="26"/>
      <c r="B57" s="27"/>
    </row>
    <row r="58" spans="1:2" ht="16.5" hidden="1">
      <c r="A58" s="26"/>
      <c r="B58" s="27"/>
    </row>
    <row r="59" spans="1:2" hidden="1">
      <c r="A59" s="11"/>
      <c r="B59" s="28"/>
    </row>
    <row r="60" spans="1:2" ht="14.45" hidden="1">
      <c r="A60" s="28"/>
      <c r="B60" s="28"/>
    </row>
    <row r="61" spans="1:2" ht="14.45" hidden="1">
      <c r="A61" s="28"/>
      <c r="B61" s="28"/>
    </row>
    <row r="62" spans="1:2" ht="14.45" hidden="1">
      <c r="A62" s="28"/>
      <c r="B62" s="28"/>
    </row>
    <row r="63" spans="1:2" ht="14.45" hidden="1">
      <c r="A63" s="28"/>
      <c r="B63" s="28"/>
    </row>
    <row r="64" spans="1:2" ht="14.45" hidden="1">
      <c r="A64" s="28"/>
      <c r="B64" s="28"/>
    </row>
    <row r="65" spans="1:2" ht="14.45" hidden="1">
      <c r="A65" s="28"/>
      <c r="B65" s="28"/>
    </row>
    <row r="66" spans="1:2" ht="14.45" hidden="1">
      <c r="A66" s="28"/>
      <c r="B66" s="28"/>
    </row>
    <row r="67" spans="1:2" ht="14.45" hidden="1">
      <c r="A67" s="28"/>
      <c r="B67" s="28"/>
    </row>
    <row r="68" spans="1:2" ht="14.45" hidden="1">
      <c r="A68" s="28"/>
      <c r="B68" s="28"/>
    </row>
    <row r="69" spans="1:2" ht="14.45" hidden="1">
      <c r="A69" s="28"/>
      <c r="B69" s="28"/>
    </row>
    <row r="70" spans="1:2" ht="14.45" hidden="1">
      <c r="A70" s="28"/>
      <c r="B70" s="28"/>
    </row>
    <row r="71" spans="1:2" ht="14.45" hidden="1">
      <c r="A71" s="10"/>
      <c r="B71" s="10"/>
    </row>
    <row r="72" spans="1:2" ht="14.45" hidden="1">
      <c r="A72" s="10"/>
      <c r="B72" s="10"/>
    </row>
    <row r="73" spans="1:2" ht="14.45" hidden="1">
      <c r="A73" s="10"/>
      <c r="B73" s="10"/>
    </row>
    <row r="74" spans="1:2" ht="14.45" hidden="1">
      <c r="A74" s="10"/>
      <c r="B74" s="10"/>
    </row>
    <row r="75" spans="1:2" ht="14.45" hidden="1">
      <c r="A75" s="10"/>
      <c r="B75" s="10"/>
    </row>
    <row r="76" spans="1:2" ht="15" hidden="1" customHeight="1">
      <c r="A76" s="10"/>
      <c r="B76" s="10"/>
    </row>
    <row r="77" spans="1:2" ht="15" hidden="1" customHeight="1">
      <c r="A77" s="10"/>
      <c r="B77" s="10"/>
    </row>
    <row r="78" spans="1:2" ht="15" hidden="1" customHeight="1">
      <c r="A78" s="10"/>
      <c r="B78" s="10"/>
    </row>
    <row r="79" spans="1:2" ht="15" hidden="1" customHeight="1">
      <c r="A79" s="10"/>
      <c r="B79" s="10"/>
    </row>
    <row r="80" spans="1:2" ht="15" hidden="1" customHeight="1">
      <c r="A80" s="10"/>
      <c r="B80" s="10"/>
    </row>
    <row r="81" spans="1:2" ht="15" hidden="1" customHeight="1">
      <c r="A81" s="10"/>
      <c r="B81" s="10"/>
    </row>
    <row r="82" spans="1:2" ht="15" hidden="1" customHeight="1">
      <c r="A82" s="10"/>
      <c r="B82" s="10"/>
    </row>
    <row r="83" spans="1:2" ht="15" hidden="1" customHeight="1">
      <c r="A83" s="10"/>
      <c r="B83" s="10"/>
    </row>
    <row r="84" spans="1:2" ht="15" hidden="1" customHeight="1">
      <c r="A84" s="10"/>
      <c r="B84" s="10"/>
    </row>
    <row r="85" spans="1:2" ht="15" hidden="1" customHeight="1">
      <c r="A85" s="10"/>
      <c r="B85" s="10"/>
    </row>
    <row r="86" spans="1:2" ht="15" hidden="1" customHeight="1">
      <c r="A86" s="10"/>
      <c r="B86" s="10"/>
    </row>
    <row r="87" spans="1:2" ht="15" hidden="1" customHeight="1">
      <c r="A87" s="10"/>
      <c r="B87" s="10"/>
    </row>
    <row r="88" spans="1:2" ht="15" hidden="1" customHeight="1">
      <c r="A88" s="10"/>
      <c r="B88" s="10"/>
    </row>
    <row r="89" spans="1:2" ht="15" hidden="1" customHeight="1">
      <c r="A89" s="10"/>
      <c r="B89" s="10"/>
    </row>
    <row r="90" spans="1:2" ht="15" hidden="1" customHeight="1">
      <c r="A90" s="10"/>
      <c r="B90" s="10"/>
    </row>
    <row r="91" spans="1:2" ht="15" hidden="1" customHeight="1">
      <c r="A91" s="10"/>
      <c r="B91" s="10"/>
    </row>
    <row r="92" spans="1:2" ht="15" hidden="1" customHeight="1">
      <c r="A92" s="10"/>
      <c r="B92" s="10"/>
    </row>
    <row r="93" spans="1:2" ht="15" hidden="1" customHeight="1">
      <c r="A93" s="10"/>
      <c r="B93" s="10"/>
    </row>
    <row r="94" spans="1:2" ht="15" hidden="1" customHeight="1">
      <c r="A94" s="10"/>
      <c r="B94" s="10"/>
    </row>
    <row r="95" spans="1:2" ht="15" hidden="1" customHeight="1">
      <c r="A95" s="10"/>
      <c r="B95" s="10"/>
    </row>
    <row r="96" spans="1:2" ht="15" hidden="1" customHeight="1"/>
    <row r="97" ht="15" hidden="1" customHeight="1"/>
  </sheetData>
  <pageMargins left="0.7" right="0.7" top="0.75" bottom="0.75" header="0.3" footer="0.3"/>
  <pageSetup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H47"/>
  <sheetViews>
    <sheetView zoomScaleNormal="100" workbookViewId="0"/>
  </sheetViews>
  <sheetFormatPr defaultColWidth="0" defaultRowHeight="16.5" zeroHeight="1"/>
  <cols>
    <col min="1" max="1" width="39.42578125" style="1" customWidth="1"/>
    <col min="2" max="2" width="45.85546875" style="1" customWidth="1"/>
    <col min="3" max="6" width="22.28515625" style="1" customWidth="1"/>
    <col min="7" max="7" width="5.42578125" style="1" customWidth="1"/>
    <col min="8" max="8" width="5.7109375" style="1" customWidth="1"/>
    <col min="9" max="16384" width="13" style="1" hidden="1"/>
  </cols>
  <sheetData>
    <row r="1" spans="1:6" ht="18.75">
      <c r="A1" s="7" t="str">
        <f>CONCATENATE("FHFA Capital Framework Reporting Template: ",'Read Me'!$B$9)</f>
        <v>FHFA Capital Framework Reporting Template: Fannie Mae</v>
      </c>
    </row>
    <row r="2" spans="1:6" ht="18.75">
      <c r="A2" s="7" t="s">
        <v>29</v>
      </c>
    </row>
    <row r="3" spans="1:6" ht="18.75">
      <c r="A3" s="7"/>
    </row>
    <row r="4" spans="1:6" ht="18.75">
      <c r="A4" s="12"/>
      <c r="B4" s="7"/>
      <c r="C4" s="6"/>
      <c r="E4" s="6"/>
    </row>
    <row r="5" spans="1:6" ht="94.5" customHeight="1">
      <c r="A5" s="94" t="s">
        <v>30</v>
      </c>
      <c r="B5" s="13"/>
      <c r="C5" s="21" t="s">
        <v>31</v>
      </c>
      <c r="D5" s="21" t="str">
        <f>CONCATENATE('Read Me'!$B$9,"'s Internal Models")</f>
        <v>Fannie Mae's Internal Models</v>
      </c>
      <c r="E5" s="21" t="s">
        <v>32</v>
      </c>
      <c r="F5" s="21" t="str">
        <f>CONCATENATE('Read Me'!$B$9,"'s Internal Models excluding Buffers and Operational Risk Charges")</f>
        <v>Fannie Mae's Internal Models excluding Buffers and Operational Risk Charges</v>
      </c>
    </row>
    <row r="6" spans="1:6">
      <c r="A6" s="136" t="str">
        <f>CONCATENATE("Using the Book Date of ",'Read Me'!$B$10,".*")</f>
        <v>Using the Book Date of 20161231.*</v>
      </c>
      <c r="B6" s="13" t="s">
        <v>33</v>
      </c>
      <c r="C6" s="19"/>
      <c r="D6" s="19"/>
      <c r="E6" s="19"/>
      <c r="F6" s="19"/>
    </row>
    <row r="7" spans="1:6">
      <c r="A7" s="137"/>
      <c r="B7" s="13" t="s">
        <v>34</v>
      </c>
      <c r="C7" s="19"/>
      <c r="D7" s="19"/>
      <c r="E7" s="19"/>
      <c r="F7" s="19"/>
    </row>
    <row r="8" spans="1:6">
      <c r="A8" s="137"/>
      <c r="B8" s="13" t="s">
        <v>35</v>
      </c>
      <c r="C8" s="20"/>
      <c r="D8" s="20"/>
      <c r="E8" s="20"/>
      <c r="F8" s="20"/>
    </row>
    <row r="9" spans="1:6">
      <c r="A9" s="138"/>
      <c r="B9" s="13" t="s">
        <v>36</v>
      </c>
      <c r="C9" s="47"/>
      <c r="D9" s="47"/>
      <c r="E9" s="47"/>
      <c r="F9" s="47"/>
    </row>
    <row r="10" spans="1:6">
      <c r="A10" s="84"/>
      <c r="B10" s="85"/>
      <c r="C10" s="86"/>
      <c r="D10" s="87"/>
      <c r="E10" s="86"/>
      <c r="F10" s="87"/>
    </row>
    <row r="11" spans="1:6">
      <c r="A11" s="77" t="s">
        <v>37</v>
      </c>
      <c r="B11" s="85"/>
      <c r="C11" s="86"/>
      <c r="D11" s="86"/>
      <c r="E11" s="86"/>
      <c r="F11" s="86"/>
    </row>
    <row r="12" spans="1:6">
      <c r="A12" s="78"/>
      <c r="B12" s="88"/>
      <c r="C12" s="86"/>
      <c r="D12" s="86"/>
      <c r="E12" s="86"/>
      <c r="F12" s="86"/>
    </row>
    <row r="13" spans="1:6" s="49" customFormat="1" ht="6" customHeight="1">
      <c r="A13" s="89"/>
      <c r="B13" s="90"/>
      <c r="C13" s="91"/>
      <c r="D13" s="91"/>
      <c r="E13" s="91"/>
      <c r="F13" s="91"/>
    </row>
    <row r="14" spans="1:6">
      <c r="A14" s="78"/>
      <c r="B14" s="88"/>
      <c r="C14" s="86"/>
      <c r="D14" s="86"/>
      <c r="E14" s="86"/>
      <c r="F14" s="86"/>
    </row>
    <row r="15" spans="1:6">
      <c r="A15" s="78"/>
      <c r="B15" s="92" t="s">
        <v>38</v>
      </c>
      <c r="C15" s="78"/>
      <c r="D15" s="78"/>
      <c r="E15" s="78"/>
      <c r="F15" s="78"/>
    </row>
    <row r="16" spans="1:6">
      <c r="A16" s="134" t="str">
        <f>CONCATENATE("Using the Book Date ",'Read Me'!$B$10,".")</f>
        <v>Using the Book Date 20161231.</v>
      </c>
      <c r="B16" s="93"/>
      <c r="C16" s="78"/>
      <c r="D16" s="78"/>
      <c r="E16" s="78"/>
      <c r="F16" s="78"/>
    </row>
    <row r="17" spans="1:1"/>
    <row r="18" spans="1:1"/>
    <row r="19" spans="1:1">
      <c r="A19" s="14" t="s">
        <v>39</v>
      </c>
    </row>
    <row r="20" spans="1:1"/>
    <row r="21" spans="1:1" hidden="1"/>
    <row r="22" spans="1:1" hidden="1"/>
    <row r="23" spans="1:1" hidden="1"/>
    <row r="24" spans="1:1" hidden="1"/>
    <row r="25" spans="1:1" hidden="1"/>
    <row r="26" spans="1:1" hidden="1"/>
    <row r="27" spans="1:1" hidden="1"/>
    <row r="28" spans="1:1" hidden="1"/>
    <row r="29" spans="1:1" hidden="1"/>
    <row r="30" spans="1:1" hidden="1"/>
    <row r="31" spans="1:1" hidden="1"/>
    <row r="32" spans="1:1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</sheetData>
  <mergeCells count="1">
    <mergeCell ref="A6:A9"/>
  </mergeCells>
  <pageMargins left="0.25" right="0.25" top="0.75" bottom="0.75" header="0.3" footer="0.3"/>
  <pageSetup scale="96" orientation="landscape" r:id="rId1"/>
  <headerFooter>
    <oddFooter>&amp;LFederal Housing Finance Agency&amp;CDRAFT. CONFIDENTIAL.&amp;RPage 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Q111"/>
  <sheetViews>
    <sheetView zoomScaleNormal="100" workbookViewId="0"/>
  </sheetViews>
  <sheetFormatPr defaultColWidth="0" defaultRowHeight="21" customHeight="1" zeroHeight="1"/>
  <cols>
    <col min="1" max="1" width="8.28515625" style="1" customWidth="1"/>
    <col min="2" max="2" width="19.140625" style="1" bestFit="1" customWidth="1"/>
    <col min="3" max="3" width="10.28515625" style="1" customWidth="1"/>
    <col min="4" max="8" width="9.42578125" style="1" bestFit="1" customWidth="1"/>
    <col min="9" max="11" width="8.28515625" style="1" bestFit="1" customWidth="1"/>
    <col min="12" max="13" width="9" style="1" bestFit="1" customWidth="1"/>
    <col min="14" max="14" width="11" style="1" bestFit="1" customWidth="1"/>
    <col min="15" max="16" width="9.140625" style="1" customWidth="1"/>
    <col min="17" max="17" width="0" style="1" hidden="1" customWidth="1"/>
    <col min="18" max="16384" width="9.140625" style="1" hidden="1"/>
  </cols>
  <sheetData>
    <row r="1" spans="1:15" ht="21" customHeight="1">
      <c r="A1" s="7" t="str">
        <f>CONCATENATE("FHFA Capital Framework Reporting Template: ",'Read Me'!$B$9)</f>
        <v>FHFA Capital Framework Reporting Template: Fannie Mae</v>
      </c>
    </row>
    <row r="2" spans="1:15" ht="21" customHeight="1">
      <c r="A2" s="7" t="s">
        <v>40</v>
      </c>
    </row>
    <row r="3" spans="1:15" ht="21" customHeight="1"/>
    <row r="4" spans="1:15" s="6" customFormat="1" ht="21" customHeight="1">
      <c r="A4" s="139" t="str">
        <f>CONCATENATE("UPB on Single-Family New Acquisition Loans ($millions): Using the Book Date of ",'Read Me'!$B$10,".*")</f>
        <v>UPB on Single-Family New Acquisition Loans ($millions): Using the Book Date of 20161231.*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</row>
    <row r="5" spans="1:15" ht="21" customHeight="1"/>
    <row r="6" spans="1:15" ht="21" customHeight="1">
      <c r="A6" s="10"/>
      <c r="B6" s="2"/>
      <c r="C6" s="140" t="s">
        <v>41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</row>
    <row r="7" spans="1:15" ht="21" customHeight="1">
      <c r="A7" s="10"/>
      <c r="B7" s="3"/>
      <c r="C7" s="5" t="s">
        <v>42</v>
      </c>
      <c r="D7" s="4" t="s">
        <v>43</v>
      </c>
      <c r="E7" s="5" t="s">
        <v>44</v>
      </c>
      <c r="F7" s="4" t="s">
        <v>45</v>
      </c>
      <c r="G7" s="5" t="s">
        <v>46</v>
      </c>
      <c r="H7" s="46" t="s">
        <v>47</v>
      </c>
      <c r="I7" s="5" t="s">
        <v>48</v>
      </c>
      <c r="J7" s="4" t="s">
        <v>49</v>
      </c>
      <c r="K7" s="5" t="s">
        <v>50</v>
      </c>
      <c r="L7" s="4" t="s">
        <v>51</v>
      </c>
      <c r="M7" s="5" t="s">
        <v>52</v>
      </c>
      <c r="N7" s="5" t="s">
        <v>53</v>
      </c>
    </row>
    <row r="8" spans="1:15" ht="21" customHeight="1">
      <c r="A8" s="141" t="s">
        <v>54</v>
      </c>
      <c r="B8" s="3" t="s">
        <v>55</v>
      </c>
      <c r="C8" s="16"/>
      <c r="D8" s="17"/>
      <c r="E8" s="16"/>
      <c r="F8" s="17"/>
      <c r="G8" s="16"/>
      <c r="H8" s="17"/>
      <c r="I8" s="16"/>
      <c r="J8" s="17"/>
      <c r="K8" s="16"/>
      <c r="L8" s="17"/>
      <c r="M8" s="16"/>
      <c r="N8" s="16"/>
    </row>
    <row r="9" spans="1:15" ht="21" customHeight="1">
      <c r="A9" s="141"/>
      <c r="B9" s="3" t="s">
        <v>56</v>
      </c>
      <c r="C9" s="16"/>
      <c r="D9" s="17"/>
      <c r="E9" s="16"/>
      <c r="F9" s="17"/>
      <c r="G9" s="16"/>
      <c r="H9" s="17"/>
      <c r="I9" s="16"/>
      <c r="J9" s="17"/>
      <c r="K9" s="16"/>
      <c r="L9" s="17"/>
      <c r="M9" s="16"/>
      <c r="N9" s="16"/>
    </row>
    <row r="10" spans="1:15" ht="21" customHeight="1">
      <c r="A10" s="141"/>
      <c r="B10" s="3" t="s">
        <v>57</v>
      </c>
      <c r="C10" s="16"/>
      <c r="D10" s="17"/>
      <c r="E10" s="16"/>
      <c r="F10" s="17"/>
      <c r="G10" s="16"/>
      <c r="H10" s="17"/>
      <c r="I10" s="16"/>
      <c r="J10" s="17"/>
      <c r="K10" s="16"/>
      <c r="L10" s="17"/>
      <c r="M10" s="16"/>
      <c r="N10" s="16"/>
    </row>
    <row r="11" spans="1:15" ht="21" customHeight="1">
      <c r="A11" s="141"/>
      <c r="B11" s="3" t="s">
        <v>58</v>
      </c>
      <c r="C11" s="16"/>
      <c r="D11" s="17"/>
      <c r="E11" s="16"/>
      <c r="F11" s="17"/>
      <c r="G11" s="16"/>
      <c r="H11" s="17"/>
      <c r="I11" s="16"/>
      <c r="J11" s="17"/>
      <c r="K11" s="16"/>
      <c r="L11" s="17"/>
      <c r="M11" s="16"/>
      <c r="N11" s="16"/>
    </row>
    <row r="12" spans="1:15" ht="21" customHeight="1">
      <c r="A12" s="141"/>
      <c r="B12" s="3" t="s">
        <v>59</v>
      </c>
      <c r="C12" s="16"/>
      <c r="D12" s="17"/>
      <c r="E12" s="16"/>
      <c r="F12" s="17"/>
      <c r="G12" s="16"/>
      <c r="H12" s="17"/>
      <c r="I12" s="16"/>
      <c r="J12" s="17"/>
      <c r="K12" s="16"/>
      <c r="L12" s="17"/>
      <c r="M12" s="16"/>
      <c r="N12" s="16"/>
    </row>
    <row r="13" spans="1:15" ht="21" customHeight="1">
      <c r="A13" s="141"/>
      <c r="B13" s="3" t="s">
        <v>60</v>
      </c>
      <c r="C13" s="16"/>
      <c r="D13" s="17"/>
      <c r="E13" s="16"/>
      <c r="F13" s="17"/>
      <c r="G13" s="16"/>
      <c r="H13" s="17"/>
      <c r="I13" s="16"/>
      <c r="J13" s="17"/>
      <c r="K13" s="16"/>
      <c r="L13" s="17"/>
      <c r="M13" s="16"/>
      <c r="N13" s="16"/>
    </row>
    <row r="14" spans="1:15" ht="21" customHeight="1">
      <c r="A14" s="141"/>
      <c r="B14" s="3" t="s">
        <v>61</v>
      </c>
      <c r="C14" s="16"/>
      <c r="D14" s="17"/>
      <c r="E14" s="16"/>
      <c r="F14" s="17"/>
      <c r="G14" s="16"/>
      <c r="H14" s="17"/>
      <c r="I14" s="16"/>
      <c r="J14" s="17"/>
      <c r="K14" s="16"/>
      <c r="L14" s="17"/>
      <c r="M14" s="16"/>
      <c r="N14" s="16"/>
    </row>
    <row r="15" spans="1:15" ht="21" customHeight="1">
      <c r="A15" s="141"/>
      <c r="B15" s="3" t="s">
        <v>62</v>
      </c>
      <c r="C15" s="16"/>
      <c r="D15" s="17"/>
      <c r="E15" s="16"/>
      <c r="F15" s="17"/>
      <c r="G15" s="16"/>
      <c r="H15" s="17"/>
      <c r="I15" s="16"/>
      <c r="J15" s="17"/>
      <c r="K15" s="16"/>
      <c r="L15" s="17"/>
      <c r="M15" s="16"/>
      <c r="N15" s="16"/>
    </row>
    <row r="16" spans="1:15" ht="21" customHeight="1">
      <c r="A16" s="141"/>
      <c r="B16" s="3" t="s">
        <v>63</v>
      </c>
      <c r="C16" s="16"/>
      <c r="D16" s="17"/>
      <c r="E16" s="16"/>
      <c r="F16" s="17"/>
      <c r="G16" s="16"/>
      <c r="H16" s="17"/>
      <c r="I16" s="16"/>
      <c r="J16" s="17"/>
      <c r="K16" s="16"/>
      <c r="L16" s="17"/>
      <c r="M16" s="16"/>
      <c r="N16" s="16"/>
    </row>
    <row r="17" spans="1:15" ht="21" customHeight="1">
      <c r="A17" s="141"/>
      <c r="B17" s="3" t="s">
        <v>64</v>
      </c>
      <c r="C17" s="16"/>
      <c r="D17" s="17"/>
      <c r="E17" s="16"/>
      <c r="F17" s="17"/>
      <c r="G17" s="16"/>
      <c r="H17" s="17"/>
      <c r="I17" s="16"/>
      <c r="J17" s="17"/>
      <c r="K17" s="16"/>
      <c r="L17" s="17"/>
      <c r="M17" s="16"/>
      <c r="N17" s="16"/>
    </row>
    <row r="18" spans="1:15" ht="21" customHeight="1">
      <c r="B18" s="3" t="s">
        <v>53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5" ht="21" customHeight="1">
      <c r="B19" s="3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</row>
    <row r="20" spans="1:15" ht="16.5">
      <c r="A20" s="77" t="s">
        <v>37</v>
      </c>
      <c r="B20" s="85"/>
      <c r="C20" s="86"/>
      <c r="D20" s="86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</row>
    <row r="21" spans="1:15" ht="16.5">
      <c r="A21" s="78"/>
      <c r="B21" s="88"/>
      <c r="C21" s="86"/>
      <c r="D21" s="86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</row>
    <row r="22" spans="1:15" ht="21" customHeight="1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</row>
    <row r="23" spans="1:15" ht="21" customHeight="1">
      <c r="A23" s="79" t="s">
        <v>39</v>
      </c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</row>
    <row r="24" spans="1:15" ht="21" customHeight="1"/>
    <row r="25" spans="1:15" ht="21" customHeight="1"/>
    <row r="26" spans="1:15" ht="21" customHeight="1"/>
    <row r="27" spans="1:15" ht="21" customHeight="1"/>
    <row r="28" spans="1:15" ht="21" hidden="1" customHeight="1"/>
    <row r="29" spans="1:15" ht="21" hidden="1" customHeight="1"/>
    <row r="30" spans="1:15" ht="21" hidden="1" customHeight="1"/>
    <row r="31" spans="1:15" ht="21" hidden="1" customHeight="1"/>
    <row r="32" spans="1:15" ht="21" hidden="1" customHeight="1"/>
    <row r="33" ht="21" hidden="1" customHeight="1"/>
    <row r="34" ht="21" hidden="1" customHeight="1"/>
    <row r="35" ht="21" hidden="1" customHeight="1"/>
    <row r="36" ht="21" hidden="1" customHeight="1"/>
    <row r="37" ht="21" hidden="1" customHeight="1"/>
    <row r="38" ht="21" hidden="1" customHeight="1"/>
    <row r="39" ht="21" hidden="1" customHeight="1"/>
    <row r="40" ht="21" hidden="1" customHeight="1"/>
    <row r="41" ht="21" hidden="1" customHeight="1"/>
    <row r="42" ht="21" hidden="1" customHeight="1"/>
    <row r="43" ht="21" hidden="1" customHeight="1"/>
    <row r="44" ht="21" hidden="1" customHeight="1"/>
    <row r="45" ht="21" hidden="1" customHeight="1"/>
    <row r="46" ht="21" hidden="1" customHeight="1"/>
    <row r="47" ht="21" hidden="1" customHeight="1"/>
    <row r="48" ht="21" hidden="1" customHeight="1"/>
    <row r="49" ht="21" hidden="1" customHeight="1"/>
    <row r="50" ht="21" hidden="1" customHeight="1"/>
    <row r="51" ht="21" hidden="1" customHeight="1"/>
    <row r="52" ht="21" hidden="1" customHeight="1"/>
    <row r="53" ht="21" hidden="1" customHeight="1"/>
    <row r="54" ht="21" hidden="1" customHeight="1"/>
    <row r="55" ht="21" hidden="1" customHeight="1"/>
    <row r="56" ht="21" hidden="1" customHeight="1"/>
    <row r="57" ht="21" hidden="1" customHeight="1"/>
    <row r="58" ht="21" hidden="1" customHeight="1"/>
    <row r="59" ht="21" hidden="1" customHeight="1"/>
    <row r="60" ht="21" hidden="1" customHeight="1"/>
    <row r="61" ht="21" hidden="1" customHeight="1"/>
    <row r="62" ht="21" hidden="1" customHeight="1"/>
    <row r="63" ht="21" hidden="1" customHeight="1"/>
    <row r="64" ht="21" hidden="1" customHeight="1"/>
    <row r="65" ht="21" hidden="1" customHeight="1"/>
    <row r="66" ht="21" hidden="1" customHeight="1"/>
    <row r="67" ht="21" hidden="1" customHeight="1"/>
    <row r="68" ht="21" hidden="1" customHeight="1"/>
    <row r="69" ht="21" hidden="1" customHeight="1"/>
    <row r="70" ht="21" hidden="1" customHeight="1"/>
    <row r="71" ht="21" hidden="1" customHeight="1"/>
    <row r="72" ht="21" hidden="1" customHeight="1"/>
    <row r="73" ht="21" hidden="1" customHeight="1"/>
    <row r="74" ht="21" hidden="1" customHeight="1"/>
    <row r="75" ht="21" hidden="1" customHeight="1"/>
    <row r="76" ht="21" hidden="1" customHeight="1"/>
    <row r="77" ht="21" hidden="1" customHeight="1"/>
    <row r="78" ht="21" hidden="1" customHeight="1"/>
    <row r="79" ht="21" hidden="1" customHeight="1"/>
    <row r="80" ht="21" hidden="1" customHeight="1"/>
    <row r="81" ht="21" hidden="1" customHeight="1"/>
    <row r="82" ht="21" hidden="1" customHeight="1"/>
    <row r="83" ht="21" hidden="1" customHeight="1"/>
    <row r="84" ht="21" hidden="1" customHeight="1"/>
    <row r="85" ht="21" hidden="1" customHeight="1"/>
    <row r="86" ht="21" hidden="1" customHeight="1"/>
    <row r="87" ht="21" hidden="1" customHeight="1"/>
    <row r="88" ht="21" hidden="1" customHeight="1"/>
    <row r="89" ht="21" hidden="1" customHeight="1"/>
    <row r="90" ht="21" hidden="1" customHeight="1"/>
    <row r="91" ht="21" hidden="1" customHeight="1"/>
    <row r="92" ht="21" hidden="1" customHeight="1"/>
    <row r="93" ht="21" hidden="1" customHeight="1"/>
    <row r="94" ht="21" hidden="1" customHeight="1"/>
    <row r="95" ht="21" hidden="1" customHeight="1"/>
    <row r="96" ht="21" hidden="1" customHeight="1"/>
    <row r="97" ht="21" hidden="1" customHeight="1"/>
    <row r="98" ht="21" hidden="1" customHeight="1"/>
    <row r="99" ht="21" hidden="1" customHeight="1"/>
    <row r="100" ht="21" hidden="1" customHeight="1"/>
    <row r="101" ht="21" hidden="1" customHeight="1"/>
    <row r="102" ht="21" hidden="1" customHeight="1"/>
    <row r="103" ht="21" hidden="1" customHeight="1"/>
    <row r="104" ht="21" hidden="1" customHeight="1"/>
    <row r="105" ht="21" hidden="1" customHeight="1"/>
    <row r="106" ht="21" hidden="1" customHeight="1"/>
    <row r="107" ht="21" hidden="1" customHeight="1"/>
    <row r="108" ht="21" hidden="1" customHeight="1"/>
    <row r="109" ht="21" hidden="1" customHeight="1"/>
    <row r="110" ht="21" hidden="1" customHeight="1"/>
    <row r="111" ht="21" hidden="1" customHeight="1"/>
  </sheetData>
  <mergeCells count="3">
    <mergeCell ref="A4:O4"/>
    <mergeCell ref="C6:M6"/>
    <mergeCell ref="A8:A17"/>
  </mergeCells>
  <pageMargins left="0.7" right="0.7" top="0.75" bottom="0.75" header="0.3" footer="0.3"/>
  <pageSetup scale="82" orientation="portrait" r:id="rId1"/>
  <headerFooter>
    <oddFooter>&amp;LFederal Housing Finance Agency&amp;CDRAFT. CONFIDENTIAL.&amp;RPage 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Q249"/>
  <sheetViews>
    <sheetView zoomScaleNormal="100" workbookViewId="0"/>
  </sheetViews>
  <sheetFormatPr defaultColWidth="0" defaultRowHeight="21.75" customHeight="1" zeroHeight="1"/>
  <cols>
    <col min="1" max="1" width="8.85546875" style="1" customWidth="1"/>
    <col min="2" max="2" width="19.140625" style="1" bestFit="1" customWidth="1"/>
    <col min="3" max="14" width="10.5703125" style="1" customWidth="1"/>
    <col min="15" max="15" width="9.140625" style="1" customWidth="1"/>
    <col min="16" max="16" width="2" style="1" customWidth="1"/>
    <col min="17" max="17" width="0" style="1" hidden="1" customWidth="1"/>
    <col min="18" max="16384" width="9.140625" style="1" hidden="1"/>
  </cols>
  <sheetData>
    <row r="1" spans="1:15" ht="21" customHeight="1">
      <c r="A1" s="7" t="str">
        <f>CONCATENATE("FHFA Capital Framework Reporting Template: ",'Read Me'!$B$9)</f>
        <v>FHFA Capital Framework Reporting Template: Fannie Mae</v>
      </c>
    </row>
    <row r="2" spans="1:15" ht="21" customHeight="1">
      <c r="A2" s="7" t="s">
        <v>65</v>
      </c>
    </row>
    <row r="3" spans="1:15" ht="21" customHeight="1">
      <c r="A3" s="12"/>
      <c r="B3" s="12"/>
    </row>
    <row r="4" spans="1:15" ht="21" customHeight="1">
      <c r="A4" s="66" t="str">
        <f>CONCATENATE("","Using the Book Date of ",'Read Me'!$B$10,".*")</f>
        <v>Using the Book Date of 20161231.*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</row>
    <row r="5" spans="1:15" s="29" customFormat="1" ht="16.5" customHeight="1">
      <c r="A5" s="142" t="s">
        <v>66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</row>
    <row r="6" spans="1:15" s="29" customFormat="1" ht="21" customHeight="1">
      <c r="A6" s="30"/>
      <c r="B6" s="8"/>
      <c r="C6" s="143" t="s">
        <v>41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</row>
    <row r="7" spans="1:15" s="29" customFormat="1" ht="21" customHeight="1">
      <c r="A7" s="30"/>
      <c r="B7" s="31"/>
      <c r="C7" s="5" t="s">
        <v>42</v>
      </c>
      <c r="D7" s="4" t="s">
        <v>43</v>
      </c>
      <c r="E7" s="5" t="s">
        <v>44</v>
      </c>
      <c r="F7" s="4" t="s">
        <v>45</v>
      </c>
      <c r="G7" s="5" t="s">
        <v>46</v>
      </c>
      <c r="H7" s="46" t="s">
        <v>47</v>
      </c>
      <c r="I7" s="5" t="s">
        <v>48</v>
      </c>
      <c r="J7" s="4" t="s">
        <v>49</v>
      </c>
      <c r="K7" s="5" t="s">
        <v>50</v>
      </c>
      <c r="L7" s="4" t="s">
        <v>51</v>
      </c>
      <c r="M7" s="5" t="s">
        <v>52</v>
      </c>
      <c r="N7" s="32" t="s">
        <v>53</v>
      </c>
    </row>
    <row r="8" spans="1:15" s="29" customFormat="1" ht="21" customHeight="1">
      <c r="A8" s="144" t="s">
        <v>54</v>
      </c>
      <c r="B8" s="31" t="s">
        <v>55</v>
      </c>
      <c r="C8" s="33"/>
      <c r="D8" s="34"/>
      <c r="E8" s="33"/>
      <c r="F8" s="34"/>
      <c r="G8" s="33"/>
      <c r="H8" s="34"/>
      <c r="I8" s="33"/>
      <c r="J8" s="34"/>
      <c r="K8" s="33"/>
      <c r="L8" s="34"/>
      <c r="M8" s="33"/>
      <c r="N8" s="50"/>
    </row>
    <row r="9" spans="1:15" s="29" customFormat="1" ht="21" customHeight="1">
      <c r="A9" s="144"/>
      <c r="B9" s="31" t="s">
        <v>56</v>
      </c>
      <c r="C9" s="33"/>
      <c r="D9" s="34"/>
      <c r="E9" s="33"/>
      <c r="F9" s="34"/>
      <c r="G9" s="33"/>
      <c r="H9" s="34"/>
      <c r="I9" s="33"/>
      <c r="J9" s="34"/>
      <c r="K9" s="33"/>
      <c r="L9" s="34"/>
      <c r="M9" s="33"/>
      <c r="N9" s="50"/>
    </row>
    <row r="10" spans="1:15" s="29" customFormat="1" ht="21" customHeight="1">
      <c r="A10" s="144"/>
      <c r="B10" s="31" t="s">
        <v>57</v>
      </c>
      <c r="C10" s="33"/>
      <c r="D10" s="34"/>
      <c r="E10" s="33"/>
      <c r="F10" s="34"/>
      <c r="G10" s="33"/>
      <c r="H10" s="34"/>
      <c r="I10" s="33"/>
      <c r="J10" s="34"/>
      <c r="K10" s="33"/>
      <c r="L10" s="34"/>
      <c r="M10" s="33"/>
      <c r="N10" s="50"/>
    </row>
    <row r="11" spans="1:15" s="29" customFormat="1" ht="21" customHeight="1">
      <c r="A11" s="144"/>
      <c r="B11" s="31" t="s">
        <v>58</v>
      </c>
      <c r="C11" s="33"/>
      <c r="D11" s="34"/>
      <c r="E11" s="33"/>
      <c r="F11" s="34"/>
      <c r="G11" s="33"/>
      <c r="H11" s="34"/>
      <c r="I11" s="33"/>
      <c r="J11" s="34"/>
      <c r="K11" s="33"/>
      <c r="L11" s="34"/>
      <c r="M11" s="33"/>
      <c r="N11" s="50"/>
    </row>
    <row r="12" spans="1:15" s="29" customFormat="1" ht="21" customHeight="1">
      <c r="A12" s="144"/>
      <c r="B12" s="31" t="s">
        <v>59</v>
      </c>
      <c r="C12" s="33"/>
      <c r="D12" s="34"/>
      <c r="E12" s="33"/>
      <c r="F12" s="34"/>
      <c r="G12" s="33"/>
      <c r="H12" s="34"/>
      <c r="I12" s="33"/>
      <c r="J12" s="34"/>
      <c r="K12" s="33"/>
      <c r="L12" s="34"/>
      <c r="M12" s="33"/>
      <c r="N12" s="50"/>
    </row>
    <row r="13" spans="1:15" s="29" customFormat="1" ht="21" customHeight="1">
      <c r="A13" s="144"/>
      <c r="B13" s="31" t="s">
        <v>60</v>
      </c>
      <c r="C13" s="33"/>
      <c r="D13" s="34"/>
      <c r="E13" s="33"/>
      <c r="F13" s="34"/>
      <c r="G13" s="33"/>
      <c r="H13" s="34"/>
      <c r="I13" s="33"/>
      <c r="J13" s="34"/>
      <c r="K13" s="33"/>
      <c r="L13" s="34"/>
      <c r="M13" s="33"/>
      <c r="N13" s="50"/>
    </row>
    <row r="14" spans="1:15" s="29" customFormat="1" ht="21" customHeight="1">
      <c r="A14" s="144"/>
      <c r="B14" s="31" t="s">
        <v>61</v>
      </c>
      <c r="C14" s="33"/>
      <c r="D14" s="34"/>
      <c r="E14" s="33"/>
      <c r="F14" s="34"/>
      <c r="G14" s="33"/>
      <c r="H14" s="34"/>
      <c r="I14" s="33"/>
      <c r="J14" s="34"/>
      <c r="K14" s="33"/>
      <c r="L14" s="34"/>
      <c r="M14" s="33"/>
      <c r="N14" s="50"/>
    </row>
    <row r="15" spans="1:15" s="29" customFormat="1" ht="21" customHeight="1">
      <c r="A15" s="144"/>
      <c r="B15" s="31" t="s">
        <v>62</v>
      </c>
      <c r="C15" s="33"/>
      <c r="D15" s="34"/>
      <c r="E15" s="33"/>
      <c r="F15" s="34"/>
      <c r="G15" s="33"/>
      <c r="H15" s="34"/>
      <c r="I15" s="33"/>
      <c r="J15" s="34"/>
      <c r="K15" s="33"/>
      <c r="L15" s="34"/>
      <c r="M15" s="33"/>
      <c r="N15" s="50"/>
    </row>
    <row r="16" spans="1:15" s="29" customFormat="1" ht="21" customHeight="1">
      <c r="A16" s="144"/>
      <c r="B16" s="31" t="s">
        <v>63</v>
      </c>
      <c r="C16" s="33"/>
      <c r="D16" s="34"/>
      <c r="E16" s="33"/>
      <c r="F16" s="34"/>
      <c r="G16" s="33"/>
      <c r="H16" s="34"/>
      <c r="I16" s="33"/>
      <c r="J16" s="34"/>
      <c r="K16" s="33"/>
      <c r="L16" s="34"/>
      <c r="M16" s="33"/>
      <c r="N16" s="50"/>
    </row>
    <row r="17" spans="1:16" s="29" customFormat="1" ht="21" customHeight="1">
      <c r="A17" s="144"/>
      <c r="B17" s="31" t="s">
        <v>64</v>
      </c>
      <c r="C17" s="33"/>
      <c r="D17" s="34"/>
      <c r="E17" s="33"/>
      <c r="F17" s="34"/>
      <c r="G17" s="33"/>
      <c r="H17" s="34"/>
      <c r="I17" s="33"/>
      <c r="J17" s="34"/>
      <c r="K17" s="33"/>
      <c r="L17" s="34"/>
      <c r="M17" s="33"/>
      <c r="N17" s="50"/>
    </row>
    <row r="18" spans="1:16" s="29" customFormat="1" ht="21" customHeight="1">
      <c r="B18" s="31" t="s">
        <v>53</v>
      </c>
      <c r="C18" s="33"/>
      <c r="D18" s="34"/>
      <c r="E18" s="33"/>
      <c r="F18" s="34"/>
      <c r="G18" s="33"/>
      <c r="H18" s="34"/>
      <c r="I18" s="33"/>
      <c r="J18" s="34"/>
      <c r="K18" s="33"/>
      <c r="L18" s="34"/>
      <c r="M18" s="33"/>
      <c r="N18" s="50"/>
    </row>
    <row r="19" spans="1:16" s="35" customFormat="1" ht="21" customHeigh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</row>
    <row r="20" spans="1:16" s="29" customFormat="1" ht="16.5" customHeight="1">
      <c r="A20" s="142" t="str">
        <f>CONCATENATE("Single-Family New Acquisition Loans Net Capital Charges (in bps) - ",'Read Me'!$B$9, "'s Internal Models")</f>
        <v>Single-Family New Acquisition Loans Net Capital Charges (in bps) - Fannie Mae's Internal Models</v>
      </c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</row>
    <row r="21" spans="1:16" s="29" customFormat="1" ht="21" customHeight="1">
      <c r="A21" s="30"/>
      <c r="B21" s="8"/>
      <c r="C21" s="143" t="s">
        <v>41</v>
      </c>
      <c r="D21" s="143"/>
      <c r="E21" s="143"/>
      <c r="F21" s="143"/>
      <c r="G21" s="143"/>
      <c r="H21" s="143"/>
      <c r="I21" s="143"/>
      <c r="J21" s="143"/>
      <c r="K21" s="143"/>
      <c r="L21" s="143"/>
      <c r="M21" s="143"/>
    </row>
    <row r="22" spans="1:16" s="29" customFormat="1" ht="21" customHeight="1">
      <c r="A22" s="30"/>
      <c r="B22" s="31"/>
      <c r="C22" s="5" t="s">
        <v>42</v>
      </c>
      <c r="D22" s="4" t="s">
        <v>43</v>
      </c>
      <c r="E22" s="5" t="s">
        <v>44</v>
      </c>
      <c r="F22" s="4" t="s">
        <v>45</v>
      </c>
      <c r="G22" s="5" t="s">
        <v>46</v>
      </c>
      <c r="H22" s="46" t="s">
        <v>47</v>
      </c>
      <c r="I22" s="5" t="s">
        <v>48</v>
      </c>
      <c r="J22" s="4" t="s">
        <v>49</v>
      </c>
      <c r="K22" s="5" t="s">
        <v>50</v>
      </c>
      <c r="L22" s="4" t="s">
        <v>51</v>
      </c>
      <c r="M22" s="5" t="s">
        <v>52</v>
      </c>
      <c r="N22" s="37" t="s">
        <v>53</v>
      </c>
    </row>
    <row r="23" spans="1:16" s="29" customFormat="1" ht="21" customHeight="1">
      <c r="A23" s="144" t="s">
        <v>54</v>
      </c>
      <c r="B23" s="31" t="s">
        <v>55</v>
      </c>
      <c r="C23" s="18"/>
      <c r="D23" s="38"/>
      <c r="E23" s="18"/>
      <c r="F23" s="38"/>
      <c r="G23" s="18"/>
      <c r="H23" s="38"/>
      <c r="I23" s="18"/>
      <c r="J23" s="38"/>
      <c r="K23" s="18"/>
      <c r="L23" s="38"/>
      <c r="M23" s="18"/>
      <c r="N23" s="40"/>
    </row>
    <row r="24" spans="1:16" s="29" customFormat="1" ht="21" customHeight="1">
      <c r="A24" s="144"/>
      <c r="B24" s="31" t="s">
        <v>56</v>
      </c>
      <c r="C24" s="18"/>
      <c r="D24" s="38"/>
      <c r="E24" s="18"/>
      <c r="F24" s="38"/>
      <c r="G24" s="18"/>
      <c r="H24" s="38"/>
      <c r="I24" s="18"/>
      <c r="J24" s="38"/>
      <c r="K24" s="18"/>
      <c r="L24" s="38"/>
      <c r="M24" s="18"/>
      <c r="N24" s="40"/>
    </row>
    <row r="25" spans="1:16" s="29" customFormat="1" ht="21" customHeight="1">
      <c r="A25" s="144"/>
      <c r="B25" s="31" t="s">
        <v>57</v>
      </c>
      <c r="C25" s="18"/>
      <c r="D25" s="38"/>
      <c r="E25" s="18"/>
      <c r="F25" s="38"/>
      <c r="G25" s="18"/>
      <c r="H25" s="38"/>
      <c r="I25" s="18"/>
      <c r="J25" s="38"/>
      <c r="K25" s="18"/>
      <c r="L25" s="38"/>
      <c r="M25" s="18"/>
      <c r="N25" s="40"/>
    </row>
    <row r="26" spans="1:16" s="29" customFormat="1" ht="21" customHeight="1">
      <c r="A26" s="144"/>
      <c r="B26" s="31" t="s">
        <v>58</v>
      </c>
      <c r="C26" s="18"/>
      <c r="D26" s="38"/>
      <c r="E26" s="18"/>
      <c r="F26" s="38"/>
      <c r="G26" s="18"/>
      <c r="H26" s="38"/>
      <c r="I26" s="18"/>
      <c r="J26" s="38"/>
      <c r="K26" s="18"/>
      <c r="L26" s="38"/>
      <c r="M26" s="18"/>
      <c r="N26" s="40"/>
    </row>
    <row r="27" spans="1:16" s="29" customFormat="1" ht="21" customHeight="1">
      <c r="A27" s="144"/>
      <c r="B27" s="31" t="s">
        <v>59</v>
      </c>
      <c r="C27" s="18"/>
      <c r="D27" s="38"/>
      <c r="E27" s="18"/>
      <c r="F27" s="38"/>
      <c r="G27" s="18"/>
      <c r="H27" s="38"/>
      <c r="I27" s="18"/>
      <c r="J27" s="38"/>
      <c r="K27" s="18"/>
      <c r="L27" s="38"/>
      <c r="M27" s="18"/>
      <c r="N27" s="40"/>
    </row>
    <row r="28" spans="1:16" s="29" customFormat="1" ht="21" customHeight="1">
      <c r="A28" s="144"/>
      <c r="B28" s="31" t="s">
        <v>60</v>
      </c>
      <c r="C28" s="18"/>
      <c r="D28" s="38"/>
      <c r="E28" s="18"/>
      <c r="F28" s="38"/>
      <c r="G28" s="18"/>
      <c r="H28" s="38"/>
      <c r="I28" s="18"/>
      <c r="J28" s="38"/>
      <c r="K28" s="18"/>
      <c r="L28" s="38"/>
      <c r="M28" s="18"/>
      <c r="N28" s="40"/>
    </row>
    <row r="29" spans="1:16" s="29" customFormat="1" ht="21" customHeight="1">
      <c r="A29" s="144"/>
      <c r="B29" s="31" t="s">
        <v>61</v>
      </c>
      <c r="C29" s="18"/>
      <c r="D29" s="38"/>
      <c r="E29" s="18"/>
      <c r="F29" s="38"/>
      <c r="G29" s="18"/>
      <c r="H29" s="38"/>
      <c r="I29" s="18"/>
      <c r="J29" s="38"/>
      <c r="K29" s="18"/>
      <c r="L29" s="38"/>
      <c r="M29" s="18"/>
      <c r="N29" s="40"/>
    </row>
    <row r="30" spans="1:16" s="29" customFormat="1" ht="21" customHeight="1">
      <c r="A30" s="144"/>
      <c r="B30" s="31" t="s">
        <v>62</v>
      </c>
      <c r="C30" s="18"/>
      <c r="D30" s="38"/>
      <c r="E30" s="18"/>
      <c r="F30" s="38"/>
      <c r="G30" s="18"/>
      <c r="H30" s="38"/>
      <c r="I30" s="18"/>
      <c r="J30" s="38"/>
      <c r="K30" s="18"/>
      <c r="L30" s="38"/>
      <c r="M30" s="18"/>
      <c r="N30" s="40"/>
    </row>
    <row r="31" spans="1:16" s="29" customFormat="1" ht="21" customHeight="1">
      <c r="A31" s="144"/>
      <c r="B31" s="31" t="s">
        <v>63</v>
      </c>
      <c r="C31" s="18"/>
      <c r="D31" s="38"/>
      <c r="E31" s="18"/>
      <c r="F31" s="38"/>
      <c r="G31" s="18"/>
      <c r="H31" s="38"/>
      <c r="I31" s="18"/>
      <c r="J31" s="38"/>
      <c r="K31" s="18"/>
      <c r="L31" s="38"/>
      <c r="M31" s="18"/>
      <c r="N31" s="40"/>
    </row>
    <row r="32" spans="1:16" s="29" customFormat="1" ht="21" customHeight="1">
      <c r="A32" s="144"/>
      <c r="B32" s="31" t="s">
        <v>64</v>
      </c>
      <c r="C32" s="18"/>
      <c r="D32" s="38"/>
      <c r="E32" s="18"/>
      <c r="F32" s="38"/>
      <c r="G32" s="18"/>
      <c r="H32" s="38"/>
      <c r="I32" s="18"/>
      <c r="J32" s="38"/>
      <c r="K32" s="18"/>
      <c r="L32" s="38"/>
      <c r="M32" s="18"/>
      <c r="N32" s="40"/>
    </row>
    <row r="33" spans="1:14" s="29" customFormat="1" ht="21" customHeight="1">
      <c r="B33" s="31" t="s">
        <v>53</v>
      </c>
      <c r="C33" s="39"/>
      <c r="D33" s="40"/>
      <c r="E33" s="39"/>
      <c r="F33" s="40"/>
      <c r="G33" s="39"/>
      <c r="H33" s="40"/>
      <c r="I33" s="39"/>
      <c r="J33" s="40"/>
      <c r="K33" s="39"/>
      <c r="L33" s="40"/>
      <c r="M33" s="39"/>
      <c r="N33" s="40"/>
    </row>
    <row r="34" spans="1:14" s="29" customFormat="1" ht="21.75" customHeight="1"/>
    <row r="35" spans="1:14" s="29" customFormat="1" ht="38.25" customHeight="1">
      <c r="A35" s="142" t="str">
        <f>CONCATENATE("Single-Family New Acquisition Loans Net Capital Charges (in bps) - ",'Read Me'!$B$9, "'s Internal Models excluding Buffers and Operational Risk Charges")</f>
        <v>Single-Family New Acquisition Loans Net Capital Charges (in bps) - Fannie Mae's Internal Models excluding Buffers and Operational Risk Charges</v>
      </c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</row>
    <row r="36" spans="1:14" s="29" customFormat="1" ht="21" customHeight="1">
      <c r="A36" s="30"/>
      <c r="B36" s="8"/>
      <c r="C36" s="143" t="s">
        <v>41</v>
      </c>
      <c r="D36" s="143"/>
      <c r="E36" s="143"/>
      <c r="F36" s="143"/>
      <c r="G36" s="143"/>
      <c r="H36" s="143"/>
      <c r="I36" s="143"/>
      <c r="J36" s="143"/>
      <c r="K36" s="143"/>
      <c r="L36" s="143"/>
      <c r="M36" s="143"/>
    </row>
    <row r="37" spans="1:14" s="29" customFormat="1" ht="21" customHeight="1">
      <c r="A37" s="30"/>
      <c r="B37" s="31"/>
      <c r="C37" s="5" t="s">
        <v>42</v>
      </c>
      <c r="D37" s="4" t="s">
        <v>43</v>
      </c>
      <c r="E37" s="5" t="s">
        <v>44</v>
      </c>
      <c r="F37" s="4" t="s">
        <v>45</v>
      </c>
      <c r="G37" s="5" t="s">
        <v>46</v>
      </c>
      <c r="H37" s="46" t="s">
        <v>47</v>
      </c>
      <c r="I37" s="5" t="s">
        <v>48</v>
      </c>
      <c r="J37" s="4" t="s">
        <v>49</v>
      </c>
      <c r="K37" s="5" t="s">
        <v>50</v>
      </c>
      <c r="L37" s="4" t="s">
        <v>51</v>
      </c>
      <c r="M37" s="5" t="s">
        <v>52</v>
      </c>
      <c r="N37" s="37" t="s">
        <v>53</v>
      </c>
    </row>
    <row r="38" spans="1:14" s="29" customFormat="1" ht="21" customHeight="1">
      <c r="A38" s="144" t="s">
        <v>54</v>
      </c>
      <c r="B38" s="31" t="s">
        <v>55</v>
      </c>
      <c r="C38" s="18"/>
      <c r="D38" s="38"/>
      <c r="E38" s="18"/>
      <c r="F38" s="38"/>
      <c r="G38" s="18"/>
      <c r="H38" s="38"/>
      <c r="I38" s="18"/>
      <c r="J38" s="38"/>
      <c r="K38" s="18"/>
      <c r="L38" s="38"/>
      <c r="M38" s="18"/>
      <c r="N38" s="40"/>
    </row>
    <row r="39" spans="1:14" s="29" customFormat="1" ht="21" customHeight="1">
      <c r="A39" s="144"/>
      <c r="B39" s="31" t="s">
        <v>56</v>
      </c>
      <c r="C39" s="18"/>
      <c r="D39" s="38"/>
      <c r="E39" s="18"/>
      <c r="F39" s="38"/>
      <c r="G39" s="18"/>
      <c r="H39" s="38"/>
      <c r="I39" s="18"/>
      <c r="J39" s="38"/>
      <c r="K39" s="18"/>
      <c r="L39" s="38"/>
      <c r="M39" s="18"/>
      <c r="N39" s="40"/>
    </row>
    <row r="40" spans="1:14" s="29" customFormat="1" ht="21" customHeight="1">
      <c r="A40" s="144"/>
      <c r="B40" s="31" t="s">
        <v>57</v>
      </c>
      <c r="C40" s="18"/>
      <c r="D40" s="38"/>
      <c r="E40" s="18"/>
      <c r="F40" s="38"/>
      <c r="G40" s="18"/>
      <c r="H40" s="38"/>
      <c r="I40" s="18"/>
      <c r="J40" s="38"/>
      <c r="K40" s="18"/>
      <c r="L40" s="38"/>
      <c r="M40" s="18"/>
      <c r="N40" s="40"/>
    </row>
    <row r="41" spans="1:14" s="29" customFormat="1" ht="21" customHeight="1">
      <c r="A41" s="144"/>
      <c r="B41" s="31" t="s">
        <v>58</v>
      </c>
      <c r="C41" s="18"/>
      <c r="D41" s="38"/>
      <c r="E41" s="18"/>
      <c r="F41" s="38"/>
      <c r="G41" s="18"/>
      <c r="H41" s="38"/>
      <c r="I41" s="18"/>
      <c r="J41" s="38"/>
      <c r="K41" s="18"/>
      <c r="L41" s="38"/>
      <c r="M41" s="18"/>
      <c r="N41" s="40"/>
    </row>
    <row r="42" spans="1:14" s="29" customFormat="1" ht="21" customHeight="1">
      <c r="A42" s="144"/>
      <c r="B42" s="31" t="s">
        <v>59</v>
      </c>
      <c r="C42" s="18"/>
      <c r="D42" s="38"/>
      <c r="E42" s="18"/>
      <c r="F42" s="38"/>
      <c r="G42" s="18"/>
      <c r="H42" s="38"/>
      <c r="I42" s="18"/>
      <c r="J42" s="38"/>
      <c r="K42" s="18"/>
      <c r="L42" s="38"/>
      <c r="M42" s="18"/>
      <c r="N42" s="40"/>
    </row>
    <row r="43" spans="1:14" s="29" customFormat="1" ht="21" customHeight="1">
      <c r="A43" s="144"/>
      <c r="B43" s="31" t="s">
        <v>60</v>
      </c>
      <c r="C43" s="18"/>
      <c r="D43" s="38"/>
      <c r="E43" s="18"/>
      <c r="F43" s="38"/>
      <c r="G43" s="18"/>
      <c r="H43" s="38"/>
      <c r="I43" s="18"/>
      <c r="J43" s="38"/>
      <c r="K43" s="18"/>
      <c r="L43" s="38"/>
      <c r="M43" s="18"/>
      <c r="N43" s="40"/>
    </row>
    <row r="44" spans="1:14" s="29" customFormat="1" ht="21" customHeight="1">
      <c r="A44" s="144"/>
      <c r="B44" s="31" t="s">
        <v>61</v>
      </c>
      <c r="C44" s="18"/>
      <c r="D44" s="38"/>
      <c r="E44" s="18"/>
      <c r="F44" s="38"/>
      <c r="G44" s="18"/>
      <c r="H44" s="38"/>
      <c r="I44" s="18"/>
      <c r="J44" s="38"/>
      <c r="K44" s="18"/>
      <c r="L44" s="38"/>
      <c r="M44" s="18"/>
      <c r="N44" s="40"/>
    </row>
    <row r="45" spans="1:14" s="29" customFormat="1" ht="21" customHeight="1">
      <c r="A45" s="144"/>
      <c r="B45" s="31" t="s">
        <v>62</v>
      </c>
      <c r="C45" s="18"/>
      <c r="D45" s="38"/>
      <c r="E45" s="18"/>
      <c r="F45" s="38"/>
      <c r="G45" s="18"/>
      <c r="H45" s="38"/>
      <c r="I45" s="18"/>
      <c r="J45" s="38"/>
      <c r="K45" s="18"/>
      <c r="L45" s="38"/>
      <c r="M45" s="18"/>
      <c r="N45" s="40"/>
    </row>
    <row r="46" spans="1:14" s="29" customFormat="1" ht="21" customHeight="1">
      <c r="A46" s="144"/>
      <c r="B46" s="31" t="s">
        <v>63</v>
      </c>
      <c r="C46" s="18"/>
      <c r="D46" s="38"/>
      <c r="E46" s="18"/>
      <c r="F46" s="38"/>
      <c r="G46" s="18"/>
      <c r="H46" s="38"/>
      <c r="I46" s="18"/>
      <c r="J46" s="38"/>
      <c r="K46" s="18"/>
      <c r="L46" s="38"/>
      <c r="M46" s="18"/>
      <c r="N46" s="40"/>
    </row>
    <row r="47" spans="1:14" s="29" customFormat="1" ht="21" customHeight="1">
      <c r="A47" s="144"/>
      <c r="B47" s="31" t="s">
        <v>64</v>
      </c>
      <c r="C47" s="18"/>
      <c r="D47" s="38"/>
      <c r="E47" s="18"/>
      <c r="F47" s="38"/>
      <c r="G47" s="18"/>
      <c r="H47" s="38"/>
      <c r="I47" s="18"/>
      <c r="J47" s="38"/>
      <c r="K47" s="18"/>
      <c r="L47" s="38"/>
      <c r="M47" s="18"/>
      <c r="N47" s="40"/>
    </row>
    <row r="48" spans="1:14" s="29" customFormat="1" ht="21" customHeight="1">
      <c r="B48" s="31" t="s">
        <v>53</v>
      </c>
      <c r="C48" s="39"/>
      <c r="D48" s="40"/>
      <c r="E48" s="39"/>
      <c r="F48" s="40"/>
      <c r="G48" s="39"/>
      <c r="H48" s="40"/>
      <c r="I48" s="39"/>
      <c r="J48" s="40"/>
      <c r="K48" s="39"/>
      <c r="L48" s="40"/>
      <c r="M48" s="39"/>
      <c r="N48" s="40"/>
    </row>
    <row r="49" spans="1:14" s="29" customFormat="1" ht="21.75" customHeight="1"/>
    <row r="50" spans="1:14" s="29" customFormat="1" ht="16.5">
      <c r="A50" s="142" t="str">
        <f>CONCATENATE("Single-Family New Acquisition Loans Buffer (in bps) - ",'Read Me'!$B$9, "'s Internal Models")</f>
        <v>Single-Family New Acquisition Loans Buffer (in bps) - Fannie Mae's Internal Models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</row>
    <row r="51" spans="1:14" s="29" customFormat="1" ht="21" customHeight="1">
      <c r="A51" s="30"/>
      <c r="B51" s="8"/>
      <c r="C51" s="143" t="s">
        <v>41</v>
      </c>
      <c r="D51" s="143"/>
      <c r="E51" s="143"/>
      <c r="F51" s="143"/>
      <c r="G51" s="143"/>
      <c r="H51" s="143"/>
      <c r="I51" s="143"/>
      <c r="J51" s="143"/>
      <c r="K51" s="143"/>
      <c r="L51" s="143"/>
      <c r="M51" s="143"/>
    </row>
    <row r="52" spans="1:14" s="29" customFormat="1" ht="21" customHeight="1">
      <c r="A52" s="30"/>
      <c r="B52" s="31"/>
      <c r="C52" s="5" t="s">
        <v>42</v>
      </c>
      <c r="D52" s="4" t="s">
        <v>43</v>
      </c>
      <c r="E52" s="5" t="s">
        <v>44</v>
      </c>
      <c r="F52" s="4" t="s">
        <v>45</v>
      </c>
      <c r="G52" s="5" t="s">
        <v>46</v>
      </c>
      <c r="H52" s="46" t="s">
        <v>47</v>
      </c>
      <c r="I52" s="5" t="s">
        <v>48</v>
      </c>
      <c r="J52" s="4" t="s">
        <v>49</v>
      </c>
      <c r="K52" s="5" t="s">
        <v>50</v>
      </c>
      <c r="L52" s="4" t="s">
        <v>51</v>
      </c>
      <c r="M52" s="5" t="s">
        <v>52</v>
      </c>
      <c r="N52" s="37" t="s">
        <v>53</v>
      </c>
    </row>
    <row r="53" spans="1:14" s="29" customFormat="1" ht="21" customHeight="1">
      <c r="A53" s="144" t="s">
        <v>54</v>
      </c>
      <c r="B53" s="31" t="s">
        <v>55</v>
      </c>
      <c r="C53" s="18"/>
      <c r="D53" s="38"/>
      <c r="E53" s="18"/>
      <c r="F53" s="38"/>
      <c r="G53" s="18"/>
      <c r="H53" s="38"/>
      <c r="I53" s="18"/>
      <c r="J53" s="38"/>
      <c r="K53" s="18"/>
      <c r="L53" s="38"/>
      <c r="M53" s="18"/>
      <c r="N53" s="40"/>
    </row>
    <row r="54" spans="1:14" s="29" customFormat="1" ht="21" customHeight="1">
      <c r="A54" s="144"/>
      <c r="B54" s="31" t="s">
        <v>56</v>
      </c>
      <c r="C54" s="18"/>
      <c r="D54" s="38"/>
      <c r="E54" s="18"/>
      <c r="F54" s="38"/>
      <c r="G54" s="18"/>
      <c r="H54" s="38"/>
      <c r="I54" s="18"/>
      <c r="J54" s="38"/>
      <c r="K54" s="18"/>
      <c r="L54" s="38"/>
      <c r="M54" s="18"/>
      <c r="N54" s="40"/>
    </row>
    <row r="55" spans="1:14" s="29" customFormat="1" ht="21" customHeight="1">
      <c r="A55" s="144"/>
      <c r="B55" s="31" t="s">
        <v>57</v>
      </c>
      <c r="C55" s="18"/>
      <c r="D55" s="38"/>
      <c r="E55" s="18"/>
      <c r="F55" s="38"/>
      <c r="G55" s="18"/>
      <c r="H55" s="38"/>
      <c r="I55" s="18"/>
      <c r="J55" s="38"/>
      <c r="K55" s="18"/>
      <c r="L55" s="38"/>
      <c r="M55" s="18"/>
      <c r="N55" s="40"/>
    </row>
    <row r="56" spans="1:14" s="29" customFormat="1" ht="21" customHeight="1">
      <c r="A56" s="144"/>
      <c r="B56" s="31" t="s">
        <v>58</v>
      </c>
      <c r="C56" s="18"/>
      <c r="D56" s="38"/>
      <c r="E56" s="18"/>
      <c r="F56" s="38"/>
      <c r="G56" s="18"/>
      <c r="H56" s="38"/>
      <c r="I56" s="18"/>
      <c r="J56" s="38"/>
      <c r="K56" s="18"/>
      <c r="L56" s="38"/>
      <c r="M56" s="18"/>
      <c r="N56" s="40"/>
    </row>
    <row r="57" spans="1:14" s="29" customFormat="1" ht="21" customHeight="1">
      <c r="A57" s="144"/>
      <c r="B57" s="31" t="s">
        <v>59</v>
      </c>
      <c r="C57" s="18"/>
      <c r="D57" s="38"/>
      <c r="E57" s="18"/>
      <c r="F57" s="38"/>
      <c r="G57" s="18"/>
      <c r="H57" s="38"/>
      <c r="I57" s="18"/>
      <c r="J57" s="38"/>
      <c r="K57" s="18"/>
      <c r="L57" s="38"/>
      <c r="M57" s="18"/>
      <c r="N57" s="40"/>
    </row>
    <row r="58" spans="1:14" s="29" customFormat="1" ht="21" customHeight="1">
      <c r="A58" s="144"/>
      <c r="B58" s="31" t="s">
        <v>60</v>
      </c>
      <c r="C58" s="18"/>
      <c r="D58" s="38"/>
      <c r="E58" s="18"/>
      <c r="F58" s="38"/>
      <c r="G58" s="18"/>
      <c r="H58" s="38"/>
      <c r="I58" s="18"/>
      <c r="J58" s="38"/>
      <c r="K58" s="18"/>
      <c r="L58" s="38"/>
      <c r="M58" s="18"/>
      <c r="N58" s="40"/>
    </row>
    <row r="59" spans="1:14" s="29" customFormat="1" ht="21" customHeight="1">
      <c r="A59" s="144"/>
      <c r="B59" s="31" t="s">
        <v>61</v>
      </c>
      <c r="C59" s="18"/>
      <c r="D59" s="38"/>
      <c r="E59" s="18"/>
      <c r="F59" s="38"/>
      <c r="G59" s="18"/>
      <c r="H59" s="38"/>
      <c r="I59" s="18"/>
      <c r="J59" s="38"/>
      <c r="K59" s="18"/>
      <c r="L59" s="38"/>
      <c r="M59" s="18"/>
      <c r="N59" s="40"/>
    </row>
    <row r="60" spans="1:14" s="29" customFormat="1" ht="21" customHeight="1">
      <c r="A60" s="144"/>
      <c r="B60" s="31" t="s">
        <v>62</v>
      </c>
      <c r="C60" s="18"/>
      <c r="D60" s="38"/>
      <c r="E60" s="18"/>
      <c r="F60" s="38"/>
      <c r="G60" s="18"/>
      <c r="H60" s="38"/>
      <c r="I60" s="18"/>
      <c r="J60" s="38"/>
      <c r="K60" s="18"/>
      <c r="L60" s="38"/>
      <c r="M60" s="18"/>
      <c r="N60" s="40"/>
    </row>
    <row r="61" spans="1:14" s="29" customFormat="1" ht="21" customHeight="1">
      <c r="A61" s="144"/>
      <c r="B61" s="31" t="s">
        <v>63</v>
      </c>
      <c r="C61" s="18"/>
      <c r="D61" s="38"/>
      <c r="E61" s="18"/>
      <c r="F61" s="38"/>
      <c r="G61" s="18"/>
      <c r="H61" s="38"/>
      <c r="I61" s="18"/>
      <c r="J61" s="38"/>
      <c r="K61" s="18"/>
      <c r="L61" s="38"/>
      <c r="M61" s="18"/>
      <c r="N61" s="40"/>
    </row>
    <row r="62" spans="1:14" s="29" customFormat="1" ht="21" customHeight="1">
      <c r="A62" s="144"/>
      <c r="B62" s="31" t="s">
        <v>64</v>
      </c>
      <c r="C62" s="18"/>
      <c r="D62" s="38"/>
      <c r="E62" s="18"/>
      <c r="F62" s="38"/>
      <c r="G62" s="18"/>
      <c r="H62" s="38"/>
      <c r="I62" s="18"/>
      <c r="J62" s="38"/>
      <c r="K62" s="18"/>
      <c r="L62" s="38"/>
      <c r="M62" s="18"/>
      <c r="N62" s="40"/>
    </row>
    <row r="63" spans="1:14" s="29" customFormat="1" ht="21" customHeight="1">
      <c r="B63" s="31" t="s">
        <v>53</v>
      </c>
      <c r="C63" s="39"/>
      <c r="D63" s="40"/>
      <c r="E63" s="39"/>
      <c r="F63" s="40"/>
      <c r="G63" s="39"/>
      <c r="H63" s="40"/>
      <c r="I63" s="39"/>
      <c r="J63" s="40"/>
      <c r="K63" s="39"/>
      <c r="L63" s="40"/>
      <c r="M63" s="39"/>
      <c r="N63" s="40"/>
    </row>
    <row r="64" spans="1:14" s="29" customFormat="1" ht="21.75" customHeight="1"/>
    <row r="65" spans="1:14" s="29" customFormat="1" ht="21.75" customHeight="1">
      <c r="A65" s="107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</row>
    <row r="66" spans="1:14" ht="16.5">
      <c r="A66" s="77" t="s">
        <v>37</v>
      </c>
      <c r="B66" s="85"/>
      <c r="C66" s="86"/>
      <c r="D66" s="86"/>
      <c r="E66" s="78"/>
      <c r="F66" s="78"/>
      <c r="G66" s="78"/>
      <c r="H66" s="78"/>
      <c r="I66" s="78"/>
      <c r="J66" s="78"/>
      <c r="K66" s="78"/>
      <c r="L66" s="78"/>
      <c r="M66" s="78"/>
      <c r="N66" s="78"/>
    </row>
    <row r="67" spans="1:14" ht="16.5">
      <c r="A67" s="78"/>
      <c r="B67" s="88"/>
      <c r="C67" s="86"/>
      <c r="D67" s="86"/>
      <c r="E67" s="78"/>
      <c r="F67" s="78"/>
      <c r="G67" s="78"/>
      <c r="H67" s="78"/>
      <c r="I67" s="78"/>
      <c r="J67" s="78"/>
      <c r="K67" s="78"/>
      <c r="L67" s="78"/>
      <c r="M67" s="78"/>
      <c r="N67" s="78"/>
    </row>
    <row r="68" spans="1:14" ht="21.75" customHeight="1">
      <c r="A68" s="107" t="s">
        <v>39</v>
      </c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</row>
    <row r="69" spans="1:14" ht="21.75" customHeight="1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</row>
    <row r="70" spans="1:14" ht="21.75" customHeight="1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</row>
    <row r="71" spans="1:14" ht="21.75" customHeight="1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</row>
    <row r="72" spans="1:14" ht="21.75" hidden="1" customHeight="1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</row>
    <row r="73" spans="1:14" ht="21.75" hidden="1" customHeight="1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</row>
    <row r="74" spans="1:14" ht="21.75" hidden="1" customHeight="1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</row>
    <row r="75" spans="1:14" ht="21.75" hidden="1" customHeight="1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</row>
    <row r="76" spans="1:14" ht="21.75" hidden="1" customHeight="1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</row>
    <row r="77" spans="1:14" ht="21.75" hidden="1" customHeight="1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</row>
    <row r="78" spans="1:14" ht="21.75" hidden="1" customHeight="1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</row>
    <row r="79" spans="1:14" ht="21.75" hidden="1" customHeight="1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</row>
    <row r="80" spans="1:14" ht="21.75" hidden="1" customHeight="1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</row>
    <row r="81" spans="1:14" ht="21.75" hidden="1" customHeight="1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</row>
    <row r="82" spans="1:14" ht="21.75" hidden="1" customHeight="1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</row>
    <row r="83" spans="1:14" ht="21.75" hidden="1" customHeight="1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</row>
    <row r="84" spans="1:14" ht="21.75" hidden="1" customHeight="1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</row>
    <row r="85" spans="1:14" ht="21.75" hidden="1" customHeight="1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</row>
    <row r="86" spans="1:14" ht="21.75" hidden="1" customHeight="1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</row>
    <row r="87" spans="1:14" ht="21.75" hidden="1" customHeight="1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</row>
    <row r="88" spans="1:14" ht="21.75" hidden="1" customHeight="1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</row>
    <row r="89" spans="1:14" ht="21.75" hidden="1" customHeight="1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</row>
    <row r="90" spans="1:14" ht="21.75" hidden="1" customHeight="1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</row>
    <row r="91" spans="1:14" ht="21.75" hidden="1" customHeight="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</row>
    <row r="92" spans="1:14" ht="21.75" hidden="1" customHeight="1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</row>
    <row r="93" spans="1:14" ht="21.75" hidden="1" customHeight="1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</row>
    <row r="94" spans="1:14" ht="21.75" hidden="1" customHeight="1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</row>
    <row r="95" spans="1:14" ht="21.75" hidden="1" customHeight="1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</row>
    <row r="96" spans="1:14" ht="21.75" hidden="1" customHeight="1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</row>
    <row r="97" spans="1:14" ht="21.75" hidden="1" customHeight="1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</row>
    <row r="98" spans="1:14" ht="21.75" hidden="1" customHeight="1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</row>
    <row r="99" spans="1:14" ht="21.75" hidden="1" customHeight="1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</row>
    <row r="100" spans="1:14" ht="21.75" hidden="1" customHeight="1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</row>
    <row r="101" spans="1:14" ht="21.75" hidden="1" customHeight="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</row>
    <row r="102" spans="1:14" ht="21.75" hidden="1" customHeight="1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</row>
    <row r="103" spans="1:14" ht="21.75" hidden="1" customHeight="1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</row>
    <row r="104" spans="1:14" ht="21.75" hidden="1" customHeight="1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</row>
    <row r="105" spans="1:14" ht="21.75" hidden="1" customHeight="1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</row>
    <row r="106" spans="1:14" ht="21.75" hidden="1" customHeight="1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</row>
    <row r="107" spans="1:14" ht="21.75" hidden="1" customHeight="1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</row>
    <row r="108" spans="1:14" ht="21.75" hidden="1" customHeight="1"/>
    <row r="109" spans="1:14" ht="21.75" hidden="1" customHeight="1"/>
    <row r="110" spans="1:14" ht="21.75" hidden="1" customHeight="1"/>
    <row r="111" spans="1:14" ht="21.75" hidden="1" customHeight="1"/>
    <row r="112" spans="1:14" ht="21.75" hidden="1" customHeight="1"/>
    <row r="113" ht="21.75" hidden="1" customHeight="1"/>
    <row r="114" ht="21.75" hidden="1" customHeight="1"/>
    <row r="115" ht="21.75" hidden="1" customHeight="1"/>
    <row r="116" ht="21.75" hidden="1" customHeight="1"/>
    <row r="117" ht="21.75" hidden="1" customHeight="1"/>
    <row r="118" ht="21.75" hidden="1" customHeight="1"/>
    <row r="119" ht="21.75" hidden="1" customHeight="1"/>
    <row r="120" ht="21.75" hidden="1" customHeight="1"/>
    <row r="121" ht="21.75" hidden="1" customHeight="1"/>
    <row r="122" ht="21.75" hidden="1" customHeight="1"/>
    <row r="123" ht="21.75" hidden="1" customHeight="1"/>
    <row r="124" ht="21.75" hidden="1" customHeight="1"/>
    <row r="125" ht="21.75" hidden="1" customHeight="1"/>
    <row r="126" ht="21.75" hidden="1" customHeight="1"/>
    <row r="127" ht="21.75" hidden="1" customHeight="1"/>
    <row r="128" ht="21.75" hidden="1" customHeight="1"/>
    <row r="129" ht="21.75" hidden="1" customHeight="1"/>
    <row r="130" ht="21.75" hidden="1" customHeight="1"/>
    <row r="131" ht="21.75" hidden="1" customHeight="1"/>
    <row r="132" ht="21.75" hidden="1" customHeight="1"/>
    <row r="133" ht="21.75" hidden="1" customHeight="1"/>
    <row r="134" ht="21.75" hidden="1" customHeight="1"/>
    <row r="135" ht="21.75" hidden="1" customHeight="1"/>
    <row r="136" ht="21.75" hidden="1" customHeight="1"/>
    <row r="137" ht="21.75" hidden="1" customHeight="1"/>
    <row r="138" ht="21.75" hidden="1" customHeight="1"/>
    <row r="139" ht="21.75" hidden="1" customHeight="1"/>
    <row r="140" ht="21.75" hidden="1" customHeight="1"/>
    <row r="141" ht="21.75" hidden="1" customHeight="1"/>
    <row r="142" ht="21.75" hidden="1" customHeight="1"/>
    <row r="143" ht="21.75" hidden="1" customHeight="1"/>
    <row r="144" ht="21.75" hidden="1" customHeight="1"/>
    <row r="145" ht="21.75" hidden="1" customHeight="1"/>
    <row r="146" ht="21.75" hidden="1" customHeight="1"/>
    <row r="147" ht="21.75" hidden="1" customHeight="1"/>
    <row r="148" ht="21.75" hidden="1" customHeight="1"/>
    <row r="149" ht="21.75" hidden="1" customHeight="1"/>
    <row r="150" ht="21.75" hidden="1" customHeight="1"/>
    <row r="151" ht="21.75" hidden="1" customHeight="1"/>
    <row r="152" ht="21.75" hidden="1" customHeight="1"/>
    <row r="153" ht="21.75" hidden="1" customHeight="1"/>
    <row r="154" ht="21.75" hidden="1" customHeight="1"/>
    <row r="155" ht="21.75" hidden="1" customHeight="1"/>
    <row r="156" ht="21.75" hidden="1" customHeight="1"/>
    <row r="157" ht="21.75" hidden="1" customHeight="1"/>
    <row r="158" ht="21.75" hidden="1" customHeight="1"/>
    <row r="159" ht="21.75" hidden="1" customHeight="1"/>
    <row r="160" ht="21.75" hidden="1" customHeight="1"/>
    <row r="161" ht="21.75" hidden="1" customHeight="1"/>
    <row r="162" ht="21.75" hidden="1" customHeight="1"/>
    <row r="163" ht="21.75" hidden="1" customHeight="1"/>
    <row r="164" ht="21.75" hidden="1" customHeight="1"/>
    <row r="165" ht="21.75" hidden="1" customHeight="1"/>
    <row r="166" ht="21.75" hidden="1" customHeight="1"/>
    <row r="167" ht="21.75" hidden="1" customHeight="1"/>
    <row r="168" ht="21.75" hidden="1" customHeight="1"/>
    <row r="169" ht="21.75" hidden="1" customHeight="1"/>
    <row r="170" ht="21.75" hidden="1" customHeight="1"/>
    <row r="171" ht="21.75" hidden="1" customHeight="1"/>
    <row r="172" ht="21.75" hidden="1" customHeight="1"/>
    <row r="173" ht="21.75" hidden="1" customHeight="1"/>
    <row r="174" ht="21.75" hidden="1" customHeight="1"/>
    <row r="175" ht="21.75" hidden="1" customHeight="1"/>
    <row r="176" ht="21.75" hidden="1" customHeight="1"/>
    <row r="177" ht="21.75" hidden="1" customHeight="1"/>
    <row r="178" ht="21.75" hidden="1" customHeight="1"/>
    <row r="179" ht="21.75" hidden="1" customHeight="1"/>
    <row r="180" ht="21.75" hidden="1" customHeight="1"/>
    <row r="181" ht="21.75" hidden="1" customHeight="1"/>
    <row r="182" ht="21.75" hidden="1" customHeight="1"/>
    <row r="183" ht="21.75" hidden="1" customHeight="1"/>
    <row r="184" ht="21.75" hidden="1" customHeight="1"/>
    <row r="185" ht="21.75" hidden="1" customHeight="1"/>
    <row r="186" ht="21.75" hidden="1" customHeight="1"/>
    <row r="187" ht="21.75" hidden="1" customHeight="1"/>
    <row r="188" ht="21.75" hidden="1" customHeight="1"/>
    <row r="189" ht="21.75" hidden="1" customHeight="1"/>
    <row r="190" ht="21.75" hidden="1" customHeight="1"/>
    <row r="191" ht="21.75" hidden="1" customHeight="1"/>
    <row r="192" ht="21.75" hidden="1" customHeight="1"/>
    <row r="193" ht="21.75" hidden="1" customHeight="1"/>
    <row r="194" ht="21.75" hidden="1" customHeight="1"/>
    <row r="195" ht="21.75" hidden="1" customHeight="1"/>
    <row r="196" ht="21.75" hidden="1" customHeight="1"/>
    <row r="197" ht="21.75" hidden="1" customHeight="1"/>
    <row r="198" ht="21.75" hidden="1" customHeight="1"/>
    <row r="199" ht="21.75" hidden="1" customHeight="1"/>
    <row r="200" ht="21.75" hidden="1" customHeight="1"/>
    <row r="201" ht="21.75" hidden="1" customHeight="1"/>
    <row r="202" ht="21.75" hidden="1" customHeight="1"/>
    <row r="203" ht="21.75" hidden="1" customHeight="1"/>
    <row r="204" ht="21.75" hidden="1" customHeight="1"/>
    <row r="205" ht="21.75" hidden="1" customHeight="1"/>
    <row r="206" ht="21.75" hidden="1" customHeight="1"/>
    <row r="207" ht="21.75" hidden="1" customHeight="1"/>
    <row r="208" ht="21.75" hidden="1" customHeight="1"/>
    <row r="209" ht="21.75" hidden="1" customHeight="1"/>
    <row r="210" ht="21.75" hidden="1" customHeight="1"/>
    <row r="211" ht="21.75" hidden="1" customHeight="1"/>
    <row r="212" ht="21.75" hidden="1" customHeight="1"/>
    <row r="213" ht="21.75" hidden="1" customHeight="1"/>
    <row r="214" ht="21.75" hidden="1" customHeight="1"/>
    <row r="215" ht="21.75" hidden="1" customHeight="1"/>
    <row r="216" ht="21.75" hidden="1" customHeight="1"/>
    <row r="217" ht="21.75" hidden="1" customHeight="1"/>
    <row r="218" ht="21.75" hidden="1" customHeight="1"/>
    <row r="219" ht="21.75" hidden="1" customHeight="1"/>
    <row r="220" ht="21.75" hidden="1" customHeight="1"/>
    <row r="221" ht="21.75" hidden="1" customHeight="1"/>
    <row r="222" ht="21.75" hidden="1" customHeight="1"/>
    <row r="223" ht="21.75" hidden="1" customHeight="1"/>
    <row r="224" ht="21.75" hidden="1" customHeight="1"/>
    <row r="225" ht="21.75" hidden="1" customHeight="1"/>
    <row r="226" ht="21.75" hidden="1" customHeight="1"/>
    <row r="227" ht="21.75" hidden="1" customHeight="1"/>
    <row r="228" ht="21.75" hidden="1" customHeight="1"/>
    <row r="229" ht="21.75" hidden="1" customHeight="1"/>
    <row r="230" ht="21.75" hidden="1" customHeight="1"/>
    <row r="231" ht="21.75" hidden="1" customHeight="1"/>
    <row r="232" ht="21.75" hidden="1" customHeight="1"/>
    <row r="233" ht="21.75" hidden="1" customHeight="1"/>
    <row r="234" ht="21.75" hidden="1" customHeight="1"/>
    <row r="235" ht="21.75" hidden="1" customHeight="1"/>
    <row r="236" ht="21.75" hidden="1" customHeight="1"/>
    <row r="237" ht="21.75" hidden="1" customHeight="1"/>
    <row r="238" ht="21.75" hidden="1" customHeight="1"/>
    <row r="239" ht="21.75" hidden="1" customHeight="1"/>
    <row r="240" ht="21.75" hidden="1" customHeight="1"/>
    <row r="241" ht="21.75" hidden="1" customHeight="1"/>
    <row r="242" ht="21.75" hidden="1" customHeight="1"/>
    <row r="243" ht="21.75" hidden="1" customHeight="1"/>
    <row r="244" ht="21.75" hidden="1" customHeight="1"/>
    <row r="245" ht="21.75" hidden="1" customHeight="1"/>
    <row r="246" ht="21.75" hidden="1" customHeight="1"/>
    <row r="247" ht="21.75" hidden="1" customHeight="1"/>
    <row r="248" ht="21.75" hidden="1" customHeight="1"/>
    <row r="249" ht="21.75" hidden="1" customHeight="1"/>
  </sheetData>
  <mergeCells count="12">
    <mergeCell ref="C36:M36"/>
    <mergeCell ref="A38:A47"/>
    <mergeCell ref="A50:N50"/>
    <mergeCell ref="C51:M51"/>
    <mergeCell ref="A53:A62"/>
    <mergeCell ref="A5:N5"/>
    <mergeCell ref="C6:M6"/>
    <mergeCell ref="A8:A17"/>
    <mergeCell ref="C21:M21"/>
    <mergeCell ref="A35:N35"/>
    <mergeCell ref="A23:A32"/>
    <mergeCell ref="A20:N20"/>
  </mergeCells>
  <pageMargins left="0.7" right="0.7" top="0.75" bottom="0.75" header="0.3" footer="0.3"/>
  <pageSetup scale="20" orientation="portrait" r:id="rId1"/>
  <headerFooter>
    <oddFooter>&amp;LFederal Housing Finance Agency&amp;CDRAFT. CONFIDENTIAL.&amp;RPage 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N435"/>
  <sheetViews>
    <sheetView zoomScaleNormal="100" workbookViewId="0"/>
  </sheetViews>
  <sheetFormatPr defaultColWidth="0" defaultRowHeight="15.75" zeroHeight="1"/>
  <cols>
    <col min="1" max="1" width="32.85546875" style="100" customWidth="1"/>
    <col min="2" max="2" width="31.42578125" style="100" customWidth="1"/>
    <col min="3" max="3" width="20.7109375" style="100" customWidth="1"/>
    <col min="4" max="4" width="20.85546875" style="119" bestFit="1" customWidth="1"/>
    <col min="5" max="5" width="16.5703125" style="119" bestFit="1" customWidth="1"/>
    <col min="6" max="7" width="16.5703125" style="119" customWidth="1"/>
    <col min="8" max="8" width="9.140625" style="100" customWidth="1"/>
    <col min="9" max="9" width="9.140625" style="8" customWidth="1"/>
    <col min="10" max="12" width="9.140625" style="8" hidden="1" customWidth="1"/>
    <col min="13" max="14" width="14.28515625" style="8" hidden="1" customWidth="1"/>
    <col min="15" max="16384" width="9.140625" style="8" hidden="1"/>
  </cols>
  <sheetData>
    <row r="1" spans="1:8" s="1" customFormat="1" ht="21" customHeight="1">
      <c r="A1" s="108" t="str">
        <f>CONCATENATE("FHFA Capital Framework Reporting Template: ",'Read Me'!$B$9)</f>
        <v>FHFA Capital Framework Reporting Template: Fannie Mae</v>
      </c>
      <c r="B1" s="78"/>
      <c r="C1" s="78"/>
      <c r="D1" s="78"/>
      <c r="E1" s="108"/>
      <c r="F1" s="108"/>
      <c r="G1" s="108"/>
      <c r="H1" s="78"/>
    </row>
    <row r="2" spans="1:8" s="1" customFormat="1" ht="21" customHeight="1">
      <c r="A2" s="108" t="s">
        <v>67</v>
      </c>
      <c r="B2" s="78"/>
      <c r="C2" s="78"/>
      <c r="D2" s="78"/>
      <c r="E2" s="100"/>
      <c r="F2" s="100"/>
      <c r="G2" s="100"/>
      <c r="H2" s="78"/>
    </row>
    <row r="3" spans="1:8" s="1" customFormat="1" ht="21" customHeight="1">
      <c r="A3" s="109"/>
      <c r="B3" s="109"/>
      <c r="C3" s="78"/>
      <c r="D3" s="78"/>
      <c r="E3" s="100"/>
      <c r="F3" s="100"/>
      <c r="G3" s="100"/>
      <c r="H3" s="78"/>
    </row>
    <row r="4" spans="1:8" s="1" customFormat="1" ht="21" customHeight="1">
      <c r="A4" s="78"/>
      <c r="B4" s="78"/>
      <c r="C4" s="78"/>
      <c r="D4" s="78"/>
      <c r="E4" s="78"/>
      <c r="F4" s="78"/>
      <c r="G4" s="78"/>
      <c r="H4" s="78"/>
    </row>
    <row r="5" spans="1:8" ht="21">
      <c r="A5" s="97" t="str">
        <f>CONCATENATE("","Using the Book Date of ",'Read Me'!$B$10,".*")</f>
        <v>Using the Book Date of 20161231.*</v>
      </c>
      <c r="B5" s="112"/>
      <c r="C5" s="113"/>
      <c r="D5" s="113"/>
      <c r="E5" s="113"/>
      <c r="F5" s="113"/>
      <c r="G5" s="113"/>
    </row>
    <row r="6" spans="1:8" s="7" customFormat="1" ht="23.25" customHeight="1">
      <c r="A6" s="148" t="s">
        <v>68</v>
      </c>
      <c r="B6" s="148"/>
      <c r="C6" s="148"/>
      <c r="D6" s="148"/>
      <c r="E6" s="148"/>
      <c r="F6" s="148"/>
      <c r="G6" s="148"/>
      <c r="H6" s="108"/>
    </row>
    <row r="7" spans="1:8" ht="141" customHeight="1">
      <c r="B7" s="110"/>
      <c r="C7" s="111" t="s">
        <v>69</v>
      </c>
      <c r="D7" s="111" t="s">
        <v>70</v>
      </c>
      <c r="E7" s="111" t="str">
        <f>CONCATENATE('Read Me'!$B$9,"'s Internal Models")</f>
        <v>Fannie Mae's Internal Models</v>
      </c>
      <c r="F7" s="111" t="str">
        <f>CONCATENATE('Read Me'!$B$9,"'s Internal Models excluding Buffers and Operational Risk Charges")</f>
        <v>Fannie Mae's Internal Models excluding Buffers and Operational Risk Charges</v>
      </c>
      <c r="G7" s="111" t="str">
        <f>CONCATENATE('Read Me'!$B$9,"'s Internal Buffer")</f>
        <v>Fannie Mae's Internal Buffer</v>
      </c>
    </row>
    <row r="8" spans="1:8" ht="15.75" customHeight="1">
      <c r="A8" s="145" t="s">
        <v>71</v>
      </c>
      <c r="B8" s="114" t="s">
        <v>72</v>
      </c>
      <c r="C8" s="115"/>
      <c r="D8" s="82"/>
      <c r="E8" s="82"/>
      <c r="F8" s="82"/>
      <c r="G8" s="82"/>
    </row>
    <row r="9" spans="1:8">
      <c r="A9" s="145"/>
      <c r="B9" s="116" t="s">
        <v>73</v>
      </c>
      <c r="C9" s="115"/>
      <c r="D9" s="82"/>
      <c r="E9" s="82"/>
      <c r="F9" s="82"/>
      <c r="G9" s="82"/>
    </row>
    <row r="10" spans="1:8">
      <c r="A10" s="145"/>
      <c r="B10" s="116" t="s">
        <v>74</v>
      </c>
      <c r="C10" s="115"/>
      <c r="D10" s="82"/>
      <c r="E10" s="82"/>
      <c r="F10" s="82"/>
      <c r="G10" s="82"/>
    </row>
    <row r="11" spans="1:8">
      <c r="A11" s="145"/>
      <c r="B11" s="116" t="s">
        <v>75</v>
      </c>
      <c r="C11" s="115"/>
      <c r="D11" s="82"/>
      <c r="E11" s="82"/>
      <c r="F11" s="82"/>
      <c r="G11" s="82"/>
    </row>
    <row r="12" spans="1:8">
      <c r="A12" s="146" t="s">
        <v>76</v>
      </c>
      <c r="B12" s="117" t="s">
        <v>77</v>
      </c>
      <c r="C12" s="118"/>
      <c r="D12" s="80"/>
      <c r="E12" s="80"/>
      <c r="F12" s="80"/>
      <c r="G12" s="80"/>
    </row>
    <row r="13" spans="1:8">
      <c r="A13" s="146"/>
      <c r="B13" s="117" t="s">
        <v>78</v>
      </c>
      <c r="C13" s="118"/>
      <c r="D13" s="80"/>
      <c r="E13" s="80"/>
      <c r="F13" s="80"/>
      <c r="G13" s="80"/>
    </row>
    <row r="14" spans="1:8">
      <c r="A14" s="146"/>
      <c r="B14" s="117" t="s">
        <v>79</v>
      </c>
      <c r="C14" s="118"/>
      <c r="D14" s="80"/>
      <c r="E14" s="80"/>
      <c r="F14" s="80"/>
      <c r="G14" s="80"/>
    </row>
    <row r="15" spans="1:8">
      <c r="A15" s="147" t="s">
        <v>80</v>
      </c>
      <c r="B15" s="116" t="s">
        <v>81</v>
      </c>
      <c r="C15" s="115"/>
      <c r="D15" s="82"/>
      <c r="E15" s="82"/>
      <c r="F15" s="82"/>
      <c r="G15" s="82"/>
    </row>
    <row r="16" spans="1:8">
      <c r="A16" s="147"/>
      <c r="B16" s="116" t="s">
        <v>82</v>
      </c>
      <c r="C16" s="115"/>
      <c r="D16" s="82"/>
      <c r="E16" s="82"/>
      <c r="F16" s="82"/>
      <c r="G16" s="82"/>
    </row>
    <row r="17" spans="1:7">
      <c r="A17" s="147"/>
      <c r="B17" s="116" t="s">
        <v>83</v>
      </c>
      <c r="C17" s="115"/>
      <c r="D17" s="82"/>
      <c r="E17" s="82"/>
      <c r="F17" s="82"/>
      <c r="G17" s="82"/>
    </row>
    <row r="18" spans="1:7">
      <c r="A18" s="146" t="s">
        <v>84</v>
      </c>
      <c r="B18" s="117" t="s">
        <v>85</v>
      </c>
      <c r="C18" s="118"/>
      <c r="D18" s="80"/>
      <c r="E18" s="80"/>
      <c r="F18" s="80"/>
      <c r="G18" s="80"/>
    </row>
    <row r="19" spans="1:7">
      <c r="A19" s="146"/>
      <c r="B19" s="117" t="s">
        <v>86</v>
      </c>
      <c r="C19" s="118"/>
      <c r="D19" s="80"/>
      <c r="E19" s="80"/>
      <c r="F19" s="80"/>
      <c r="G19" s="80"/>
    </row>
    <row r="20" spans="1:7">
      <c r="A20" s="146"/>
      <c r="B20" s="117" t="s">
        <v>87</v>
      </c>
      <c r="C20" s="118"/>
      <c r="D20" s="80"/>
      <c r="E20" s="80"/>
      <c r="F20" s="80"/>
      <c r="G20" s="80"/>
    </row>
    <row r="21" spans="1:7">
      <c r="A21" s="146"/>
      <c r="B21" s="117" t="s">
        <v>88</v>
      </c>
      <c r="C21" s="118"/>
      <c r="D21" s="80"/>
      <c r="E21" s="80"/>
      <c r="F21" s="80"/>
      <c r="G21" s="80"/>
    </row>
    <row r="22" spans="1:7">
      <c r="A22" s="147" t="s">
        <v>89</v>
      </c>
      <c r="B22" s="116" t="s">
        <v>90</v>
      </c>
      <c r="C22" s="115"/>
      <c r="D22" s="82"/>
      <c r="E22" s="82"/>
      <c r="F22" s="82"/>
      <c r="G22" s="82"/>
    </row>
    <row r="23" spans="1:7">
      <c r="A23" s="147"/>
      <c r="B23" s="116" t="s">
        <v>91</v>
      </c>
      <c r="C23" s="115"/>
      <c r="D23" s="82"/>
      <c r="E23" s="82"/>
      <c r="F23" s="82"/>
      <c r="G23" s="82"/>
    </row>
    <row r="24" spans="1:7">
      <c r="A24" s="146" t="s">
        <v>92</v>
      </c>
      <c r="B24" s="117" t="s">
        <v>93</v>
      </c>
      <c r="C24" s="118"/>
      <c r="D24" s="80"/>
      <c r="E24" s="80"/>
      <c r="F24" s="80"/>
      <c r="G24" s="80"/>
    </row>
    <row r="25" spans="1:7">
      <c r="A25" s="146" t="s">
        <v>92</v>
      </c>
      <c r="B25" s="117" t="s">
        <v>94</v>
      </c>
      <c r="C25" s="118"/>
      <c r="D25" s="80"/>
      <c r="E25" s="80"/>
      <c r="F25" s="80"/>
      <c r="G25" s="80"/>
    </row>
    <row r="26" spans="1:7" ht="15.75" customHeight="1">
      <c r="A26" s="152" t="s">
        <v>95</v>
      </c>
      <c r="B26" s="116" t="s">
        <v>96</v>
      </c>
      <c r="C26" s="115"/>
      <c r="D26" s="82"/>
      <c r="E26" s="82"/>
      <c r="F26" s="82"/>
      <c r="G26" s="82"/>
    </row>
    <row r="27" spans="1:7" ht="15.75" customHeight="1">
      <c r="A27" s="153"/>
      <c r="B27" s="116" t="s">
        <v>97</v>
      </c>
      <c r="C27" s="115"/>
      <c r="D27" s="82"/>
      <c r="E27" s="82"/>
      <c r="F27" s="82"/>
      <c r="G27" s="82"/>
    </row>
    <row r="28" spans="1:7" ht="15.75" customHeight="1">
      <c r="A28" s="153"/>
      <c r="B28" s="116" t="s">
        <v>98</v>
      </c>
      <c r="C28" s="115"/>
      <c r="D28" s="82"/>
      <c r="E28" s="82"/>
      <c r="F28" s="82"/>
      <c r="G28" s="82"/>
    </row>
    <row r="29" spans="1:7">
      <c r="A29" s="154"/>
      <c r="B29" s="116" t="s">
        <v>99</v>
      </c>
      <c r="C29" s="115"/>
      <c r="D29" s="82"/>
      <c r="E29" s="82"/>
      <c r="F29" s="82"/>
      <c r="G29" s="82"/>
    </row>
    <row r="30" spans="1:7" ht="15.75" customHeight="1">
      <c r="A30" s="146" t="s">
        <v>100</v>
      </c>
      <c r="B30" s="117" t="s">
        <v>101</v>
      </c>
      <c r="C30" s="118"/>
      <c r="D30" s="80"/>
      <c r="E30" s="80"/>
      <c r="F30" s="80"/>
      <c r="G30" s="80"/>
    </row>
    <row r="31" spans="1:7" ht="15.75" customHeight="1">
      <c r="A31" s="146"/>
      <c r="B31" s="117" t="s">
        <v>102</v>
      </c>
      <c r="C31" s="118"/>
      <c r="D31" s="80"/>
      <c r="E31" s="80"/>
      <c r="F31" s="80"/>
      <c r="G31" s="80"/>
    </row>
    <row r="32" spans="1:7" ht="15.75" customHeight="1">
      <c r="A32" s="146"/>
      <c r="B32" s="117" t="s">
        <v>103</v>
      </c>
      <c r="C32" s="118"/>
      <c r="D32" s="80"/>
      <c r="E32" s="80"/>
      <c r="F32" s="80"/>
      <c r="G32" s="80"/>
    </row>
    <row r="33" spans="1:7" ht="15.75" customHeight="1">
      <c r="A33" s="147" t="s">
        <v>104</v>
      </c>
      <c r="B33" s="116" t="s">
        <v>105</v>
      </c>
      <c r="C33" s="75" t="s">
        <v>106</v>
      </c>
      <c r="D33" s="75" t="s">
        <v>106</v>
      </c>
      <c r="E33" s="75" t="s">
        <v>106</v>
      </c>
      <c r="F33" s="75" t="s">
        <v>106</v>
      </c>
      <c r="G33" s="75" t="s">
        <v>106</v>
      </c>
    </row>
    <row r="34" spans="1:7" ht="15.75" customHeight="1">
      <c r="A34" s="147"/>
      <c r="B34" s="116" t="s">
        <v>107</v>
      </c>
      <c r="C34" s="75" t="s">
        <v>106</v>
      </c>
      <c r="D34" s="75" t="s">
        <v>106</v>
      </c>
      <c r="E34" s="75" t="s">
        <v>106</v>
      </c>
      <c r="F34" s="75" t="s">
        <v>106</v>
      </c>
      <c r="G34" s="75" t="s">
        <v>106</v>
      </c>
    </row>
    <row r="35" spans="1:7" ht="15.75" customHeight="1">
      <c r="A35" s="155" t="s">
        <v>108</v>
      </c>
      <c r="B35" s="117" t="s">
        <v>109</v>
      </c>
      <c r="C35" s="75" t="s">
        <v>106</v>
      </c>
      <c r="D35" s="75" t="s">
        <v>106</v>
      </c>
      <c r="E35" s="75" t="s">
        <v>106</v>
      </c>
      <c r="F35" s="75" t="s">
        <v>106</v>
      </c>
      <c r="G35" s="75" t="s">
        <v>106</v>
      </c>
    </row>
    <row r="36" spans="1:7" ht="15.75" customHeight="1">
      <c r="A36" s="157"/>
      <c r="B36" s="117" t="s">
        <v>110</v>
      </c>
      <c r="C36" s="75" t="s">
        <v>106</v>
      </c>
      <c r="D36" s="75" t="s">
        <v>106</v>
      </c>
      <c r="E36" s="75" t="s">
        <v>106</v>
      </c>
      <c r="F36" s="75" t="s">
        <v>106</v>
      </c>
      <c r="G36" s="75" t="s">
        <v>106</v>
      </c>
    </row>
    <row r="37" spans="1:7" ht="15.75" customHeight="1">
      <c r="A37" s="152" t="s">
        <v>111</v>
      </c>
      <c r="B37" s="116" t="s">
        <v>112</v>
      </c>
      <c r="C37" s="75" t="s">
        <v>106</v>
      </c>
      <c r="D37" s="75" t="s">
        <v>106</v>
      </c>
      <c r="E37" s="75" t="s">
        <v>106</v>
      </c>
      <c r="F37" s="75" t="s">
        <v>106</v>
      </c>
      <c r="G37" s="75" t="s">
        <v>106</v>
      </c>
    </row>
    <row r="38" spans="1:7" ht="15.75" customHeight="1">
      <c r="A38" s="154"/>
      <c r="B38" s="116" t="s">
        <v>113</v>
      </c>
      <c r="C38" s="75" t="s">
        <v>106</v>
      </c>
      <c r="D38" s="75" t="s">
        <v>106</v>
      </c>
      <c r="E38" s="75" t="s">
        <v>106</v>
      </c>
      <c r="F38" s="75" t="s">
        <v>106</v>
      </c>
      <c r="G38" s="75" t="s">
        <v>106</v>
      </c>
    </row>
    <row r="39" spans="1:7" ht="15.75" customHeight="1">
      <c r="A39" s="155" t="s">
        <v>114</v>
      </c>
      <c r="B39" s="117" t="s">
        <v>115</v>
      </c>
      <c r="C39" s="75" t="s">
        <v>106</v>
      </c>
      <c r="D39" s="75" t="s">
        <v>106</v>
      </c>
      <c r="E39" s="75" t="s">
        <v>106</v>
      </c>
      <c r="F39" s="75" t="s">
        <v>106</v>
      </c>
      <c r="G39" s="75" t="s">
        <v>106</v>
      </c>
    </row>
    <row r="40" spans="1:7" ht="15.75" customHeight="1">
      <c r="A40" s="156"/>
      <c r="B40" s="117" t="s">
        <v>116</v>
      </c>
      <c r="C40" s="75" t="s">
        <v>106</v>
      </c>
      <c r="D40" s="75" t="s">
        <v>106</v>
      </c>
      <c r="E40" s="75" t="s">
        <v>106</v>
      </c>
      <c r="F40" s="75" t="s">
        <v>106</v>
      </c>
      <c r="G40" s="75" t="s">
        <v>106</v>
      </c>
    </row>
    <row r="41" spans="1:7" ht="15.75" customHeight="1">
      <c r="A41" s="156"/>
      <c r="B41" s="117" t="s">
        <v>117</v>
      </c>
      <c r="C41" s="75" t="s">
        <v>106</v>
      </c>
      <c r="D41" s="75" t="s">
        <v>106</v>
      </c>
      <c r="E41" s="75" t="s">
        <v>106</v>
      </c>
      <c r="F41" s="75" t="s">
        <v>106</v>
      </c>
      <c r="G41" s="75" t="s">
        <v>106</v>
      </c>
    </row>
    <row r="42" spans="1:7" ht="15.75" customHeight="1">
      <c r="A42" s="156"/>
      <c r="B42" s="117" t="s">
        <v>118</v>
      </c>
      <c r="C42" s="75" t="s">
        <v>106</v>
      </c>
      <c r="D42" s="75" t="s">
        <v>106</v>
      </c>
      <c r="E42" s="75" t="s">
        <v>106</v>
      </c>
      <c r="F42" s="75" t="s">
        <v>106</v>
      </c>
      <c r="G42" s="75" t="s">
        <v>106</v>
      </c>
    </row>
    <row r="43" spans="1:7" ht="15.75" customHeight="1">
      <c r="A43" s="156"/>
      <c r="B43" s="117" t="s">
        <v>119</v>
      </c>
      <c r="C43" s="75" t="s">
        <v>106</v>
      </c>
      <c r="D43" s="75" t="s">
        <v>106</v>
      </c>
      <c r="E43" s="75" t="s">
        <v>106</v>
      </c>
      <c r="F43" s="75" t="s">
        <v>106</v>
      </c>
      <c r="G43" s="75" t="s">
        <v>106</v>
      </c>
    </row>
    <row r="44" spans="1:7" ht="15.75" customHeight="1">
      <c r="A44" s="157"/>
      <c r="B44" s="117" t="s">
        <v>120</v>
      </c>
      <c r="C44" s="75" t="s">
        <v>106</v>
      </c>
      <c r="D44" s="75" t="s">
        <v>106</v>
      </c>
      <c r="E44" s="75" t="s">
        <v>106</v>
      </c>
      <c r="F44" s="75" t="s">
        <v>106</v>
      </c>
      <c r="G44" s="75" t="s">
        <v>106</v>
      </c>
    </row>
    <row r="45" spans="1:7" ht="15.75" customHeight="1">
      <c r="A45" s="147" t="s">
        <v>121</v>
      </c>
      <c r="B45" s="116" t="s">
        <v>122</v>
      </c>
      <c r="C45" s="75" t="s">
        <v>106</v>
      </c>
      <c r="D45" s="75" t="s">
        <v>106</v>
      </c>
      <c r="E45" s="75" t="s">
        <v>106</v>
      </c>
      <c r="F45" s="75" t="s">
        <v>106</v>
      </c>
      <c r="G45" s="75" t="s">
        <v>106</v>
      </c>
    </row>
    <row r="46" spans="1:7" ht="15.75" customHeight="1">
      <c r="A46" s="147"/>
      <c r="B46" s="116" t="s">
        <v>123</v>
      </c>
      <c r="C46" s="75" t="s">
        <v>106</v>
      </c>
      <c r="D46" s="75" t="s">
        <v>106</v>
      </c>
      <c r="E46" s="75" t="s">
        <v>106</v>
      </c>
      <c r="F46" s="75" t="s">
        <v>106</v>
      </c>
      <c r="G46" s="75" t="s">
        <v>106</v>
      </c>
    </row>
    <row r="47" spans="1:7" ht="15.75" customHeight="1">
      <c r="A47" s="147"/>
      <c r="B47" s="116" t="s">
        <v>124</v>
      </c>
      <c r="C47" s="75" t="s">
        <v>106</v>
      </c>
      <c r="D47" s="75" t="s">
        <v>106</v>
      </c>
      <c r="E47" s="75" t="s">
        <v>106</v>
      </c>
      <c r="F47" s="75" t="s">
        <v>106</v>
      </c>
      <c r="G47" s="75" t="s">
        <v>106</v>
      </c>
    </row>
    <row r="48" spans="1:7" ht="15.75" customHeight="1">
      <c r="A48" s="147"/>
      <c r="B48" s="116" t="s">
        <v>125</v>
      </c>
      <c r="C48" s="75" t="s">
        <v>106</v>
      </c>
      <c r="D48" s="75" t="s">
        <v>106</v>
      </c>
      <c r="E48" s="75" t="s">
        <v>106</v>
      </c>
      <c r="F48" s="75" t="s">
        <v>106</v>
      </c>
      <c r="G48" s="75" t="s">
        <v>106</v>
      </c>
    </row>
    <row r="49" spans="1:7" ht="15.75" customHeight="1">
      <c r="A49" s="155" t="s">
        <v>126</v>
      </c>
      <c r="B49" s="117" t="s">
        <v>127</v>
      </c>
      <c r="C49" s="75" t="s">
        <v>106</v>
      </c>
      <c r="D49" s="75" t="s">
        <v>106</v>
      </c>
      <c r="E49" s="75" t="s">
        <v>106</v>
      </c>
      <c r="F49" s="75" t="s">
        <v>106</v>
      </c>
      <c r="G49" s="75" t="s">
        <v>106</v>
      </c>
    </row>
    <row r="50" spans="1:7" ht="15.75" customHeight="1">
      <c r="A50" s="156"/>
      <c r="B50" s="117" t="s">
        <v>128</v>
      </c>
      <c r="C50" s="75" t="s">
        <v>106</v>
      </c>
      <c r="D50" s="75" t="s">
        <v>106</v>
      </c>
      <c r="E50" s="75" t="s">
        <v>106</v>
      </c>
      <c r="F50" s="75" t="s">
        <v>106</v>
      </c>
      <c r="G50" s="75" t="s">
        <v>106</v>
      </c>
    </row>
    <row r="51" spans="1:7" ht="15.75" customHeight="1">
      <c r="A51" s="156"/>
      <c r="B51" s="117" t="s">
        <v>129</v>
      </c>
      <c r="C51" s="75" t="s">
        <v>106</v>
      </c>
      <c r="D51" s="75" t="s">
        <v>106</v>
      </c>
      <c r="E51" s="75" t="s">
        <v>106</v>
      </c>
      <c r="F51" s="75" t="s">
        <v>106</v>
      </c>
      <c r="G51" s="75" t="s">
        <v>106</v>
      </c>
    </row>
    <row r="52" spans="1:7" ht="15.75" customHeight="1">
      <c r="A52" s="157"/>
      <c r="B52" s="117" t="s">
        <v>130</v>
      </c>
      <c r="C52" s="75" t="s">
        <v>106</v>
      </c>
      <c r="D52" s="75" t="s">
        <v>106</v>
      </c>
      <c r="E52" s="75" t="s">
        <v>106</v>
      </c>
      <c r="F52" s="75" t="s">
        <v>106</v>
      </c>
      <c r="G52" s="75" t="s">
        <v>106</v>
      </c>
    </row>
    <row r="53" spans="1:7" ht="15.75" customHeight="1">
      <c r="A53" s="152" t="s">
        <v>131</v>
      </c>
      <c r="B53" s="116" t="s">
        <v>132</v>
      </c>
      <c r="C53" s="75" t="s">
        <v>106</v>
      </c>
      <c r="D53" s="75" t="s">
        <v>106</v>
      </c>
      <c r="E53" s="75" t="s">
        <v>106</v>
      </c>
      <c r="F53" s="75" t="s">
        <v>106</v>
      </c>
      <c r="G53" s="75" t="s">
        <v>106</v>
      </c>
    </row>
    <row r="54" spans="1:7" ht="15.75" customHeight="1">
      <c r="A54" s="153"/>
      <c r="B54" s="116" t="s">
        <v>133</v>
      </c>
      <c r="C54" s="75" t="s">
        <v>106</v>
      </c>
      <c r="D54" s="75" t="s">
        <v>106</v>
      </c>
      <c r="E54" s="75" t="s">
        <v>106</v>
      </c>
      <c r="F54" s="75" t="s">
        <v>106</v>
      </c>
      <c r="G54" s="75" t="s">
        <v>106</v>
      </c>
    </row>
    <row r="55" spans="1:7" ht="15.75" customHeight="1">
      <c r="A55" s="153"/>
      <c r="B55" s="116" t="s">
        <v>134</v>
      </c>
      <c r="C55" s="75" t="s">
        <v>106</v>
      </c>
      <c r="D55" s="75" t="s">
        <v>106</v>
      </c>
      <c r="E55" s="75" t="s">
        <v>106</v>
      </c>
      <c r="F55" s="75" t="s">
        <v>106</v>
      </c>
      <c r="G55" s="75" t="s">
        <v>106</v>
      </c>
    </row>
    <row r="56" spans="1:7" ht="15.75" customHeight="1">
      <c r="A56" s="153"/>
      <c r="B56" s="116" t="s">
        <v>135</v>
      </c>
      <c r="C56" s="75" t="s">
        <v>106</v>
      </c>
      <c r="D56" s="75" t="s">
        <v>106</v>
      </c>
      <c r="E56" s="75" t="s">
        <v>106</v>
      </c>
      <c r="F56" s="75" t="s">
        <v>106</v>
      </c>
      <c r="G56" s="75" t="s">
        <v>106</v>
      </c>
    </row>
    <row r="57" spans="1:7" ht="15.75" customHeight="1">
      <c r="A57" s="153"/>
      <c r="B57" s="116" t="s">
        <v>136</v>
      </c>
      <c r="C57" s="75" t="s">
        <v>106</v>
      </c>
      <c r="D57" s="75" t="s">
        <v>106</v>
      </c>
      <c r="E57" s="75" t="s">
        <v>106</v>
      </c>
      <c r="F57" s="75" t="s">
        <v>106</v>
      </c>
      <c r="G57" s="75" t="s">
        <v>106</v>
      </c>
    </row>
    <row r="58" spans="1:7" ht="15.75" customHeight="1">
      <c r="A58" s="154"/>
      <c r="B58" s="116" t="s">
        <v>137</v>
      </c>
      <c r="C58" s="75" t="s">
        <v>106</v>
      </c>
      <c r="D58" s="75" t="s">
        <v>106</v>
      </c>
      <c r="E58" s="75" t="s">
        <v>106</v>
      </c>
      <c r="F58" s="75" t="s">
        <v>106</v>
      </c>
      <c r="G58" s="75" t="s">
        <v>106</v>
      </c>
    </row>
    <row r="59" spans="1:7" ht="15.75" customHeight="1">
      <c r="A59" s="149" t="s">
        <v>138</v>
      </c>
      <c r="B59" s="117" t="s">
        <v>139</v>
      </c>
      <c r="C59" s="75" t="s">
        <v>106</v>
      </c>
      <c r="D59" s="75" t="s">
        <v>106</v>
      </c>
      <c r="E59" s="75" t="s">
        <v>106</v>
      </c>
      <c r="F59" s="75" t="s">
        <v>106</v>
      </c>
      <c r="G59" s="75" t="s">
        <v>106</v>
      </c>
    </row>
    <row r="60" spans="1:7" ht="15.75" customHeight="1">
      <c r="A60" s="150"/>
      <c r="B60" s="117" t="s">
        <v>140</v>
      </c>
      <c r="C60" s="75" t="s">
        <v>106</v>
      </c>
      <c r="D60" s="75" t="s">
        <v>106</v>
      </c>
      <c r="E60" s="75" t="s">
        <v>106</v>
      </c>
      <c r="F60" s="75" t="s">
        <v>106</v>
      </c>
      <c r="G60" s="75" t="s">
        <v>106</v>
      </c>
    </row>
    <row r="61" spans="1:7" ht="15.75" customHeight="1">
      <c r="A61" s="150"/>
      <c r="B61" s="117" t="s">
        <v>141</v>
      </c>
      <c r="C61" s="75" t="s">
        <v>106</v>
      </c>
      <c r="D61" s="75" t="s">
        <v>106</v>
      </c>
      <c r="E61" s="75" t="s">
        <v>106</v>
      </c>
      <c r="F61" s="75" t="s">
        <v>106</v>
      </c>
      <c r="G61" s="75" t="s">
        <v>106</v>
      </c>
    </row>
    <row r="62" spans="1:7" ht="15.75" customHeight="1">
      <c r="A62" s="150"/>
      <c r="B62" s="117" t="s">
        <v>142</v>
      </c>
      <c r="C62" s="75" t="s">
        <v>106</v>
      </c>
      <c r="D62" s="75" t="s">
        <v>106</v>
      </c>
      <c r="E62" s="75" t="s">
        <v>106</v>
      </c>
      <c r="F62" s="75" t="s">
        <v>106</v>
      </c>
      <c r="G62" s="75" t="s">
        <v>106</v>
      </c>
    </row>
    <row r="63" spans="1:7" ht="15.75" customHeight="1">
      <c r="A63" s="150"/>
      <c r="B63" s="117" t="s">
        <v>143</v>
      </c>
      <c r="C63" s="75" t="s">
        <v>106</v>
      </c>
      <c r="D63" s="75" t="s">
        <v>106</v>
      </c>
      <c r="E63" s="75" t="s">
        <v>106</v>
      </c>
      <c r="F63" s="75" t="s">
        <v>106</v>
      </c>
      <c r="G63" s="75" t="s">
        <v>106</v>
      </c>
    </row>
    <row r="64" spans="1:7" ht="15.75" customHeight="1">
      <c r="A64" s="150"/>
      <c r="B64" s="117" t="s">
        <v>144</v>
      </c>
      <c r="C64" s="75" t="s">
        <v>106</v>
      </c>
      <c r="D64" s="75" t="s">
        <v>106</v>
      </c>
      <c r="E64" s="75" t="s">
        <v>106</v>
      </c>
      <c r="F64" s="75" t="s">
        <v>106</v>
      </c>
      <c r="G64" s="75" t="s">
        <v>106</v>
      </c>
    </row>
    <row r="65" spans="1:8" ht="15.75" customHeight="1">
      <c r="A65" s="150"/>
      <c r="B65" s="117" t="s">
        <v>145</v>
      </c>
      <c r="C65" s="75" t="s">
        <v>106</v>
      </c>
      <c r="D65" s="75" t="s">
        <v>106</v>
      </c>
      <c r="E65" s="75" t="s">
        <v>106</v>
      </c>
      <c r="F65" s="75" t="s">
        <v>106</v>
      </c>
      <c r="G65" s="75" t="s">
        <v>106</v>
      </c>
    </row>
    <row r="66" spans="1:8">
      <c r="A66" s="150"/>
      <c r="B66" s="117" t="s">
        <v>146</v>
      </c>
      <c r="C66" s="75" t="s">
        <v>106</v>
      </c>
      <c r="D66" s="75" t="s">
        <v>106</v>
      </c>
      <c r="E66" s="75" t="s">
        <v>106</v>
      </c>
      <c r="F66" s="75" t="s">
        <v>106</v>
      </c>
      <c r="G66" s="75" t="s">
        <v>106</v>
      </c>
      <c r="H66" s="8"/>
    </row>
    <row r="67" spans="1:8">
      <c r="A67" s="150"/>
      <c r="B67" s="117" t="s">
        <v>147</v>
      </c>
      <c r="C67" s="75" t="s">
        <v>106</v>
      </c>
      <c r="D67" s="75" t="s">
        <v>106</v>
      </c>
      <c r="E67" s="75" t="s">
        <v>106</v>
      </c>
      <c r="F67" s="75" t="s">
        <v>106</v>
      </c>
      <c r="G67" s="75" t="s">
        <v>106</v>
      </c>
      <c r="H67" s="8"/>
    </row>
    <row r="68" spans="1:8">
      <c r="A68" s="150"/>
      <c r="B68" s="117" t="s">
        <v>148</v>
      </c>
      <c r="C68" s="75" t="s">
        <v>106</v>
      </c>
      <c r="D68" s="75" t="s">
        <v>106</v>
      </c>
      <c r="E68" s="75" t="s">
        <v>106</v>
      </c>
      <c r="F68" s="75" t="s">
        <v>106</v>
      </c>
      <c r="G68" s="75" t="s">
        <v>106</v>
      </c>
      <c r="H68" s="8"/>
    </row>
    <row r="69" spans="1:8">
      <c r="A69" s="150"/>
      <c r="B69" s="117" t="s">
        <v>149</v>
      </c>
      <c r="C69" s="75" t="s">
        <v>106</v>
      </c>
      <c r="D69" s="75" t="s">
        <v>106</v>
      </c>
      <c r="E69" s="75" t="s">
        <v>106</v>
      </c>
      <c r="F69" s="75" t="s">
        <v>106</v>
      </c>
      <c r="G69" s="75" t="s">
        <v>106</v>
      </c>
      <c r="H69" s="8"/>
    </row>
    <row r="70" spans="1:8">
      <c r="A70" s="151"/>
      <c r="B70" s="117" t="s">
        <v>99</v>
      </c>
      <c r="C70" s="75" t="s">
        <v>106</v>
      </c>
      <c r="D70" s="75" t="s">
        <v>106</v>
      </c>
      <c r="E70" s="75" t="s">
        <v>106</v>
      </c>
      <c r="F70" s="75" t="s">
        <v>106</v>
      </c>
      <c r="G70" s="75" t="s">
        <v>106</v>
      </c>
      <c r="H70" s="8"/>
    </row>
    <row r="71" spans="1:8"/>
    <row r="72" spans="1:8" s="1" customFormat="1" ht="16.5">
      <c r="A72" s="77" t="s">
        <v>37</v>
      </c>
      <c r="B72" s="77"/>
      <c r="C72" s="86"/>
      <c r="D72" s="86"/>
      <c r="E72" s="78"/>
      <c r="F72" s="78"/>
      <c r="G72" s="78"/>
      <c r="H72" s="78"/>
    </row>
    <row r="73" spans="1:8" s="1" customFormat="1" ht="16.5">
      <c r="A73" s="100" t="s">
        <v>150</v>
      </c>
      <c r="B73" s="100"/>
      <c r="C73" s="86"/>
      <c r="D73" s="86"/>
      <c r="E73" s="78"/>
      <c r="F73" s="78"/>
      <c r="G73" s="78"/>
      <c r="H73" s="78"/>
    </row>
    <row r="74" spans="1:8" ht="16.5">
      <c r="A74" s="78"/>
      <c r="C74" s="120"/>
    </row>
    <row r="75" spans="1:8">
      <c r="A75" s="79" t="s">
        <v>39</v>
      </c>
      <c r="B75" s="79"/>
      <c r="C75" s="120"/>
    </row>
    <row r="76" spans="1:8"/>
    <row r="77" spans="1:8"/>
    <row r="78" spans="1:8"/>
    <row r="79" spans="1:8"/>
    <row r="80" spans="1:8"/>
    <row r="81"/>
    <row r="82"/>
    <row r="83"/>
    <row r="84"/>
    <row r="85"/>
    <row r="86"/>
    <row r="87"/>
    <row r="88"/>
    <row r="89"/>
    <row r="90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</sheetData>
  <mergeCells count="17">
    <mergeCell ref="A59:A70"/>
    <mergeCell ref="A26:A29"/>
    <mergeCell ref="A22:A23"/>
    <mergeCell ref="A24:A25"/>
    <mergeCell ref="A30:A32"/>
    <mergeCell ref="A49:A52"/>
    <mergeCell ref="A53:A58"/>
    <mergeCell ref="A33:A34"/>
    <mergeCell ref="A35:A36"/>
    <mergeCell ref="A37:A38"/>
    <mergeCell ref="A39:A44"/>
    <mergeCell ref="A45:A48"/>
    <mergeCell ref="A8:A11"/>
    <mergeCell ref="A12:A14"/>
    <mergeCell ref="A15:A17"/>
    <mergeCell ref="A18:A21"/>
    <mergeCell ref="A6:G6"/>
  </mergeCells>
  <pageMargins left="0.7" right="0.7" top="0.75" bottom="0.75" header="0.3" footer="0.3"/>
  <pageSetup scale="68" orientation="portrait" r:id="rId1"/>
  <headerFooter>
    <oddFooter>&amp;LFederal Housing Finance Agency&amp;CDRAFT. CONFIDENTIAL.&amp;RPage 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Q224"/>
  <sheetViews>
    <sheetView zoomScaleNormal="100" workbookViewId="0"/>
  </sheetViews>
  <sheetFormatPr defaultColWidth="0" defaultRowHeight="21.75" customHeight="1" zeroHeight="1"/>
  <cols>
    <col min="1" max="1" width="8.85546875" style="78" customWidth="1"/>
    <col min="2" max="2" width="19.140625" style="78" bestFit="1" customWidth="1"/>
    <col min="3" max="14" width="10.5703125" style="78" customWidth="1"/>
    <col min="15" max="15" width="9.140625" style="78" customWidth="1"/>
    <col min="16" max="16" width="2" style="78" customWidth="1"/>
    <col min="17" max="17" width="0" style="78" hidden="1" customWidth="1"/>
    <col min="18" max="16384" width="9.140625" style="78" hidden="1"/>
  </cols>
  <sheetData>
    <row r="1" spans="1:15" ht="21" customHeight="1">
      <c r="A1" s="108" t="str">
        <f>CONCATENATE("FHFA Capital Framework Reporting Template: ",'Read Me'!$B$9)</f>
        <v>FHFA Capital Framework Reporting Template: Fannie Mae</v>
      </c>
    </row>
    <row r="2" spans="1:15" ht="21" customHeight="1">
      <c r="A2" s="108" t="s">
        <v>151</v>
      </c>
    </row>
    <row r="3" spans="1:15" ht="21" customHeight="1">
      <c r="A3" s="109"/>
      <c r="B3" s="109"/>
    </row>
    <row r="4" spans="1:15" ht="21" customHeight="1">
      <c r="A4" s="97" t="str">
        <f>CONCATENATE("","Using the Book Date of ",'Read Me'!$B$10,".*")</f>
        <v>Using the Book Date of 20161231.*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</row>
    <row r="5" spans="1:15" s="101" customFormat="1" ht="16.5">
      <c r="A5" s="158" t="s">
        <v>152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</row>
    <row r="6" spans="1:15" s="101" customFormat="1" ht="21" customHeight="1">
      <c r="A6" s="99"/>
      <c r="B6" s="100"/>
      <c r="C6" s="159" t="s">
        <v>41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</row>
    <row r="7" spans="1:15" s="101" customFormat="1" ht="21" customHeight="1">
      <c r="A7" s="99"/>
      <c r="B7" s="102"/>
      <c r="C7" s="92" t="s">
        <v>42</v>
      </c>
      <c r="D7" s="95" t="s">
        <v>43</v>
      </c>
      <c r="E7" s="92" t="s">
        <v>44</v>
      </c>
      <c r="F7" s="95" t="s">
        <v>45</v>
      </c>
      <c r="G7" s="92" t="s">
        <v>46</v>
      </c>
      <c r="H7" s="96" t="s">
        <v>47</v>
      </c>
      <c r="I7" s="92" t="s">
        <v>48</v>
      </c>
      <c r="J7" s="95" t="s">
        <v>49</v>
      </c>
      <c r="K7" s="92" t="s">
        <v>50</v>
      </c>
      <c r="L7" s="95" t="s">
        <v>51</v>
      </c>
      <c r="M7" s="92" t="s">
        <v>52</v>
      </c>
      <c r="N7" s="103" t="s">
        <v>53</v>
      </c>
    </row>
    <row r="8" spans="1:15" s="101" customFormat="1" ht="21" customHeight="1">
      <c r="A8" s="160" t="s">
        <v>54</v>
      </c>
      <c r="B8" s="102" t="s">
        <v>55</v>
      </c>
      <c r="C8" s="121"/>
      <c r="D8" s="122"/>
      <c r="E8" s="121"/>
      <c r="F8" s="122"/>
      <c r="G8" s="121"/>
      <c r="H8" s="122"/>
      <c r="I8" s="121"/>
      <c r="J8" s="122"/>
      <c r="K8" s="121"/>
      <c r="L8" s="122"/>
      <c r="M8" s="121"/>
      <c r="N8" s="123"/>
    </row>
    <row r="9" spans="1:15" s="101" customFormat="1" ht="21" customHeight="1">
      <c r="A9" s="160"/>
      <c r="B9" s="102" t="s">
        <v>56</v>
      </c>
      <c r="C9" s="121"/>
      <c r="D9" s="122"/>
      <c r="E9" s="121"/>
      <c r="F9" s="122"/>
      <c r="G9" s="121"/>
      <c r="H9" s="122"/>
      <c r="I9" s="121"/>
      <c r="J9" s="122"/>
      <c r="K9" s="121"/>
      <c r="L9" s="122"/>
      <c r="M9" s="121"/>
      <c r="N9" s="123"/>
    </row>
    <row r="10" spans="1:15" s="101" customFormat="1" ht="21" customHeight="1">
      <c r="A10" s="160"/>
      <c r="B10" s="102" t="s">
        <v>57</v>
      </c>
      <c r="C10" s="121"/>
      <c r="D10" s="122"/>
      <c r="E10" s="121"/>
      <c r="F10" s="122"/>
      <c r="G10" s="121"/>
      <c r="H10" s="122"/>
      <c r="I10" s="121"/>
      <c r="J10" s="122"/>
      <c r="K10" s="121"/>
      <c r="L10" s="122"/>
      <c r="M10" s="121"/>
      <c r="N10" s="123"/>
    </row>
    <row r="11" spans="1:15" s="101" customFormat="1" ht="21" customHeight="1">
      <c r="A11" s="160"/>
      <c r="B11" s="102" t="s">
        <v>58</v>
      </c>
      <c r="C11" s="121"/>
      <c r="D11" s="122"/>
      <c r="E11" s="121"/>
      <c r="F11" s="122"/>
      <c r="G11" s="121"/>
      <c r="H11" s="122"/>
      <c r="I11" s="121"/>
      <c r="J11" s="122"/>
      <c r="K11" s="121"/>
      <c r="L11" s="122"/>
      <c r="M11" s="121"/>
      <c r="N11" s="123"/>
    </row>
    <row r="12" spans="1:15" s="101" customFormat="1" ht="21" customHeight="1">
      <c r="A12" s="160"/>
      <c r="B12" s="102" t="s">
        <v>59</v>
      </c>
      <c r="C12" s="121"/>
      <c r="D12" s="122"/>
      <c r="E12" s="121"/>
      <c r="F12" s="122"/>
      <c r="G12" s="121"/>
      <c r="H12" s="122"/>
      <c r="I12" s="121"/>
      <c r="J12" s="122"/>
      <c r="K12" s="121"/>
      <c r="L12" s="122"/>
      <c r="M12" s="121"/>
      <c r="N12" s="123"/>
    </row>
    <row r="13" spans="1:15" s="101" customFormat="1" ht="21" customHeight="1">
      <c r="A13" s="160"/>
      <c r="B13" s="102" t="s">
        <v>60</v>
      </c>
      <c r="C13" s="121"/>
      <c r="D13" s="122"/>
      <c r="E13" s="121"/>
      <c r="F13" s="122"/>
      <c r="G13" s="121"/>
      <c r="H13" s="122"/>
      <c r="I13" s="121"/>
      <c r="J13" s="122"/>
      <c r="K13" s="121"/>
      <c r="L13" s="122"/>
      <c r="M13" s="121"/>
      <c r="N13" s="123"/>
    </row>
    <row r="14" spans="1:15" s="101" customFormat="1" ht="21" customHeight="1">
      <c r="A14" s="160"/>
      <c r="B14" s="102" t="s">
        <v>61</v>
      </c>
      <c r="C14" s="121"/>
      <c r="D14" s="122"/>
      <c r="E14" s="121"/>
      <c r="F14" s="122"/>
      <c r="G14" s="121"/>
      <c r="H14" s="122"/>
      <c r="I14" s="121"/>
      <c r="J14" s="122"/>
      <c r="K14" s="121"/>
      <c r="L14" s="122"/>
      <c r="M14" s="121"/>
      <c r="N14" s="123"/>
    </row>
    <row r="15" spans="1:15" s="101" customFormat="1" ht="21" customHeight="1">
      <c r="A15" s="160"/>
      <c r="B15" s="102" t="s">
        <v>62</v>
      </c>
      <c r="C15" s="121"/>
      <c r="D15" s="122"/>
      <c r="E15" s="121"/>
      <c r="F15" s="122"/>
      <c r="G15" s="121"/>
      <c r="H15" s="122"/>
      <c r="I15" s="121"/>
      <c r="J15" s="122"/>
      <c r="K15" s="121"/>
      <c r="L15" s="122"/>
      <c r="M15" s="121"/>
      <c r="N15" s="123"/>
    </row>
    <row r="16" spans="1:15" s="101" customFormat="1" ht="21" customHeight="1">
      <c r="A16" s="160"/>
      <c r="B16" s="102" t="s">
        <v>63</v>
      </c>
      <c r="C16" s="121"/>
      <c r="D16" s="122"/>
      <c r="E16" s="121"/>
      <c r="F16" s="122"/>
      <c r="G16" s="121"/>
      <c r="H16" s="122"/>
      <c r="I16" s="121"/>
      <c r="J16" s="122"/>
      <c r="K16" s="121"/>
      <c r="L16" s="122"/>
      <c r="M16" s="121"/>
      <c r="N16" s="123"/>
    </row>
    <row r="17" spans="1:16" s="101" customFormat="1" ht="21" customHeight="1">
      <c r="A17" s="160"/>
      <c r="B17" s="102" t="s">
        <v>64</v>
      </c>
      <c r="C17" s="121"/>
      <c r="D17" s="122"/>
      <c r="E17" s="121"/>
      <c r="F17" s="122"/>
      <c r="G17" s="121"/>
      <c r="H17" s="122"/>
      <c r="I17" s="121"/>
      <c r="J17" s="122"/>
      <c r="K17" s="121"/>
      <c r="L17" s="122"/>
      <c r="M17" s="121"/>
      <c r="N17" s="123"/>
    </row>
    <row r="18" spans="1:16" s="101" customFormat="1" ht="21" customHeight="1">
      <c r="B18" s="102" t="s">
        <v>53</v>
      </c>
      <c r="C18" s="121"/>
      <c r="D18" s="122"/>
      <c r="E18" s="121"/>
      <c r="F18" s="122"/>
      <c r="G18" s="121"/>
      <c r="H18" s="122"/>
      <c r="I18" s="121"/>
      <c r="J18" s="122"/>
      <c r="K18" s="121"/>
      <c r="L18" s="122"/>
      <c r="M18" s="121"/>
      <c r="N18" s="123"/>
    </row>
    <row r="19" spans="1:16" s="124" customFormat="1" ht="21" customHeight="1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1:16" s="101" customFormat="1" ht="16.5">
      <c r="A20" s="158" t="str">
        <f>CONCATENATE("Single-Family New Acquisition: Post-tax ROE  (in percent) - ",'Read Me'!$B$9,"'s Internal Model")</f>
        <v>Single-Family New Acquisition: Post-tax ROE  (in percent) - Fannie Mae's Internal Model</v>
      </c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</row>
    <row r="21" spans="1:16" s="101" customFormat="1" ht="21" customHeight="1">
      <c r="A21" s="99"/>
      <c r="B21" s="100"/>
      <c r="C21" s="159" t="s">
        <v>41</v>
      </c>
      <c r="D21" s="159"/>
      <c r="E21" s="159"/>
      <c r="F21" s="159"/>
      <c r="G21" s="159"/>
      <c r="H21" s="159"/>
      <c r="I21" s="159"/>
      <c r="J21" s="159"/>
      <c r="K21" s="159"/>
      <c r="L21" s="159"/>
      <c r="M21" s="159"/>
    </row>
    <row r="22" spans="1:16" s="101" customFormat="1" ht="21" customHeight="1">
      <c r="A22" s="99"/>
      <c r="B22" s="102"/>
      <c r="C22" s="92" t="s">
        <v>42</v>
      </c>
      <c r="D22" s="95" t="s">
        <v>43</v>
      </c>
      <c r="E22" s="92" t="s">
        <v>44</v>
      </c>
      <c r="F22" s="95" t="s">
        <v>45</v>
      </c>
      <c r="G22" s="92" t="s">
        <v>46</v>
      </c>
      <c r="H22" s="96" t="s">
        <v>47</v>
      </c>
      <c r="I22" s="92" t="s">
        <v>48</v>
      </c>
      <c r="J22" s="95" t="s">
        <v>49</v>
      </c>
      <c r="K22" s="92" t="s">
        <v>50</v>
      </c>
      <c r="L22" s="95" t="s">
        <v>51</v>
      </c>
      <c r="M22" s="92" t="s">
        <v>52</v>
      </c>
      <c r="N22" s="104" t="s">
        <v>53</v>
      </c>
    </row>
    <row r="23" spans="1:16" s="101" customFormat="1" ht="21" customHeight="1">
      <c r="A23" s="160" t="s">
        <v>54</v>
      </c>
      <c r="B23" s="102" t="s">
        <v>55</v>
      </c>
      <c r="C23" s="125"/>
      <c r="D23" s="126"/>
      <c r="E23" s="125"/>
      <c r="F23" s="126"/>
      <c r="G23" s="125"/>
      <c r="H23" s="126"/>
      <c r="I23" s="125"/>
      <c r="J23" s="126"/>
      <c r="K23" s="125"/>
      <c r="L23" s="126"/>
      <c r="M23" s="125"/>
      <c r="N23" s="127"/>
    </row>
    <row r="24" spans="1:16" s="101" customFormat="1" ht="21" customHeight="1">
      <c r="A24" s="160"/>
      <c r="B24" s="102" t="s">
        <v>56</v>
      </c>
      <c r="C24" s="125"/>
      <c r="D24" s="126"/>
      <c r="E24" s="125"/>
      <c r="F24" s="126"/>
      <c r="G24" s="125"/>
      <c r="H24" s="126"/>
      <c r="I24" s="125"/>
      <c r="J24" s="126"/>
      <c r="K24" s="125"/>
      <c r="L24" s="126"/>
      <c r="M24" s="125"/>
      <c r="N24" s="127"/>
    </row>
    <row r="25" spans="1:16" s="101" customFormat="1" ht="21" customHeight="1">
      <c r="A25" s="160"/>
      <c r="B25" s="102" t="s">
        <v>57</v>
      </c>
      <c r="C25" s="125"/>
      <c r="D25" s="126"/>
      <c r="E25" s="125"/>
      <c r="F25" s="126"/>
      <c r="G25" s="125"/>
      <c r="H25" s="126"/>
      <c r="I25" s="125"/>
      <c r="J25" s="126"/>
      <c r="K25" s="125"/>
      <c r="L25" s="126"/>
      <c r="M25" s="125"/>
      <c r="N25" s="127"/>
    </row>
    <row r="26" spans="1:16" s="101" customFormat="1" ht="21" customHeight="1">
      <c r="A26" s="160"/>
      <c r="B26" s="102" t="s">
        <v>58</v>
      </c>
      <c r="C26" s="125"/>
      <c r="D26" s="126"/>
      <c r="E26" s="125"/>
      <c r="F26" s="126"/>
      <c r="G26" s="125"/>
      <c r="H26" s="126"/>
      <c r="I26" s="125"/>
      <c r="J26" s="126"/>
      <c r="K26" s="125"/>
      <c r="L26" s="126"/>
      <c r="M26" s="125"/>
      <c r="N26" s="127"/>
    </row>
    <row r="27" spans="1:16" s="101" customFormat="1" ht="21" customHeight="1">
      <c r="A27" s="160"/>
      <c r="B27" s="102" t="s">
        <v>59</v>
      </c>
      <c r="C27" s="125"/>
      <c r="D27" s="126"/>
      <c r="E27" s="125"/>
      <c r="F27" s="126"/>
      <c r="G27" s="125"/>
      <c r="H27" s="126"/>
      <c r="I27" s="125"/>
      <c r="J27" s="126"/>
      <c r="K27" s="125"/>
      <c r="L27" s="126"/>
      <c r="M27" s="125"/>
      <c r="N27" s="127"/>
    </row>
    <row r="28" spans="1:16" s="101" customFormat="1" ht="21" customHeight="1">
      <c r="A28" s="160"/>
      <c r="B28" s="102" t="s">
        <v>60</v>
      </c>
      <c r="C28" s="125"/>
      <c r="D28" s="126"/>
      <c r="E28" s="125"/>
      <c r="F28" s="126"/>
      <c r="G28" s="125"/>
      <c r="H28" s="126"/>
      <c r="I28" s="125"/>
      <c r="J28" s="126"/>
      <c r="K28" s="125"/>
      <c r="L28" s="126"/>
      <c r="M28" s="125"/>
      <c r="N28" s="127"/>
    </row>
    <row r="29" spans="1:16" s="101" customFormat="1" ht="21" customHeight="1">
      <c r="A29" s="160"/>
      <c r="B29" s="102" t="s">
        <v>61</v>
      </c>
      <c r="C29" s="125"/>
      <c r="D29" s="126"/>
      <c r="E29" s="125"/>
      <c r="F29" s="126"/>
      <c r="G29" s="125"/>
      <c r="H29" s="126"/>
      <c r="I29" s="125"/>
      <c r="J29" s="126"/>
      <c r="K29" s="125"/>
      <c r="L29" s="126"/>
      <c r="M29" s="125"/>
      <c r="N29" s="127"/>
    </row>
    <row r="30" spans="1:16" s="101" customFormat="1" ht="21" customHeight="1">
      <c r="A30" s="160"/>
      <c r="B30" s="102" t="s">
        <v>62</v>
      </c>
      <c r="C30" s="125"/>
      <c r="D30" s="126"/>
      <c r="E30" s="125"/>
      <c r="F30" s="126"/>
      <c r="G30" s="125"/>
      <c r="H30" s="126"/>
      <c r="I30" s="125"/>
      <c r="J30" s="126"/>
      <c r="K30" s="125"/>
      <c r="L30" s="126"/>
      <c r="M30" s="125"/>
      <c r="N30" s="127"/>
    </row>
    <row r="31" spans="1:16" s="101" customFormat="1" ht="21" customHeight="1">
      <c r="A31" s="160"/>
      <c r="B31" s="102" t="s">
        <v>63</v>
      </c>
      <c r="C31" s="125"/>
      <c r="D31" s="126"/>
      <c r="E31" s="125"/>
      <c r="F31" s="126"/>
      <c r="G31" s="125"/>
      <c r="H31" s="126"/>
      <c r="I31" s="125"/>
      <c r="J31" s="126"/>
      <c r="K31" s="125"/>
      <c r="L31" s="126"/>
      <c r="M31" s="125"/>
      <c r="N31" s="127"/>
    </row>
    <row r="32" spans="1:16" s="101" customFormat="1" ht="21" customHeight="1">
      <c r="A32" s="160"/>
      <c r="B32" s="102" t="s">
        <v>64</v>
      </c>
      <c r="C32" s="125"/>
      <c r="D32" s="126"/>
      <c r="E32" s="125"/>
      <c r="F32" s="126"/>
      <c r="G32" s="125"/>
      <c r="H32" s="126"/>
      <c r="I32" s="125"/>
      <c r="J32" s="126"/>
      <c r="K32" s="125"/>
      <c r="L32" s="126"/>
      <c r="M32" s="125"/>
      <c r="N32" s="127"/>
    </row>
    <row r="33" spans="1:14" s="101" customFormat="1" ht="21" customHeight="1">
      <c r="B33" s="102" t="s">
        <v>53</v>
      </c>
      <c r="C33" s="128"/>
      <c r="D33" s="127"/>
      <c r="E33" s="128"/>
      <c r="F33" s="127"/>
      <c r="G33" s="128"/>
      <c r="H33" s="127"/>
      <c r="I33" s="128"/>
      <c r="J33" s="127"/>
      <c r="K33" s="128"/>
      <c r="L33" s="127"/>
      <c r="M33" s="128"/>
      <c r="N33" s="127"/>
    </row>
    <row r="34" spans="1:14" s="101" customFormat="1" ht="21" customHeight="1">
      <c r="B34" s="102"/>
      <c r="C34" s="129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</row>
    <row r="35" spans="1:14" s="101" customFormat="1" ht="16.5">
      <c r="A35" s="158" t="s">
        <v>153</v>
      </c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</row>
    <row r="36" spans="1:14" s="101" customFormat="1" ht="21" customHeight="1">
      <c r="A36" s="99"/>
      <c r="B36" s="100"/>
      <c r="C36" s="159" t="s">
        <v>41</v>
      </c>
      <c r="D36" s="159"/>
      <c r="E36" s="159"/>
      <c r="F36" s="159"/>
      <c r="G36" s="159"/>
      <c r="H36" s="159"/>
      <c r="I36" s="159"/>
      <c r="J36" s="159"/>
      <c r="K36" s="159"/>
      <c r="L36" s="159"/>
      <c r="M36" s="159"/>
    </row>
    <row r="37" spans="1:14" s="101" customFormat="1" ht="21" customHeight="1">
      <c r="A37" s="99"/>
      <c r="B37" s="102"/>
      <c r="C37" s="92" t="s">
        <v>42</v>
      </c>
      <c r="D37" s="95" t="s">
        <v>43</v>
      </c>
      <c r="E37" s="92" t="s">
        <v>44</v>
      </c>
      <c r="F37" s="95" t="s">
        <v>45</v>
      </c>
      <c r="G37" s="92" t="s">
        <v>46</v>
      </c>
      <c r="H37" s="96" t="s">
        <v>47</v>
      </c>
      <c r="I37" s="92" t="s">
        <v>48</v>
      </c>
      <c r="J37" s="95" t="s">
        <v>49</v>
      </c>
      <c r="K37" s="92" t="s">
        <v>50</v>
      </c>
      <c r="L37" s="95" t="s">
        <v>51</v>
      </c>
      <c r="M37" s="92" t="s">
        <v>52</v>
      </c>
      <c r="N37" s="103" t="s">
        <v>53</v>
      </c>
    </row>
    <row r="38" spans="1:14" s="101" customFormat="1" ht="21" customHeight="1">
      <c r="A38" s="160" t="s">
        <v>54</v>
      </c>
      <c r="B38" s="102" t="s">
        <v>55</v>
      </c>
      <c r="C38" s="121"/>
      <c r="D38" s="122"/>
      <c r="E38" s="121"/>
      <c r="F38" s="122"/>
      <c r="G38" s="121"/>
      <c r="H38" s="122"/>
      <c r="I38" s="121"/>
      <c r="J38" s="122"/>
      <c r="K38" s="121"/>
      <c r="L38" s="122"/>
      <c r="M38" s="121"/>
      <c r="N38" s="123"/>
    </row>
    <row r="39" spans="1:14" s="101" customFormat="1" ht="21" customHeight="1">
      <c r="A39" s="160"/>
      <c r="B39" s="102" t="s">
        <v>56</v>
      </c>
      <c r="C39" s="121"/>
      <c r="D39" s="122"/>
      <c r="E39" s="121"/>
      <c r="F39" s="122"/>
      <c r="G39" s="121"/>
      <c r="H39" s="122"/>
      <c r="I39" s="121"/>
      <c r="J39" s="122"/>
      <c r="K39" s="121"/>
      <c r="L39" s="122"/>
      <c r="M39" s="121"/>
      <c r="N39" s="123"/>
    </row>
    <row r="40" spans="1:14" s="101" customFormat="1" ht="21" customHeight="1">
      <c r="A40" s="160"/>
      <c r="B40" s="102" t="s">
        <v>57</v>
      </c>
      <c r="C40" s="121"/>
      <c r="D40" s="122"/>
      <c r="E40" s="121"/>
      <c r="F40" s="122"/>
      <c r="G40" s="121"/>
      <c r="H40" s="122"/>
      <c r="I40" s="121"/>
      <c r="J40" s="122"/>
      <c r="K40" s="121"/>
      <c r="L40" s="122"/>
      <c r="M40" s="121"/>
      <c r="N40" s="123"/>
    </row>
    <row r="41" spans="1:14" s="101" customFormat="1" ht="21" customHeight="1">
      <c r="A41" s="160"/>
      <c r="B41" s="102" t="s">
        <v>58</v>
      </c>
      <c r="C41" s="121"/>
      <c r="D41" s="122"/>
      <c r="E41" s="121"/>
      <c r="F41" s="122"/>
      <c r="G41" s="121"/>
      <c r="H41" s="122"/>
      <c r="I41" s="121"/>
      <c r="J41" s="122"/>
      <c r="K41" s="121"/>
      <c r="L41" s="122"/>
      <c r="M41" s="121"/>
      <c r="N41" s="123"/>
    </row>
    <row r="42" spans="1:14" s="101" customFormat="1" ht="21" customHeight="1">
      <c r="A42" s="160"/>
      <c r="B42" s="102" t="s">
        <v>59</v>
      </c>
      <c r="C42" s="121"/>
      <c r="D42" s="122"/>
      <c r="E42" s="121"/>
      <c r="F42" s="122"/>
      <c r="G42" s="121"/>
      <c r="H42" s="122"/>
      <c r="I42" s="121"/>
      <c r="J42" s="122"/>
      <c r="K42" s="121"/>
      <c r="L42" s="122"/>
      <c r="M42" s="121"/>
      <c r="N42" s="123"/>
    </row>
    <row r="43" spans="1:14" s="101" customFormat="1" ht="21" customHeight="1">
      <c r="A43" s="160"/>
      <c r="B43" s="102" t="s">
        <v>60</v>
      </c>
      <c r="C43" s="121"/>
      <c r="D43" s="122"/>
      <c r="E43" s="121"/>
      <c r="F43" s="122"/>
      <c r="G43" s="121"/>
      <c r="H43" s="122"/>
      <c r="I43" s="121"/>
      <c r="J43" s="122"/>
      <c r="K43" s="121"/>
      <c r="L43" s="122"/>
      <c r="M43" s="121"/>
      <c r="N43" s="123"/>
    </row>
    <row r="44" spans="1:14" s="101" customFormat="1" ht="21" customHeight="1">
      <c r="A44" s="160"/>
      <c r="B44" s="102" t="s">
        <v>61</v>
      </c>
      <c r="C44" s="121"/>
      <c r="D44" s="122"/>
      <c r="E44" s="121"/>
      <c r="F44" s="122"/>
      <c r="G44" s="121"/>
      <c r="H44" s="122"/>
      <c r="I44" s="121"/>
      <c r="J44" s="122"/>
      <c r="K44" s="121"/>
      <c r="L44" s="122"/>
      <c r="M44" s="121"/>
      <c r="N44" s="123"/>
    </row>
    <row r="45" spans="1:14" s="101" customFormat="1" ht="21" customHeight="1">
      <c r="A45" s="160"/>
      <c r="B45" s="102" t="s">
        <v>62</v>
      </c>
      <c r="C45" s="121"/>
      <c r="D45" s="122"/>
      <c r="E45" s="121"/>
      <c r="F45" s="122"/>
      <c r="G45" s="121"/>
      <c r="H45" s="122"/>
      <c r="I45" s="121"/>
      <c r="J45" s="122"/>
      <c r="K45" s="121"/>
      <c r="L45" s="122"/>
      <c r="M45" s="121"/>
      <c r="N45" s="123"/>
    </row>
    <row r="46" spans="1:14" s="101" customFormat="1" ht="21" customHeight="1">
      <c r="A46" s="160"/>
      <c r="B46" s="102" t="s">
        <v>63</v>
      </c>
      <c r="C46" s="121"/>
      <c r="D46" s="122"/>
      <c r="E46" s="121"/>
      <c r="F46" s="122"/>
      <c r="G46" s="121"/>
      <c r="H46" s="122"/>
      <c r="I46" s="121"/>
      <c r="J46" s="122"/>
      <c r="K46" s="121"/>
      <c r="L46" s="122"/>
      <c r="M46" s="121"/>
      <c r="N46" s="123"/>
    </row>
    <row r="47" spans="1:14" s="101" customFormat="1" ht="21" customHeight="1">
      <c r="A47" s="160"/>
      <c r="B47" s="102" t="s">
        <v>64</v>
      </c>
      <c r="C47" s="121"/>
      <c r="D47" s="122"/>
      <c r="E47" s="121"/>
      <c r="F47" s="122"/>
      <c r="G47" s="121"/>
      <c r="H47" s="122"/>
      <c r="I47" s="121"/>
      <c r="J47" s="122"/>
      <c r="K47" s="121"/>
      <c r="L47" s="122"/>
      <c r="M47" s="121"/>
      <c r="N47" s="123"/>
    </row>
    <row r="48" spans="1:14" s="101" customFormat="1" ht="21" customHeight="1">
      <c r="B48" s="102" t="s">
        <v>53</v>
      </c>
      <c r="C48" s="121"/>
      <c r="D48" s="122"/>
      <c r="E48" s="121"/>
      <c r="F48" s="122"/>
      <c r="G48" s="121"/>
      <c r="H48" s="122"/>
      <c r="I48" s="121"/>
      <c r="J48" s="122"/>
      <c r="K48" s="121"/>
      <c r="L48" s="122"/>
      <c r="M48" s="121"/>
      <c r="N48" s="123"/>
    </row>
    <row r="49" spans="1:16" s="124" customFormat="1" ht="21" customHeight="1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1:16" s="101" customFormat="1" ht="16.5">
      <c r="A50" s="158" t="str">
        <f>CONCATENATE("Single-Family New Acquisition: Post-tax ROE  (in percent) - ",'Read Me'!$B$9,"'s Internal Models excluding Buffer and Operational Risk Charges")</f>
        <v>Single-Family New Acquisition: Post-tax ROE  (in percent) - Fannie Mae's Internal Models excluding Buffer and Operational Risk Charges</v>
      </c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</row>
    <row r="51" spans="1:16" s="101" customFormat="1" ht="21" customHeight="1">
      <c r="A51" s="99"/>
      <c r="B51" s="100"/>
      <c r="C51" s="159" t="s">
        <v>41</v>
      </c>
      <c r="D51" s="159"/>
      <c r="E51" s="159"/>
      <c r="F51" s="159"/>
      <c r="G51" s="159"/>
      <c r="H51" s="159"/>
      <c r="I51" s="159"/>
      <c r="J51" s="159"/>
      <c r="K51" s="159"/>
      <c r="L51" s="159"/>
      <c r="M51" s="159"/>
    </row>
    <row r="52" spans="1:16" s="101" customFormat="1" ht="21" customHeight="1">
      <c r="A52" s="99"/>
      <c r="B52" s="102"/>
      <c r="C52" s="92" t="s">
        <v>42</v>
      </c>
      <c r="D52" s="95" t="s">
        <v>43</v>
      </c>
      <c r="E52" s="92" t="s">
        <v>44</v>
      </c>
      <c r="F52" s="95" t="s">
        <v>45</v>
      </c>
      <c r="G52" s="92" t="s">
        <v>46</v>
      </c>
      <c r="H52" s="96" t="s">
        <v>47</v>
      </c>
      <c r="I52" s="92" t="s">
        <v>48</v>
      </c>
      <c r="J52" s="95" t="s">
        <v>49</v>
      </c>
      <c r="K52" s="92" t="s">
        <v>50</v>
      </c>
      <c r="L52" s="95" t="s">
        <v>51</v>
      </c>
      <c r="M52" s="92" t="s">
        <v>52</v>
      </c>
      <c r="N52" s="104" t="s">
        <v>53</v>
      </c>
    </row>
    <row r="53" spans="1:16" s="101" customFormat="1" ht="21" customHeight="1">
      <c r="A53" s="160" t="s">
        <v>54</v>
      </c>
      <c r="B53" s="102" t="s">
        <v>55</v>
      </c>
      <c r="C53" s="125"/>
      <c r="D53" s="126"/>
      <c r="E53" s="125"/>
      <c r="F53" s="126"/>
      <c r="G53" s="125"/>
      <c r="H53" s="126"/>
      <c r="I53" s="125"/>
      <c r="J53" s="126"/>
      <c r="K53" s="125"/>
      <c r="L53" s="126"/>
      <c r="M53" s="125"/>
      <c r="N53" s="127"/>
    </row>
    <row r="54" spans="1:16" s="101" customFormat="1" ht="21" customHeight="1">
      <c r="A54" s="160"/>
      <c r="B54" s="102" t="s">
        <v>56</v>
      </c>
      <c r="C54" s="125"/>
      <c r="D54" s="126"/>
      <c r="E54" s="125"/>
      <c r="F54" s="126"/>
      <c r="G54" s="125"/>
      <c r="H54" s="126"/>
      <c r="I54" s="125"/>
      <c r="J54" s="126"/>
      <c r="K54" s="125"/>
      <c r="L54" s="126"/>
      <c r="M54" s="125"/>
      <c r="N54" s="127"/>
    </row>
    <row r="55" spans="1:16" s="101" customFormat="1" ht="21" customHeight="1">
      <c r="A55" s="160"/>
      <c r="B55" s="102" t="s">
        <v>57</v>
      </c>
      <c r="C55" s="125"/>
      <c r="D55" s="126"/>
      <c r="E55" s="125"/>
      <c r="F55" s="126"/>
      <c r="G55" s="125"/>
      <c r="H55" s="126"/>
      <c r="I55" s="125"/>
      <c r="J55" s="126"/>
      <c r="K55" s="125"/>
      <c r="L55" s="126"/>
      <c r="M55" s="125"/>
      <c r="N55" s="127"/>
    </row>
    <row r="56" spans="1:16" s="101" customFormat="1" ht="21" customHeight="1">
      <c r="A56" s="160"/>
      <c r="B56" s="102" t="s">
        <v>58</v>
      </c>
      <c r="C56" s="125"/>
      <c r="D56" s="126"/>
      <c r="E56" s="125"/>
      <c r="F56" s="126"/>
      <c r="G56" s="125"/>
      <c r="H56" s="126"/>
      <c r="I56" s="125"/>
      <c r="J56" s="126"/>
      <c r="K56" s="125"/>
      <c r="L56" s="126"/>
      <c r="M56" s="125"/>
      <c r="N56" s="127"/>
    </row>
    <row r="57" spans="1:16" s="101" customFormat="1" ht="21" customHeight="1">
      <c r="A57" s="160"/>
      <c r="B57" s="102" t="s">
        <v>59</v>
      </c>
      <c r="C57" s="125"/>
      <c r="D57" s="126"/>
      <c r="E57" s="125"/>
      <c r="F57" s="126"/>
      <c r="G57" s="125"/>
      <c r="H57" s="126"/>
      <c r="I57" s="125"/>
      <c r="J57" s="126"/>
      <c r="K57" s="125"/>
      <c r="L57" s="126"/>
      <c r="M57" s="125"/>
      <c r="N57" s="127"/>
    </row>
    <row r="58" spans="1:16" s="101" customFormat="1" ht="21" customHeight="1">
      <c r="A58" s="160"/>
      <c r="B58" s="102" t="s">
        <v>60</v>
      </c>
      <c r="C58" s="125"/>
      <c r="D58" s="126"/>
      <c r="E58" s="125"/>
      <c r="F58" s="126"/>
      <c r="G58" s="125"/>
      <c r="H58" s="126"/>
      <c r="I58" s="125"/>
      <c r="J58" s="126"/>
      <c r="K58" s="125"/>
      <c r="L58" s="126"/>
      <c r="M58" s="125"/>
      <c r="N58" s="127"/>
    </row>
    <row r="59" spans="1:16" s="101" customFormat="1" ht="21" customHeight="1">
      <c r="A59" s="160"/>
      <c r="B59" s="102" t="s">
        <v>61</v>
      </c>
      <c r="C59" s="125"/>
      <c r="D59" s="126"/>
      <c r="E59" s="125"/>
      <c r="F59" s="126"/>
      <c r="G59" s="125"/>
      <c r="H59" s="126"/>
      <c r="I59" s="125"/>
      <c r="J59" s="126"/>
      <c r="K59" s="125"/>
      <c r="L59" s="126"/>
      <c r="M59" s="125"/>
      <c r="N59" s="127"/>
    </row>
    <row r="60" spans="1:16" s="101" customFormat="1" ht="21" customHeight="1">
      <c r="A60" s="160"/>
      <c r="B60" s="102" t="s">
        <v>62</v>
      </c>
      <c r="C60" s="125"/>
      <c r="D60" s="126"/>
      <c r="E60" s="125"/>
      <c r="F60" s="126"/>
      <c r="G60" s="125"/>
      <c r="H60" s="126"/>
      <c r="I60" s="125"/>
      <c r="J60" s="126"/>
      <c r="K60" s="125"/>
      <c r="L60" s="126"/>
      <c r="M60" s="125"/>
      <c r="N60" s="127"/>
    </row>
    <row r="61" spans="1:16" s="101" customFormat="1" ht="21" customHeight="1">
      <c r="A61" s="160"/>
      <c r="B61" s="102" t="s">
        <v>63</v>
      </c>
      <c r="C61" s="125"/>
      <c r="D61" s="126"/>
      <c r="E61" s="125"/>
      <c r="F61" s="126"/>
      <c r="G61" s="125"/>
      <c r="H61" s="126"/>
      <c r="I61" s="125"/>
      <c r="J61" s="126"/>
      <c r="K61" s="125"/>
      <c r="L61" s="126"/>
      <c r="M61" s="125"/>
      <c r="N61" s="127"/>
    </row>
    <row r="62" spans="1:16" s="101" customFormat="1" ht="21" customHeight="1">
      <c r="A62" s="160"/>
      <c r="B62" s="102" t="s">
        <v>64</v>
      </c>
      <c r="C62" s="125"/>
      <c r="D62" s="126"/>
      <c r="E62" s="125"/>
      <c r="F62" s="126"/>
      <c r="G62" s="125"/>
      <c r="H62" s="126"/>
      <c r="I62" s="125"/>
      <c r="J62" s="126"/>
      <c r="K62" s="125"/>
      <c r="L62" s="126"/>
      <c r="M62" s="125"/>
      <c r="N62" s="127"/>
    </row>
    <row r="63" spans="1:16" s="101" customFormat="1" ht="21" customHeight="1">
      <c r="B63" s="102" t="s">
        <v>53</v>
      </c>
      <c r="C63" s="128"/>
      <c r="D63" s="127"/>
      <c r="E63" s="128"/>
      <c r="F63" s="127"/>
      <c r="G63" s="128"/>
      <c r="H63" s="127"/>
      <c r="I63" s="128"/>
      <c r="J63" s="127"/>
      <c r="K63" s="128"/>
      <c r="L63" s="127"/>
      <c r="M63" s="128"/>
      <c r="N63" s="127"/>
    </row>
    <row r="64" spans="1:16" s="101" customFormat="1" ht="21" customHeight="1">
      <c r="B64" s="102"/>
      <c r="C64" s="129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</row>
    <row r="65" spans="1:14" ht="16.5">
      <c r="A65" s="77" t="s">
        <v>37</v>
      </c>
      <c r="B65" s="85"/>
      <c r="C65" s="86"/>
      <c r="D65" s="86"/>
    </row>
    <row r="66" spans="1:14" ht="16.5">
      <c r="B66" s="88"/>
      <c r="C66" s="86"/>
      <c r="D66" s="86"/>
    </row>
    <row r="67" spans="1:14" s="101" customFormat="1" ht="21.75" customHeight="1">
      <c r="C67" s="105"/>
      <c r="N67" s="106"/>
    </row>
    <row r="68" spans="1:14" s="101" customFormat="1" ht="21.75" customHeight="1">
      <c r="A68" s="107" t="s">
        <v>39</v>
      </c>
    </row>
    <row r="69" spans="1:14" ht="21.75" customHeight="1"/>
    <row r="70" spans="1:14" ht="21.75" customHeight="1"/>
    <row r="71" spans="1:14" ht="21.75" customHeight="1"/>
    <row r="72" spans="1:14" ht="21.75" customHeight="1"/>
    <row r="73" spans="1:14" ht="21.75" customHeight="1"/>
    <row r="74" spans="1:14" ht="21.75" customHeight="1"/>
    <row r="75" spans="1:14" ht="21.75" customHeight="1"/>
    <row r="76" spans="1:14" ht="21.75" customHeight="1"/>
    <row r="77" spans="1:14" ht="21.75" customHeight="1"/>
    <row r="78" spans="1:14" ht="21.75" hidden="1" customHeight="1"/>
    <row r="79" spans="1:14" ht="21.75" hidden="1" customHeight="1"/>
    <row r="80" spans="1:14" ht="21.75" hidden="1" customHeight="1"/>
    <row r="81" ht="21.75" hidden="1" customHeight="1"/>
    <row r="82" ht="21.75" hidden="1" customHeight="1"/>
    <row r="83" ht="21.75" hidden="1" customHeight="1"/>
    <row r="84" ht="21.75" hidden="1" customHeight="1"/>
    <row r="85" ht="21.75" hidden="1" customHeight="1"/>
    <row r="86" ht="21.75" hidden="1" customHeight="1"/>
    <row r="87" ht="21.75" hidden="1" customHeight="1"/>
    <row r="88" ht="21.75" hidden="1" customHeight="1"/>
    <row r="89" ht="21.75" hidden="1" customHeight="1"/>
    <row r="90" ht="21.75" hidden="1" customHeight="1"/>
    <row r="91" ht="21.75" hidden="1" customHeight="1"/>
    <row r="92" ht="21.75" hidden="1" customHeight="1"/>
    <row r="93" ht="21.75" hidden="1" customHeight="1"/>
    <row r="94" ht="21.75" hidden="1" customHeight="1"/>
    <row r="95" ht="21.75" hidden="1" customHeight="1"/>
    <row r="96" ht="21.75" hidden="1" customHeight="1"/>
    <row r="97" ht="21.75" hidden="1" customHeight="1"/>
    <row r="98" ht="21.75" hidden="1" customHeight="1"/>
    <row r="99" ht="21.75" hidden="1" customHeight="1"/>
    <row r="100" ht="21.75" hidden="1" customHeight="1"/>
    <row r="101" ht="21.75" hidden="1" customHeight="1"/>
    <row r="102" ht="21.75" hidden="1" customHeight="1"/>
    <row r="103" ht="21.75" hidden="1" customHeight="1"/>
    <row r="104" ht="21.75" hidden="1" customHeight="1"/>
    <row r="105" ht="21.75" hidden="1" customHeight="1"/>
    <row r="106" ht="21.75" hidden="1" customHeight="1"/>
    <row r="107" ht="21.75" hidden="1" customHeight="1"/>
    <row r="108" ht="21.75" hidden="1" customHeight="1"/>
    <row r="109" ht="21.75" hidden="1" customHeight="1"/>
    <row r="110" ht="21.75" hidden="1" customHeight="1"/>
    <row r="111" ht="21.75" hidden="1" customHeight="1"/>
    <row r="112" ht="21.75" hidden="1" customHeight="1"/>
    <row r="113" ht="21.75" hidden="1" customHeight="1"/>
    <row r="114" ht="21.75" hidden="1" customHeight="1"/>
    <row r="115" ht="21.75" hidden="1" customHeight="1"/>
    <row r="116" ht="21.75" hidden="1" customHeight="1"/>
    <row r="117" ht="21.75" hidden="1" customHeight="1"/>
    <row r="118" ht="21.75" hidden="1" customHeight="1"/>
    <row r="119" ht="21.75" hidden="1" customHeight="1"/>
    <row r="120" ht="21.75" hidden="1" customHeight="1"/>
    <row r="121" ht="21.75" hidden="1" customHeight="1"/>
    <row r="122" ht="21.75" hidden="1" customHeight="1"/>
    <row r="123" ht="21.75" hidden="1" customHeight="1"/>
    <row r="124" ht="21.75" hidden="1" customHeight="1"/>
    <row r="125" ht="21.75" hidden="1" customHeight="1"/>
    <row r="126" ht="21.75" hidden="1" customHeight="1"/>
    <row r="127" ht="21.75" hidden="1" customHeight="1"/>
    <row r="128" ht="21.75" hidden="1" customHeight="1"/>
    <row r="129" ht="21.75" hidden="1" customHeight="1"/>
    <row r="130" ht="21.75" hidden="1" customHeight="1"/>
    <row r="131" ht="21.75" hidden="1" customHeight="1"/>
    <row r="132" ht="21.75" hidden="1" customHeight="1"/>
    <row r="133" ht="21.75" hidden="1" customHeight="1"/>
    <row r="134" ht="21.75" hidden="1" customHeight="1"/>
    <row r="135" ht="21.75" hidden="1" customHeight="1"/>
    <row r="136" ht="21.75" hidden="1" customHeight="1"/>
    <row r="137" ht="21.75" hidden="1" customHeight="1"/>
    <row r="138" ht="21.75" hidden="1" customHeight="1"/>
    <row r="139" ht="21.75" hidden="1" customHeight="1"/>
    <row r="140" ht="21.75" hidden="1" customHeight="1"/>
    <row r="141" ht="21.75" hidden="1" customHeight="1"/>
    <row r="142" ht="21.75" hidden="1" customHeight="1"/>
    <row r="143" ht="21.75" hidden="1" customHeight="1"/>
    <row r="144" ht="21.75" hidden="1" customHeight="1"/>
    <row r="145" ht="21.75" hidden="1" customHeight="1"/>
    <row r="146" ht="21.75" hidden="1" customHeight="1"/>
    <row r="147" ht="21.75" hidden="1" customHeight="1"/>
    <row r="148" ht="21.75" hidden="1" customHeight="1"/>
    <row r="149" ht="21.75" hidden="1" customHeight="1"/>
    <row r="150" ht="21.75" hidden="1" customHeight="1"/>
    <row r="151" ht="21.75" hidden="1" customHeight="1"/>
    <row r="152" ht="21.75" hidden="1" customHeight="1"/>
    <row r="153" ht="21.75" hidden="1" customHeight="1"/>
    <row r="154" ht="21.75" hidden="1" customHeight="1"/>
    <row r="155" ht="21.75" hidden="1" customHeight="1"/>
    <row r="156" ht="21.75" hidden="1" customHeight="1"/>
    <row r="157" ht="21.75" hidden="1" customHeight="1"/>
    <row r="158" ht="21.75" hidden="1" customHeight="1"/>
    <row r="159" ht="21.75" hidden="1" customHeight="1"/>
    <row r="160" ht="21.75" hidden="1" customHeight="1"/>
    <row r="161" ht="21.75" hidden="1" customHeight="1"/>
    <row r="162" ht="21.75" hidden="1" customHeight="1"/>
    <row r="163" ht="21.75" hidden="1" customHeight="1"/>
    <row r="164" ht="21.75" hidden="1" customHeight="1"/>
    <row r="165" ht="21.75" hidden="1" customHeight="1"/>
    <row r="166" ht="21.75" hidden="1" customHeight="1"/>
    <row r="167" ht="21.75" hidden="1" customHeight="1"/>
    <row r="168" ht="21.75" hidden="1" customHeight="1"/>
    <row r="169" ht="21.75" hidden="1" customHeight="1"/>
    <row r="170" ht="21.75" hidden="1" customHeight="1"/>
    <row r="171" ht="21.75" hidden="1" customHeight="1"/>
    <row r="172" ht="21.75" hidden="1" customHeight="1"/>
    <row r="173" ht="21.75" hidden="1" customHeight="1"/>
    <row r="174" ht="21.75" hidden="1" customHeight="1"/>
    <row r="175" ht="21.75" hidden="1" customHeight="1"/>
    <row r="176" ht="21.75" hidden="1" customHeight="1"/>
    <row r="177" ht="21.75" hidden="1" customHeight="1"/>
    <row r="178" ht="21.75" hidden="1" customHeight="1"/>
    <row r="179" ht="21.75" hidden="1" customHeight="1"/>
    <row r="180" ht="21.75" hidden="1" customHeight="1"/>
    <row r="181" ht="21.75" hidden="1" customHeight="1"/>
    <row r="182" ht="21.75" hidden="1" customHeight="1"/>
    <row r="183" ht="21.75" hidden="1" customHeight="1"/>
    <row r="184" ht="21.75" hidden="1" customHeight="1"/>
    <row r="185" ht="21.75" hidden="1" customHeight="1"/>
    <row r="186" ht="21.75" hidden="1" customHeight="1"/>
    <row r="187" ht="21.75" hidden="1" customHeight="1"/>
    <row r="188" ht="21.75" hidden="1" customHeight="1"/>
    <row r="189" ht="21.75" hidden="1" customHeight="1"/>
    <row r="190" ht="21.75" hidden="1" customHeight="1"/>
    <row r="191" ht="21.75" hidden="1" customHeight="1"/>
    <row r="192" ht="21.75" hidden="1" customHeight="1"/>
    <row r="193" ht="21.75" hidden="1" customHeight="1"/>
    <row r="194" ht="21.75" hidden="1" customHeight="1"/>
    <row r="195" ht="21.75" hidden="1" customHeight="1"/>
    <row r="196" ht="21.75" hidden="1" customHeight="1"/>
    <row r="197" ht="21.75" hidden="1" customHeight="1"/>
    <row r="198" ht="21.75" hidden="1" customHeight="1"/>
    <row r="199" ht="21.75" hidden="1" customHeight="1"/>
    <row r="200" ht="21.75" hidden="1" customHeight="1"/>
    <row r="201" ht="21.75" hidden="1" customHeight="1"/>
    <row r="202" ht="21.75" hidden="1" customHeight="1"/>
    <row r="203" ht="21.75" hidden="1" customHeight="1"/>
    <row r="204" ht="21.75" hidden="1" customHeight="1"/>
    <row r="205" ht="21.75" hidden="1" customHeight="1"/>
    <row r="206" ht="21.75" hidden="1" customHeight="1"/>
    <row r="207" ht="21.75" hidden="1" customHeight="1"/>
    <row r="208" ht="21.75" hidden="1" customHeight="1"/>
    <row r="209" ht="21.75" hidden="1" customHeight="1"/>
    <row r="210" ht="21.75" hidden="1" customHeight="1"/>
    <row r="211" ht="21.75" hidden="1" customHeight="1"/>
    <row r="212" ht="21.75" hidden="1" customHeight="1"/>
    <row r="213" ht="21.75" hidden="1" customHeight="1"/>
    <row r="214" ht="21.75" hidden="1" customHeight="1"/>
    <row r="215" ht="21.75" hidden="1" customHeight="1"/>
    <row r="216" ht="21.75" hidden="1" customHeight="1"/>
    <row r="217" ht="21.75" hidden="1" customHeight="1"/>
    <row r="218" ht="21.75" hidden="1" customHeight="1"/>
    <row r="219" ht="21.75" hidden="1" customHeight="1"/>
    <row r="220" ht="21.75" hidden="1" customHeight="1"/>
    <row r="221" ht="21.75" hidden="1" customHeight="1"/>
    <row r="222" ht="21.75" hidden="1" customHeight="1"/>
    <row r="223" ht="21.75" hidden="1" customHeight="1"/>
    <row r="224" ht="21.75" hidden="1" customHeight="1"/>
  </sheetData>
  <mergeCells count="12">
    <mergeCell ref="A20:N20"/>
    <mergeCell ref="C21:M21"/>
    <mergeCell ref="A23:A32"/>
    <mergeCell ref="A5:N5"/>
    <mergeCell ref="C6:M6"/>
    <mergeCell ref="A8:A17"/>
    <mergeCell ref="A50:N50"/>
    <mergeCell ref="C51:M51"/>
    <mergeCell ref="A53:A62"/>
    <mergeCell ref="A35:N35"/>
    <mergeCell ref="C36:M36"/>
    <mergeCell ref="A38:A47"/>
  </mergeCells>
  <pageMargins left="0.7" right="0.7" top="0.75" bottom="0.75" header="0.3" footer="0.3"/>
  <pageSetup scale="19" orientation="portrait" r:id="rId1"/>
  <headerFooter>
    <oddFooter>&amp;LFederal Housing Finance Agency&amp;CDRAFT. CONFIDENTIAL.&amp;RPage 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N729"/>
  <sheetViews>
    <sheetView zoomScaleNormal="100" workbookViewId="0"/>
  </sheetViews>
  <sheetFormatPr defaultColWidth="0" defaultRowHeight="15.75" customHeight="1" zeroHeight="1"/>
  <cols>
    <col min="1" max="1" width="34" style="8" customWidth="1"/>
    <col min="2" max="2" width="31.42578125" style="8" customWidth="1"/>
    <col min="3" max="3" width="20.7109375" style="8" customWidth="1"/>
    <col min="4" max="7" width="21.5703125" style="9" customWidth="1"/>
    <col min="8" max="9" width="9.140625" style="8" customWidth="1"/>
    <col min="10" max="12" width="9.140625" style="8" hidden="1" customWidth="1"/>
    <col min="13" max="14" width="14.28515625" style="8" hidden="1" customWidth="1"/>
    <col min="15" max="16384" width="9.140625" style="8" hidden="1"/>
  </cols>
  <sheetData>
    <row r="1" spans="1:8" s="1" customFormat="1" ht="21" customHeight="1">
      <c r="A1" s="7" t="str">
        <f>CONCATENATE("FHFA Capital Framework Reporting Template: ",'Read Me'!$B$9)</f>
        <v>FHFA Capital Framework Reporting Template: Fannie Mae</v>
      </c>
      <c r="E1" s="7"/>
      <c r="F1" s="7"/>
      <c r="G1" s="7"/>
    </row>
    <row r="2" spans="1:8" s="1" customFormat="1" ht="21" customHeight="1">
      <c r="A2" s="7" t="s">
        <v>154</v>
      </c>
      <c r="E2" s="8"/>
      <c r="F2" s="8"/>
      <c r="G2" s="8"/>
    </row>
    <row r="3" spans="1:8" s="1" customFormat="1" ht="21" customHeight="1">
      <c r="A3" s="12"/>
      <c r="B3" s="12"/>
      <c r="E3" s="8"/>
      <c r="F3" s="8"/>
      <c r="G3" s="8"/>
    </row>
    <row r="4" spans="1:8" s="1" customFormat="1" ht="21" customHeight="1"/>
    <row r="5" spans="1:8" ht="21">
      <c r="A5" s="97" t="str">
        <f>CONCATENATE("","Using the Book Date of ",'Read Me'!$B$10,".*")</f>
        <v>Using the Book Date of 20161231.*</v>
      </c>
      <c r="B5" s="112"/>
      <c r="C5" s="113"/>
      <c r="D5" s="113"/>
      <c r="E5" s="113"/>
      <c r="F5" s="113"/>
      <c r="G5" s="113"/>
      <c r="H5" s="100"/>
    </row>
    <row r="6" spans="1:8" s="7" customFormat="1" ht="23.25" customHeight="1">
      <c r="A6" s="161" t="s">
        <v>155</v>
      </c>
      <c r="B6" s="161"/>
      <c r="C6" s="161"/>
      <c r="D6" s="161"/>
      <c r="E6" s="161"/>
      <c r="F6" s="135"/>
      <c r="G6" s="135"/>
    </row>
    <row r="7" spans="1:8" ht="141" customHeight="1">
      <c r="A7" s="100"/>
      <c r="B7" s="110"/>
      <c r="C7" s="111" t="s">
        <v>69</v>
      </c>
      <c r="D7" s="111" t="s">
        <v>70</v>
      </c>
      <c r="E7" s="111" t="str">
        <f>CONCATENATE('Read Me'!$B$9,"'s Internal Models")</f>
        <v>Fannie Mae's Internal Models</v>
      </c>
      <c r="F7" s="111" t="s">
        <v>32</v>
      </c>
      <c r="G7" s="111" t="str">
        <f>CONCATENATE('Read Me'!$B$9,"'s Internal Models excluding Buffers and Operational Risk Charges")</f>
        <v>Fannie Mae's Internal Models excluding Buffers and Operational Risk Charges</v>
      </c>
      <c r="H7" s="100"/>
    </row>
    <row r="8" spans="1:8" ht="15.75" customHeight="1">
      <c r="A8" s="145" t="s">
        <v>71</v>
      </c>
      <c r="B8" s="114" t="s">
        <v>72</v>
      </c>
      <c r="C8" s="131"/>
      <c r="D8" s="83"/>
      <c r="E8" s="83"/>
      <c r="F8" s="83"/>
      <c r="G8" s="83"/>
      <c r="H8" s="100"/>
    </row>
    <row r="9" spans="1:8">
      <c r="A9" s="145"/>
      <c r="B9" s="116" t="s">
        <v>73</v>
      </c>
      <c r="C9" s="131"/>
      <c r="D9" s="83"/>
      <c r="E9" s="83"/>
      <c r="F9" s="83"/>
      <c r="G9" s="83"/>
      <c r="H9" s="100"/>
    </row>
    <row r="10" spans="1:8">
      <c r="A10" s="145"/>
      <c r="B10" s="116" t="s">
        <v>74</v>
      </c>
      <c r="C10" s="131"/>
      <c r="D10" s="83"/>
      <c r="E10" s="83"/>
      <c r="F10" s="83"/>
      <c r="G10" s="83"/>
      <c r="H10" s="100"/>
    </row>
    <row r="11" spans="1:8">
      <c r="A11" s="145"/>
      <c r="B11" s="116" t="s">
        <v>75</v>
      </c>
      <c r="C11" s="131"/>
      <c r="D11" s="83"/>
      <c r="E11" s="83"/>
      <c r="F11" s="83"/>
      <c r="G11" s="83"/>
      <c r="H11" s="100"/>
    </row>
    <row r="12" spans="1:8">
      <c r="A12" s="146" t="s">
        <v>76</v>
      </c>
      <c r="B12" s="117" t="s">
        <v>77</v>
      </c>
      <c r="C12" s="132"/>
      <c r="D12" s="81"/>
      <c r="E12" s="81"/>
      <c r="F12" s="81"/>
      <c r="G12" s="81"/>
      <c r="H12" s="100"/>
    </row>
    <row r="13" spans="1:8">
      <c r="A13" s="146"/>
      <c r="B13" s="117" t="s">
        <v>78</v>
      </c>
      <c r="C13" s="132"/>
      <c r="D13" s="81"/>
      <c r="E13" s="81"/>
      <c r="F13" s="81"/>
      <c r="G13" s="81"/>
      <c r="H13" s="100"/>
    </row>
    <row r="14" spans="1:8">
      <c r="A14" s="146"/>
      <c r="B14" s="117" t="s">
        <v>79</v>
      </c>
      <c r="C14" s="132"/>
      <c r="D14" s="81"/>
      <c r="E14" s="81"/>
      <c r="F14" s="81"/>
      <c r="G14" s="81"/>
      <c r="H14" s="100"/>
    </row>
    <row r="15" spans="1:8">
      <c r="A15" s="147" t="s">
        <v>80</v>
      </c>
      <c r="B15" s="116" t="s">
        <v>81</v>
      </c>
      <c r="C15" s="131"/>
      <c r="D15" s="83"/>
      <c r="E15" s="83"/>
      <c r="F15" s="83"/>
      <c r="G15" s="83"/>
      <c r="H15" s="100"/>
    </row>
    <row r="16" spans="1:8">
      <c r="A16" s="147"/>
      <c r="B16" s="116" t="s">
        <v>82</v>
      </c>
      <c r="C16" s="131"/>
      <c r="D16" s="83"/>
      <c r="E16" s="83"/>
      <c r="F16" s="83"/>
      <c r="G16" s="83"/>
      <c r="H16" s="100"/>
    </row>
    <row r="17" spans="1:8">
      <c r="A17" s="147"/>
      <c r="B17" s="116" t="s">
        <v>83</v>
      </c>
      <c r="C17" s="131"/>
      <c r="D17" s="83"/>
      <c r="E17" s="83"/>
      <c r="F17" s="83"/>
      <c r="G17" s="83"/>
      <c r="H17" s="100"/>
    </row>
    <row r="18" spans="1:8">
      <c r="A18" s="146" t="s">
        <v>84</v>
      </c>
      <c r="B18" s="117" t="s">
        <v>85</v>
      </c>
      <c r="C18" s="132"/>
      <c r="D18" s="81"/>
      <c r="E18" s="81"/>
      <c r="F18" s="81"/>
      <c r="G18" s="81"/>
      <c r="H18" s="100"/>
    </row>
    <row r="19" spans="1:8">
      <c r="A19" s="146"/>
      <c r="B19" s="117" t="s">
        <v>86</v>
      </c>
      <c r="C19" s="132"/>
      <c r="D19" s="81"/>
      <c r="E19" s="81"/>
      <c r="F19" s="81"/>
      <c r="G19" s="81"/>
      <c r="H19" s="100"/>
    </row>
    <row r="20" spans="1:8">
      <c r="A20" s="146"/>
      <c r="B20" s="117" t="s">
        <v>87</v>
      </c>
      <c r="C20" s="132"/>
      <c r="D20" s="81"/>
      <c r="E20" s="81"/>
      <c r="F20" s="81"/>
      <c r="G20" s="81"/>
      <c r="H20" s="100"/>
    </row>
    <row r="21" spans="1:8">
      <c r="A21" s="146"/>
      <c r="B21" s="117" t="s">
        <v>88</v>
      </c>
      <c r="C21" s="132"/>
      <c r="D21" s="81"/>
      <c r="E21" s="81"/>
      <c r="F21" s="81"/>
      <c r="G21" s="81"/>
      <c r="H21" s="100"/>
    </row>
    <row r="22" spans="1:8">
      <c r="A22" s="147" t="s">
        <v>89</v>
      </c>
      <c r="B22" s="116" t="s">
        <v>90</v>
      </c>
      <c r="C22" s="131"/>
      <c r="D22" s="83"/>
      <c r="E22" s="83"/>
      <c r="F22" s="83"/>
      <c r="G22" s="83"/>
      <c r="H22" s="100"/>
    </row>
    <row r="23" spans="1:8">
      <c r="A23" s="147"/>
      <c r="B23" s="116" t="s">
        <v>91</v>
      </c>
      <c r="C23" s="131"/>
      <c r="D23" s="83"/>
      <c r="E23" s="83"/>
      <c r="F23" s="83"/>
      <c r="G23" s="83"/>
      <c r="H23" s="100"/>
    </row>
    <row r="24" spans="1:8">
      <c r="A24" s="146" t="s">
        <v>92</v>
      </c>
      <c r="B24" s="117" t="s">
        <v>93</v>
      </c>
      <c r="C24" s="132"/>
      <c r="D24" s="81"/>
      <c r="E24" s="81"/>
      <c r="F24" s="81"/>
      <c r="G24" s="81"/>
      <c r="H24" s="100"/>
    </row>
    <row r="25" spans="1:8">
      <c r="A25" s="146" t="s">
        <v>92</v>
      </c>
      <c r="B25" s="117" t="s">
        <v>94</v>
      </c>
      <c r="C25" s="132"/>
      <c r="D25" s="81"/>
      <c r="E25" s="81"/>
      <c r="F25" s="81"/>
      <c r="G25" s="81"/>
      <c r="H25" s="100"/>
    </row>
    <row r="26" spans="1:8" ht="15.75" customHeight="1">
      <c r="A26" s="152" t="s">
        <v>95</v>
      </c>
      <c r="B26" s="116" t="s">
        <v>96</v>
      </c>
      <c r="C26" s="131"/>
      <c r="D26" s="83"/>
      <c r="E26" s="83"/>
      <c r="F26" s="83"/>
      <c r="G26" s="83"/>
      <c r="H26" s="100"/>
    </row>
    <row r="27" spans="1:8" ht="15.75" customHeight="1">
      <c r="A27" s="153"/>
      <c r="B27" s="116" t="s">
        <v>97</v>
      </c>
      <c r="C27" s="131"/>
      <c r="D27" s="83"/>
      <c r="E27" s="83"/>
      <c r="F27" s="83"/>
      <c r="G27" s="83"/>
      <c r="H27" s="100"/>
    </row>
    <row r="28" spans="1:8" ht="15.75" customHeight="1">
      <c r="A28" s="153"/>
      <c r="B28" s="116" t="s">
        <v>98</v>
      </c>
      <c r="C28" s="131"/>
      <c r="D28" s="83"/>
      <c r="E28" s="83"/>
      <c r="F28" s="83"/>
      <c r="G28" s="83"/>
      <c r="H28" s="100"/>
    </row>
    <row r="29" spans="1:8">
      <c r="A29" s="154"/>
      <c r="B29" s="116" t="s">
        <v>99</v>
      </c>
      <c r="C29" s="131"/>
      <c r="D29" s="83"/>
      <c r="E29" s="83"/>
      <c r="F29" s="83"/>
      <c r="G29" s="83"/>
      <c r="H29" s="100"/>
    </row>
    <row r="30" spans="1:8" ht="15.75" customHeight="1">
      <c r="A30" s="146" t="s">
        <v>100</v>
      </c>
      <c r="B30" s="117" t="s">
        <v>101</v>
      </c>
      <c r="C30" s="132"/>
      <c r="D30" s="81"/>
      <c r="E30" s="81"/>
      <c r="F30" s="81"/>
      <c r="G30" s="81"/>
      <c r="H30" s="100"/>
    </row>
    <row r="31" spans="1:8" ht="15.75" customHeight="1">
      <c r="A31" s="146"/>
      <c r="B31" s="117" t="s">
        <v>102</v>
      </c>
      <c r="C31" s="132"/>
      <c r="D31" s="81"/>
      <c r="E31" s="81"/>
      <c r="F31" s="81"/>
      <c r="G31" s="81"/>
      <c r="H31" s="100"/>
    </row>
    <row r="32" spans="1:8" ht="15.75" customHeight="1">
      <c r="A32" s="146"/>
      <c r="B32" s="117" t="s">
        <v>103</v>
      </c>
      <c r="C32" s="132"/>
      <c r="D32" s="81"/>
      <c r="E32" s="81"/>
      <c r="F32" s="81"/>
      <c r="G32" s="81"/>
      <c r="H32" s="100"/>
    </row>
    <row r="33" spans="1:8" ht="15.75" customHeight="1">
      <c r="A33" s="147" t="s">
        <v>104</v>
      </c>
      <c r="B33" s="116" t="s">
        <v>105</v>
      </c>
      <c r="C33" s="133" t="s">
        <v>106</v>
      </c>
      <c r="D33" s="130" t="s">
        <v>106</v>
      </c>
      <c r="E33" s="130" t="s">
        <v>106</v>
      </c>
      <c r="F33" s="130" t="s">
        <v>106</v>
      </c>
      <c r="G33" s="130" t="s">
        <v>106</v>
      </c>
      <c r="H33" s="100"/>
    </row>
    <row r="34" spans="1:8" ht="15.75" customHeight="1">
      <c r="A34" s="147"/>
      <c r="B34" s="116" t="s">
        <v>107</v>
      </c>
      <c r="C34" s="133" t="s">
        <v>106</v>
      </c>
      <c r="D34" s="130" t="s">
        <v>106</v>
      </c>
      <c r="E34" s="130" t="s">
        <v>106</v>
      </c>
      <c r="F34" s="130" t="s">
        <v>106</v>
      </c>
      <c r="G34" s="130" t="s">
        <v>106</v>
      </c>
      <c r="H34" s="100"/>
    </row>
    <row r="35" spans="1:8" ht="15.75" customHeight="1">
      <c r="A35" s="155" t="s">
        <v>108</v>
      </c>
      <c r="B35" s="117" t="s">
        <v>109</v>
      </c>
      <c r="C35" s="133" t="s">
        <v>106</v>
      </c>
      <c r="D35" s="130" t="s">
        <v>106</v>
      </c>
      <c r="E35" s="130" t="s">
        <v>106</v>
      </c>
      <c r="F35" s="130" t="s">
        <v>106</v>
      </c>
      <c r="G35" s="130" t="s">
        <v>106</v>
      </c>
      <c r="H35" s="100"/>
    </row>
    <row r="36" spans="1:8" ht="15.75" customHeight="1">
      <c r="A36" s="157"/>
      <c r="B36" s="117" t="s">
        <v>110</v>
      </c>
      <c r="C36" s="133" t="s">
        <v>106</v>
      </c>
      <c r="D36" s="130" t="s">
        <v>106</v>
      </c>
      <c r="E36" s="130" t="s">
        <v>106</v>
      </c>
      <c r="F36" s="130" t="s">
        <v>106</v>
      </c>
      <c r="G36" s="130" t="s">
        <v>106</v>
      </c>
      <c r="H36" s="100"/>
    </row>
    <row r="37" spans="1:8" ht="15.75" customHeight="1">
      <c r="A37" s="152" t="s">
        <v>111</v>
      </c>
      <c r="B37" s="116" t="s">
        <v>112</v>
      </c>
      <c r="C37" s="133" t="s">
        <v>106</v>
      </c>
      <c r="D37" s="130" t="s">
        <v>106</v>
      </c>
      <c r="E37" s="130" t="s">
        <v>106</v>
      </c>
      <c r="F37" s="130" t="s">
        <v>106</v>
      </c>
      <c r="G37" s="130" t="s">
        <v>106</v>
      </c>
      <c r="H37" s="100"/>
    </row>
    <row r="38" spans="1:8" ht="15.75" customHeight="1">
      <c r="A38" s="154"/>
      <c r="B38" s="116" t="s">
        <v>113</v>
      </c>
      <c r="C38" s="133" t="s">
        <v>106</v>
      </c>
      <c r="D38" s="130" t="s">
        <v>106</v>
      </c>
      <c r="E38" s="130" t="s">
        <v>106</v>
      </c>
      <c r="F38" s="130" t="s">
        <v>106</v>
      </c>
      <c r="G38" s="130" t="s">
        <v>106</v>
      </c>
      <c r="H38" s="100"/>
    </row>
    <row r="39" spans="1:8" ht="15.75" customHeight="1">
      <c r="A39" s="155" t="s">
        <v>114</v>
      </c>
      <c r="B39" s="117" t="s">
        <v>115</v>
      </c>
      <c r="C39" s="133" t="s">
        <v>106</v>
      </c>
      <c r="D39" s="130" t="s">
        <v>106</v>
      </c>
      <c r="E39" s="130" t="s">
        <v>106</v>
      </c>
      <c r="F39" s="130" t="s">
        <v>106</v>
      </c>
      <c r="G39" s="130" t="s">
        <v>106</v>
      </c>
      <c r="H39" s="100"/>
    </row>
    <row r="40" spans="1:8" ht="15.75" customHeight="1">
      <c r="A40" s="156"/>
      <c r="B40" s="117" t="s">
        <v>116</v>
      </c>
      <c r="C40" s="133" t="s">
        <v>106</v>
      </c>
      <c r="D40" s="130" t="s">
        <v>106</v>
      </c>
      <c r="E40" s="130" t="s">
        <v>106</v>
      </c>
      <c r="F40" s="130" t="s">
        <v>106</v>
      </c>
      <c r="G40" s="130" t="s">
        <v>106</v>
      </c>
      <c r="H40" s="100"/>
    </row>
    <row r="41" spans="1:8" ht="15.75" customHeight="1">
      <c r="A41" s="156"/>
      <c r="B41" s="117" t="s">
        <v>117</v>
      </c>
      <c r="C41" s="133" t="s">
        <v>106</v>
      </c>
      <c r="D41" s="130" t="s">
        <v>106</v>
      </c>
      <c r="E41" s="130" t="s">
        <v>106</v>
      </c>
      <c r="F41" s="130" t="s">
        <v>106</v>
      </c>
      <c r="G41" s="130" t="s">
        <v>106</v>
      </c>
      <c r="H41" s="100"/>
    </row>
    <row r="42" spans="1:8" ht="15.75" customHeight="1">
      <c r="A42" s="156"/>
      <c r="B42" s="117" t="s">
        <v>118</v>
      </c>
      <c r="C42" s="133" t="s">
        <v>106</v>
      </c>
      <c r="D42" s="130" t="s">
        <v>106</v>
      </c>
      <c r="E42" s="130" t="s">
        <v>106</v>
      </c>
      <c r="F42" s="130" t="s">
        <v>106</v>
      </c>
      <c r="G42" s="130" t="s">
        <v>106</v>
      </c>
      <c r="H42" s="100"/>
    </row>
    <row r="43" spans="1:8" ht="15.75" customHeight="1">
      <c r="A43" s="156"/>
      <c r="B43" s="117" t="s">
        <v>119</v>
      </c>
      <c r="C43" s="133" t="s">
        <v>106</v>
      </c>
      <c r="D43" s="130" t="s">
        <v>106</v>
      </c>
      <c r="E43" s="130" t="s">
        <v>106</v>
      </c>
      <c r="F43" s="130" t="s">
        <v>106</v>
      </c>
      <c r="G43" s="130" t="s">
        <v>106</v>
      </c>
      <c r="H43" s="100"/>
    </row>
    <row r="44" spans="1:8" ht="15.75" customHeight="1">
      <c r="A44" s="157"/>
      <c r="B44" s="117" t="s">
        <v>120</v>
      </c>
      <c r="C44" s="133" t="s">
        <v>106</v>
      </c>
      <c r="D44" s="130" t="s">
        <v>106</v>
      </c>
      <c r="E44" s="130" t="s">
        <v>106</v>
      </c>
      <c r="F44" s="130" t="s">
        <v>106</v>
      </c>
      <c r="G44" s="130" t="s">
        <v>106</v>
      </c>
      <c r="H44" s="100"/>
    </row>
    <row r="45" spans="1:8" ht="15.75" customHeight="1">
      <c r="A45" s="147" t="s">
        <v>121</v>
      </c>
      <c r="B45" s="116" t="s">
        <v>122</v>
      </c>
      <c r="C45" s="133" t="s">
        <v>106</v>
      </c>
      <c r="D45" s="130" t="s">
        <v>106</v>
      </c>
      <c r="E45" s="130" t="s">
        <v>106</v>
      </c>
      <c r="F45" s="130" t="s">
        <v>106</v>
      </c>
      <c r="G45" s="130" t="s">
        <v>106</v>
      </c>
      <c r="H45" s="100"/>
    </row>
    <row r="46" spans="1:8" ht="15.75" customHeight="1">
      <c r="A46" s="147"/>
      <c r="B46" s="116" t="s">
        <v>123</v>
      </c>
      <c r="C46" s="133" t="s">
        <v>106</v>
      </c>
      <c r="D46" s="130" t="s">
        <v>106</v>
      </c>
      <c r="E46" s="130" t="s">
        <v>106</v>
      </c>
      <c r="F46" s="130" t="s">
        <v>106</v>
      </c>
      <c r="G46" s="130" t="s">
        <v>106</v>
      </c>
      <c r="H46" s="100"/>
    </row>
    <row r="47" spans="1:8" ht="15.75" customHeight="1">
      <c r="A47" s="147"/>
      <c r="B47" s="116" t="s">
        <v>124</v>
      </c>
      <c r="C47" s="133" t="s">
        <v>106</v>
      </c>
      <c r="D47" s="130" t="s">
        <v>106</v>
      </c>
      <c r="E47" s="130" t="s">
        <v>106</v>
      </c>
      <c r="F47" s="130" t="s">
        <v>106</v>
      </c>
      <c r="G47" s="130" t="s">
        <v>106</v>
      </c>
      <c r="H47" s="100"/>
    </row>
    <row r="48" spans="1:8" ht="15.75" customHeight="1">
      <c r="A48" s="147"/>
      <c r="B48" s="116" t="s">
        <v>125</v>
      </c>
      <c r="C48" s="133" t="s">
        <v>106</v>
      </c>
      <c r="D48" s="130" t="s">
        <v>106</v>
      </c>
      <c r="E48" s="130" t="s">
        <v>106</v>
      </c>
      <c r="F48" s="130" t="s">
        <v>106</v>
      </c>
      <c r="G48" s="130" t="s">
        <v>106</v>
      </c>
      <c r="H48" s="100"/>
    </row>
    <row r="49" spans="1:8" ht="15.75" customHeight="1">
      <c r="A49" s="155" t="s">
        <v>126</v>
      </c>
      <c r="B49" s="117" t="s">
        <v>127</v>
      </c>
      <c r="C49" s="133" t="s">
        <v>106</v>
      </c>
      <c r="D49" s="130" t="s">
        <v>106</v>
      </c>
      <c r="E49" s="130" t="s">
        <v>106</v>
      </c>
      <c r="F49" s="130" t="s">
        <v>106</v>
      </c>
      <c r="G49" s="130" t="s">
        <v>106</v>
      </c>
      <c r="H49" s="100"/>
    </row>
    <row r="50" spans="1:8" ht="15.75" customHeight="1">
      <c r="A50" s="156"/>
      <c r="B50" s="117" t="s">
        <v>128</v>
      </c>
      <c r="C50" s="133" t="s">
        <v>106</v>
      </c>
      <c r="D50" s="130" t="s">
        <v>106</v>
      </c>
      <c r="E50" s="130" t="s">
        <v>106</v>
      </c>
      <c r="F50" s="130" t="s">
        <v>106</v>
      </c>
      <c r="G50" s="130" t="s">
        <v>106</v>
      </c>
      <c r="H50" s="100"/>
    </row>
    <row r="51" spans="1:8" ht="15.75" customHeight="1">
      <c r="A51" s="156"/>
      <c r="B51" s="117" t="s">
        <v>129</v>
      </c>
      <c r="C51" s="133" t="s">
        <v>106</v>
      </c>
      <c r="D51" s="130" t="s">
        <v>106</v>
      </c>
      <c r="E51" s="130" t="s">
        <v>106</v>
      </c>
      <c r="F51" s="130" t="s">
        <v>106</v>
      </c>
      <c r="G51" s="130" t="s">
        <v>106</v>
      </c>
      <c r="H51" s="100"/>
    </row>
    <row r="52" spans="1:8" ht="15.75" customHeight="1">
      <c r="A52" s="157"/>
      <c r="B52" s="117" t="s">
        <v>130</v>
      </c>
      <c r="C52" s="133" t="s">
        <v>106</v>
      </c>
      <c r="D52" s="130" t="s">
        <v>106</v>
      </c>
      <c r="E52" s="130" t="s">
        <v>106</v>
      </c>
      <c r="F52" s="130" t="s">
        <v>106</v>
      </c>
      <c r="G52" s="130" t="s">
        <v>106</v>
      </c>
      <c r="H52" s="100"/>
    </row>
    <row r="53" spans="1:8" ht="15.75" customHeight="1">
      <c r="A53" s="152" t="s">
        <v>131</v>
      </c>
      <c r="B53" s="116" t="s">
        <v>132</v>
      </c>
      <c r="C53" s="133" t="s">
        <v>106</v>
      </c>
      <c r="D53" s="130" t="s">
        <v>106</v>
      </c>
      <c r="E53" s="130" t="s">
        <v>106</v>
      </c>
      <c r="F53" s="130" t="s">
        <v>106</v>
      </c>
      <c r="G53" s="130" t="s">
        <v>106</v>
      </c>
      <c r="H53" s="100"/>
    </row>
    <row r="54" spans="1:8" ht="15.75" customHeight="1">
      <c r="A54" s="153"/>
      <c r="B54" s="116" t="s">
        <v>133</v>
      </c>
      <c r="C54" s="133" t="s">
        <v>106</v>
      </c>
      <c r="D54" s="130" t="s">
        <v>106</v>
      </c>
      <c r="E54" s="130" t="s">
        <v>106</v>
      </c>
      <c r="F54" s="130" t="s">
        <v>106</v>
      </c>
      <c r="G54" s="130" t="s">
        <v>106</v>
      </c>
      <c r="H54" s="100"/>
    </row>
    <row r="55" spans="1:8" ht="15.75" customHeight="1">
      <c r="A55" s="153"/>
      <c r="B55" s="116" t="s">
        <v>134</v>
      </c>
      <c r="C55" s="133" t="s">
        <v>106</v>
      </c>
      <c r="D55" s="130" t="s">
        <v>106</v>
      </c>
      <c r="E55" s="130" t="s">
        <v>106</v>
      </c>
      <c r="F55" s="130" t="s">
        <v>106</v>
      </c>
      <c r="G55" s="130" t="s">
        <v>106</v>
      </c>
      <c r="H55" s="100"/>
    </row>
    <row r="56" spans="1:8" ht="15.75" customHeight="1">
      <c r="A56" s="153"/>
      <c r="B56" s="116" t="s">
        <v>135</v>
      </c>
      <c r="C56" s="133" t="s">
        <v>106</v>
      </c>
      <c r="D56" s="130" t="s">
        <v>106</v>
      </c>
      <c r="E56" s="130" t="s">
        <v>106</v>
      </c>
      <c r="F56" s="130" t="s">
        <v>106</v>
      </c>
      <c r="G56" s="130" t="s">
        <v>106</v>
      </c>
      <c r="H56" s="100"/>
    </row>
    <row r="57" spans="1:8" ht="15.75" customHeight="1">
      <c r="A57" s="153"/>
      <c r="B57" s="116" t="s">
        <v>136</v>
      </c>
      <c r="C57" s="133" t="s">
        <v>106</v>
      </c>
      <c r="D57" s="130" t="s">
        <v>106</v>
      </c>
      <c r="E57" s="130" t="s">
        <v>106</v>
      </c>
      <c r="F57" s="130" t="s">
        <v>106</v>
      </c>
      <c r="G57" s="130" t="s">
        <v>106</v>
      </c>
      <c r="H57" s="100"/>
    </row>
    <row r="58" spans="1:8" ht="15.75" customHeight="1">
      <c r="A58" s="154"/>
      <c r="B58" s="116" t="s">
        <v>137</v>
      </c>
      <c r="C58" s="133" t="s">
        <v>106</v>
      </c>
      <c r="D58" s="130" t="s">
        <v>106</v>
      </c>
      <c r="E58" s="130" t="s">
        <v>106</v>
      </c>
      <c r="F58" s="130" t="s">
        <v>106</v>
      </c>
      <c r="G58" s="130" t="s">
        <v>106</v>
      </c>
      <c r="H58" s="100"/>
    </row>
    <row r="59" spans="1:8" ht="15.75" customHeight="1">
      <c r="A59" s="149" t="s">
        <v>138</v>
      </c>
      <c r="B59" s="117" t="s">
        <v>139</v>
      </c>
      <c r="C59" s="133" t="s">
        <v>106</v>
      </c>
      <c r="D59" s="130" t="s">
        <v>106</v>
      </c>
      <c r="E59" s="130" t="s">
        <v>106</v>
      </c>
      <c r="F59" s="130" t="s">
        <v>106</v>
      </c>
      <c r="G59" s="130" t="s">
        <v>106</v>
      </c>
      <c r="H59" s="100"/>
    </row>
    <row r="60" spans="1:8" ht="15.75" customHeight="1">
      <c r="A60" s="150"/>
      <c r="B60" s="117" t="s">
        <v>140</v>
      </c>
      <c r="C60" s="133" t="s">
        <v>106</v>
      </c>
      <c r="D60" s="130" t="s">
        <v>106</v>
      </c>
      <c r="E60" s="130" t="s">
        <v>106</v>
      </c>
      <c r="F60" s="130" t="s">
        <v>106</v>
      </c>
      <c r="G60" s="130" t="s">
        <v>106</v>
      </c>
      <c r="H60" s="100"/>
    </row>
    <row r="61" spans="1:8" ht="15.75" customHeight="1">
      <c r="A61" s="150"/>
      <c r="B61" s="117" t="s">
        <v>141</v>
      </c>
      <c r="C61" s="133" t="s">
        <v>106</v>
      </c>
      <c r="D61" s="130" t="s">
        <v>106</v>
      </c>
      <c r="E61" s="130" t="s">
        <v>106</v>
      </c>
      <c r="F61" s="130" t="s">
        <v>106</v>
      </c>
      <c r="G61" s="130" t="s">
        <v>106</v>
      </c>
      <c r="H61" s="100"/>
    </row>
    <row r="62" spans="1:8" ht="15.75" customHeight="1">
      <c r="A62" s="150"/>
      <c r="B62" s="117" t="s">
        <v>142</v>
      </c>
      <c r="C62" s="133" t="s">
        <v>106</v>
      </c>
      <c r="D62" s="130" t="s">
        <v>106</v>
      </c>
      <c r="E62" s="130" t="s">
        <v>106</v>
      </c>
      <c r="F62" s="130" t="s">
        <v>106</v>
      </c>
      <c r="G62" s="130" t="s">
        <v>106</v>
      </c>
      <c r="H62" s="100"/>
    </row>
    <row r="63" spans="1:8" ht="15.75" customHeight="1">
      <c r="A63" s="150"/>
      <c r="B63" s="117" t="s">
        <v>143</v>
      </c>
      <c r="C63" s="133" t="s">
        <v>106</v>
      </c>
      <c r="D63" s="130" t="s">
        <v>106</v>
      </c>
      <c r="E63" s="130" t="s">
        <v>106</v>
      </c>
      <c r="F63" s="130" t="s">
        <v>106</v>
      </c>
      <c r="G63" s="130" t="s">
        <v>106</v>
      </c>
      <c r="H63" s="100"/>
    </row>
    <row r="64" spans="1:8" ht="15.75" customHeight="1">
      <c r="A64" s="150"/>
      <c r="B64" s="117" t="s">
        <v>144</v>
      </c>
      <c r="C64" s="133" t="s">
        <v>106</v>
      </c>
      <c r="D64" s="130" t="s">
        <v>106</v>
      </c>
      <c r="E64" s="130" t="s">
        <v>106</v>
      </c>
      <c r="F64" s="130" t="s">
        <v>106</v>
      </c>
      <c r="G64" s="130" t="s">
        <v>106</v>
      </c>
      <c r="H64" s="100"/>
    </row>
    <row r="65" spans="1:8" ht="15.75" customHeight="1">
      <c r="A65" s="150"/>
      <c r="B65" s="117" t="s">
        <v>145</v>
      </c>
      <c r="C65" s="133" t="s">
        <v>106</v>
      </c>
      <c r="D65" s="130" t="s">
        <v>106</v>
      </c>
      <c r="E65" s="130" t="s">
        <v>106</v>
      </c>
      <c r="F65" s="130" t="s">
        <v>106</v>
      </c>
      <c r="G65" s="130" t="s">
        <v>106</v>
      </c>
      <c r="H65" s="100"/>
    </row>
    <row r="66" spans="1:8">
      <c r="A66" s="150"/>
      <c r="B66" s="117" t="s">
        <v>146</v>
      </c>
      <c r="C66" s="133" t="s">
        <v>106</v>
      </c>
      <c r="D66" s="130" t="s">
        <v>106</v>
      </c>
      <c r="E66" s="130" t="s">
        <v>106</v>
      </c>
      <c r="F66" s="130" t="s">
        <v>106</v>
      </c>
      <c r="G66" s="130" t="s">
        <v>106</v>
      </c>
    </row>
    <row r="67" spans="1:8">
      <c r="A67" s="150"/>
      <c r="B67" s="117" t="s">
        <v>147</v>
      </c>
      <c r="C67" s="133" t="s">
        <v>106</v>
      </c>
      <c r="D67" s="130" t="s">
        <v>106</v>
      </c>
      <c r="E67" s="130" t="s">
        <v>106</v>
      </c>
      <c r="F67" s="130" t="s">
        <v>106</v>
      </c>
      <c r="G67" s="130" t="s">
        <v>106</v>
      </c>
    </row>
    <row r="68" spans="1:8">
      <c r="A68" s="150"/>
      <c r="B68" s="117" t="s">
        <v>148</v>
      </c>
      <c r="C68" s="133" t="s">
        <v>106</v>
      </c>
      <c r="D68" s="130" t="s">
        <v>106</v>
      </c>
      <c r="E68" s="130" t="s">
        <v>106</v>
      </c>
      <c r="F68" s="130" t="s">
        <v>106</v>
      </c>
      <c r="G68" s="130" t="s">
        <v>106</v>
      </c>
    </row>
    <row r="69" spans="1:8">
      <c r="A69" s="150"/>
      <c r="B69" s="117" t="s">
        <v>149</v>
      </c>
      <c r="C69" s="133" t="s">
        <v>106</v>
      </c>
      <c r="D69" s="130" t="s">
        <v>106</v>
      </c>
      <c r="E69" s="130" t="s">
        <v>106</v>
      </c>
      <c r="F69" s="130" t="s">
        <v>106</v>
      </c>
      <c r="G69" s="130" t="s">
        <v>106</v>
      </c>
    </row>
    <row r="70" spans="1:8">
      <c r="A70" s="151"/>
      <c r="B70" s="117" t="s">
        <v>99</v>
      </c>
      <c r="C70" s="133" t="s">
        <v>106</v>
      </c>
      <c r="D70" s="130" t="s">
        <v>106</v>
      </c>
      <c r="E70" s="130" t="s">
        <v>106</v>
      </c>
      <c r="F70" s="130" t="s">
        <v>106</v>
      </c>
      <c r="G70" s="130" t="s">
        <v>106</v>
      </c>
    </row>
    <row r="71" spans="1:8">
      <c r="A71" s="100"/>
      <c r="B71" s="100"/>
      <c r="C71" s="100"/>
      <c r="D71" s="119"/>
      <c r="E71" s="119"/>
      <c r="F71" s="119"/>
      <c r="G71" s="119"/>
      <c r="H71" s="100"/>
    </row>
    <row r="72" spans="1:8">
      <c r="A72" s="100"/>
      <c r="B72" s="100"/>
      <c r="C72" s="100"/>
      <c r="D72" s="119"/>
      <c r="E72" s="119"/>
      <c r="F72" s="119"/>
      <c r="G72" s="119"/>
      <c r="H72" s="100"/>
    </row>
    <row r="73" spans="1:8" s="1" customFormat="1" ht="16.5">
      <c r="A73" s="77" t="s">
        <v>37</v>
      </c>
      <c r="B73" s="77"/>
      <c r="C73" s="86"/>
      <c r="D73" s="86"/>
      <c r="E73" s="78"/>
      <c r="F73" s="78"/>
      <c r="G73" s="78"/>
      <c r="H73" s="78"/>
    </row>
    <row r="74" spans="1:8" s="1" customFormat="1" ht="16.5">
      <c r="A74" s="100" t="s">
        <v>150</v>
      </c>
      <c r="B74" s="100"/>
      <c r="C74" s="86"/>
      <c r="D74" s="86"/>
      <c r="E74" s="78"/>
      <c r="F74" s="78"/>
      <c r="G74" s="78"/>
      <c r="H74" s="78"/>
    </row>
    <row r="75" spans="1:8" ht="16.5">
      <c r="A75" s="78"/>
      <c r="B75" s="100"/>
      <c r="C75" s="120"/>
      <c r="D75" s="119"/>
      <c r="E75" s="119"/>
      <c r="F75" s="119"/>
      <c r="G75" s="119"/>
      <c r="H75" s="100"/>
    </row>
    <row r="76" spans="1:8">
      <c r="A76" s="79" t="s">
        <v>39</v>
      </c>
      <c r="B76" s="79"/>
      <c r="C76" s="120"/>
      <c r="D76" s="119"/>
      <c r="E76" s="119"/>
      <c r="F76" s="119"/>
      <c r="G76" s="119"/>
      <c r="H76" s="100"/>
    </row>
    <row r="77" spans="1:8"/>
    <row r="78" spans="1:8"/>
    <row r="79" spans="1:8"/>
    <row r="80" spans="1:8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</sheetData>
  <mergeCells count="17">
    <mergeCell ref="A6:E6"/>
    <mergeCell ref="A37:A38"/>
    <mergeCell ref="A39:A44"/>
    <mergeCell ref="A45:A48"/>
    <mergeCell ref="A49:A52"/>
    <mergeCell ref="A8:A11"/>
    <mergeCell ref="A12:A14"/>
    <mergeCell ref="A15:A17"/>
    <mergeCell ref="A18:A21"/>
    <mergeCell ref="A22:A23"/>
    <mergeCell ref="A59:A70"/>
    <mergeCell ref="A53:A58"/>
    <mergeCell ref="A24:A25"/>
    <mergeCell ref="A26:A29"/>
    <mergeCell ref="A30:A32"/>
    <mergeCell ref="A33:A34"/>
    <mergeCell ref="A35:A36"/>
  </mergeCells>
  <pageMargins left="0.25" right="0.25" top="0.75" bottom="0.75" header="0.3" footer="0.3"/>
  <pageSetup scale="16" orientation="portrait" r:id="rId1"/>
  <headerFooter>
    <oddFooter>&amp;LFederal Housing Finance Agency&amp;CDRAFT. CONFIDENTIAL.&amp;RPage 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Q78"/>
  <sheetViews>
    <sheetView zoomScaleNormal="100" workbookViewId="0"/>
  </sheetViews>
  <sheetFormatPr defaultColWidth="0" defaultRowHeight="0" customHeight="1" zeroHeight="1"/>
  <cols>
    <col min="1" max="1" width="8.85546875" style="1" customWidth="1"/>
    <col min="2" max="2" width="19.140625" style="1" bestFit="1" customWidth="1"/>
    <col min="3" max="14" width="10.5703125" style="1" customWidth="1"/>
    <col min="15" max="15" width="9.140625" style="1" customWidth="1"/>
    <col min="16" max="16" width="2" style="1" customWidth="1"/>
    <col min="17" max="17" width="0" style="1" hidden="1" customWidth="1"/>
    <col min="18" max="16384" width="9.140625" style="1" hidden="1"/>
  </cols>
  <sheetData>
    <row r="1" spans="1:16" ht="21" customHeight="1">
      <c r="A1" s="7" t="str">
        <f>CONCATENATE("FHFA Capital Framework Reporting Template: ",'Read Me'!$B$9)</f>
        <v>FHFA Capital Framework Reporting Template: Fannie Mae</v>
      </c>
    </row>
    <row r="2" spans="1:16" ht="21" customHeight="1">
      <c r="A2" s="7" t="s">
        <v>65</v>
      </c>
    </row>
    <row r="3" spans="1:16" ht="21" customHeight="1">
      <c r="A3" s="12"/>
      <c r="B3" s="12"/>
    </row>
    <row r="4" spans="1:16" s="8" customFormat="1" ht="19.149999999999999">
      <c r="A4" s="66" t="str">
        <f>CONCATENATE("","Using the Book Date of ",'Read Me'!$B$10,".*")</f>
        <v>Using the Book Date of 20161231.*</v>
      </c>
      <c r="B4" s="67"/>
      <c r="C4" s="68"/>
      <c r="D4" s="68"/>
      <c r="E4" s="68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</row>
    <row r="5" spans="1:16" s="29" customFormat="1" ht="15.6">
      <c r="A5" s="142" t="str">
        <f>CONCATENATE("Single-Family New Acquisition Net EDC Grid (in bps) - ",'Read Me'!$B$9,"'s Internal Models")</f>
        <v>Single-Family New Acquisition Net EDC Grid (in bps) - Fannie Mae's Internal Models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</row>
    <row r="6" spans="1:16" s="29" customFormat="1" ht="21" customHeight="1">
      <c r="A6" s="30"/>
      <c r="B6" s="8"/>
      <c r="C6" s="143" t="s">
        <v>41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</row>
    <row r="7" spans="1:16" s="29" customFormat="1" ht="21" customHeight="1">
      <c r="A7" s="30"/>
      <c r="B7" s="31"/>
      <c r="C7" s="5" t="s">
        <v>42</v>
      </c>
      <c r="D7" s="4" t="s">
        <v>43</v>
      </c>
      <c r="E7" s="5" t="s">
        <v>44</v>
      </c>
      <c r="F7" s="4" t="s">
        <v>45</v>
      </c>
      <c r="G7" s="5" t="s">
        <v>46</v>
      </c>
      <c r="H7" s="46" t="s">
        <v>47</v>
      </c>
      <c r="I7" s="5" t="s">
        <v>48</v>
      </c>
      <c r="J7" s="4" t="s">
        <v>49</v>
      </c>
      <c r="K7" s="5" t="s">
        <v>50</v>
      </c>
      <c r="L7" s="4" t="s">
        <v>51</v>
      </c>
      <c r="M7" s="5" t="s">
        <v>52</v>
      </c>
      <c r="N7" s="32" t="s">
        <v>53</v>
      </c>
    </row>
    <row r="8" spans="1:16" s="29" customFormat="1" ht="21" customHeight="1">
      <c r="A8" s="144" t="s">
        <v>54</v>
      </c>
      <c r="B8" s="31" t="s">
        <v>55</v>
      </c>
      <c r="C8" s="33"/>
      <c r="D8" s="34"/>
      <c r="E8" s="33"/>
      <c r="F8" s="34"/>
      <c r="G8" s="33"/>
      <c r="H8" s="34"/>
      <c r="I8" s="33"/>
      <c r="J8" s="34"/>
      <c r="K8" s="33"/>
      <c r="L8" s="34"/>
      <c r="M8" s="33"/>
      <c r="N8" s="50"/>
    </row>
    <row r="9" spans="1:16" s="29" customFormat="1" ht="21" customHeight="1">
      <c r="A9" s="144"/>
      <c r="B9" s="31" t="s">
        <v>56</v>
      </c>
      <c r="C9" s="33"/>
      <c r="D9" s="34"/>
      <c r="E9" s="33"/>
      <c r="F9" s="34"/>
      <c r="G9" s="33"/>
      <c r="H9" s="34"/>
      <c r="I9" s="33"/>
      <c r="J9" s="34"/>
      <c r="K9" s="33"/>
      <c r="L9" s="34"/>
      <c r="M9" s="33"/>
      <c r="N9" s="50"/>
    </row>
    <row r="10" spans="1:16" s="29" customFormat="1" ht="21" customHeight="1">
      <c r="A10" s="144"/>
      <c r="B10" s="31" t="s">
        <v>57</v>
      </c>
      <c r="C10" s="33"/>
      <c r="D10" s="34"/>
      <c r="E10" s="33"/>
      <c r="F10" s="34"/>
      <c r="G10" s="33"/>
      <c r="H10" s="34"/>
      <c r="I10" s="33"/>
      <c r="J10" s="34"/>
      <c r="K10" s="33"/>
      <c r="L10" s="34"/>
      <c r="M10" s="33"/>
      <c r="N10" s="50"/>
    </row>
    <row r="11" spans="1:16" s="29" customFormat="1" ht="21" customHeight="1">
      <c r="A11" s="144"/>
      <c r="B11" s="31" t="s">
        <v>58</v>
      </c>
      <c r="C11" s="33"/>
      <c r="D11" s="34"/>
      <c r="E11" s="33"/>
      <c r="F11" s="34"/>
      <c r="G11" s="33"/>
      <c r="H11" s="34"/>
      <c r="I11" s="33"/>
      <c r="J11" s="34"/>
      <c r="K11" s="33"/>
      <c r="L11" s="34"/>
      <c r="M11" s="33"/>
      <c r="N11" s="50"/>
    </row>
    <row r="12" spans="1:16" s="29" customFormat="1" ht="21" customHeight="1">
      <c r="A12" s="144"/>
      <c r="B12" s="31" t="s">
        <v>59</v>
      </c>
      <c r="C12" s="33"/>
      <c r="D12" s="34"/>
      <c r="E12" s="33"/>
      <c r="F12" s="34"/>
      <c r="G12" s="33"/>
      <c r="H12" s="34"/>
      <c r="I12" s="33"/>
      <c r="J12" s="34"/>
      <c r="K12" s="33"/>
      <c r="L12" s="34"/>
      <c r="M12" s="33"/>
      <c r="N12" s="50"/>
    </row>
    <row r="13" spans="1:16" s="29" customFormat="1" ht="21" customHeight="1">
      <c r="A13" s="144"/>
      <c r="B13" s="31" t="s">
        <v>60</v>
      </c>
      <c r="C13" s="33"/>
      <c r="D13" s="34"/>
      <c r="E13" s="33"/>
      <c r="F13" s="34"/>
      <c r="G13" s="33"/>
      <c r="H13" s="34"/>
      <c r="I13" s="33"/>
      <c r="J13" s="34"/>
      <c r="K13" s="33"/>
      <c r="L13" s="34"/>
      <c r="M13" s="33"/>
      <c r="N13" s="50"/>
    </row>
    <row r="14" spans="1:16" s="29" customFormat="1" ht="21" customHeight="1">
      <c r="A14" s="144"/>
      <c r="B14" s="31" t="s">
        <v>61</v>
      </c>
      <c r="C14" s="33"/>
      <c r="D14" s="34"/>
      <c r="E14" s="33"/>
      <c r="F14" s="34"/>
      <c r="G14" s="33"/>
      <c r="H14" s="34"/>
      <c r="I14" s="33"/>
      <c r="J14" s="34"/>
      <c r="K14" s="33"/>
      <c r="L14" s="34"/>
      <c r="M14" s="33"/>
      <c r="N14" s="50"/>
    </row>
    <row r="15" spans="1:16" s="29" customFormat="1" ht="21" customHeight="1">
      <c r="A15" s="144"/>
      <c r="B15" s="31" t="s">
        <v>62</v>
      </c>
      <c r="C15" s="33"/>
      <c r="D15" s="34"/>
      <c r="E15" s="33"/>
      <c r="F15" s="34"/>
      <c r="G15" s="33"/>
      <c r="H15" s="34"/>
      <c r="I15" s="33"/>
      <c r="J15" s="34"/>
      <c r="K15" s="33"/>
      <c r="L15" s="34"/>
      <c r="M15" s="33"/>
      <c r="N15" s="50"/>
    </row>
    <row r="16" spans="1:16" s="29" customFormat="1" ht="21" customHeight="1">
      <c r="A16" s="144"/>
      <c r="B16" s="31" t="s">
        <v>63</v>
      </c>
      <c r="C16" s="33"/>
      <c r="D16" s="34"/>
      <c r="E16" s="33"/>
      <c r="F16" s="34"/>
      <c r="G16" s="33"/>
      <c r="H16" s="34"/>
      <c r="I16" s="33"/>
      <c r="J16" s="34"/>
      <c r="K16" s="33"/>
      <c r="L16" s="34"/>
      <c r="M16" s="33"/>
      <c r="N16" s="50"/>
    </row>
    <row r="17" spans="1:16" s="29" customFormat="1" ht="21" customHeight="1">
      <c r="A17" s="144"/>
      <c r="B17" s="31" t="s">
        <v>64</v>
      </c>
      <c r="C17" s="33"/>
      <c r="D17" s="34"/>
      <c r="E17" s="33"/>
      <c r="F17" s="34"/>
      <c r="G17" s="33"/>
      <c r="H17" s="34"/>
      <c r="I17" s="33"/>
      <c r="J17" s="34"/>
      <c r="K17" s="33"/>
      <c r="L17" s="34"/>
      <c r="M17" s="33"/>
      <c r="N17" s="50"/>
    </row>
    <row r="18" spans="1:16" s="29" customFormat="1" ht="21" customHeight="1">
      <c r="B18" s="31" t="s">
        <v>53</v>
      </c>
      <c r="C18" s="33"/>
      <c r="D18" s="34"/>
      <c r="E18" s="33"/>
      <c r="F18" s="34"/>
      <c r="G18" s="33"/>
      <c r="H18" s="34"/>
      <c r="I18" s="33"/>
      <c r="J18" s="34"/>
      <c r="K18" s="33"/>
      <c r="L18" s="34"/>
      <c r="M18" s="33"/>
      <c r="N18" s="50"/>
    </row>
    <row r="19" spans="1:16" s="35" customFormat="1" ht="21" customHeigh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</row>
    <row r="20" spans="1:16" s="29" customFormat="1" ht="16.5" customHeight="1">
      <c r="A20" s="142" t="str">
        <f>CONCATENATE("Single-Family New Acquisition DV01 Grid (in bps) - ",'Read Me'!$B$9,"'s Internal Models")</f>
        <v>Single-Family New Acquisition DV01 Grid (in bps) - Fannie Mae's Internal Models</v>
      </c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</row>
    <row r="21" spans="1:16" s="29" customFormat="1" ht="21" customHeight="1">
      <c r="A21" s="30"/>
      <c r="B21" s="8"/>
      <c r="C21" s="143" t="s">
        <v>41</v>
      </c>
      <c r="D21" s="143"/>
      <c r="E21" s="143"/>
      <c r="F21" s="143"/>
      <c r="G21" s="143"/>
      <c r="H21" s="143"/>
      <c r="I21" s="143"/>
      <c r="J21" s="143"/>
      <c r="K21" s="143"/>
      <c r="L21" s="143"/>
      <c r="M21" s="143"/>
    </row>
    <row r="22" spans="1:16" s="29" customFormat="1" ht="21" customHeight="1">
      <c r="A22" s="30"/>
      <c r="B22" s="31"/>
      <c r="C22" s="5" t="s">
        <v>42</v>
      </c>
      <c r="D22" s="4" t="s">
        <v>43</v>
      </c>
      <c r="E22" s="5" t="s">
        <v>44</v>
      </c>
      <c r="F22" s="4" t="s">
        <v>45</v>
      </c>
      <c r="G22" s="5" t="s">
        <v>46</v>
      </c>
      <c r="H22" s="46" t="s">
        <v>47</v>
      </c>
      <c r="I22" s="5" t="s">
        <v>48</v>
      </c>
      <c r="J22" s="4" t="s">
        <v>49</v>
      </c>
      <c r="K22" s="5" t="s">
        <v>50</v>
      </c>
      <c r="L22" s="4" t="s">
        <v>51</v>
      </c>
      <c r="M22" s="5" t="s">
        <v>52</v>
      </c>
      <c r="N22" s="32" t="s">
        <v>53</v>
      </c>
    </row>
    <row r="23" spans="1:16" s="29" customFormat="1" ht="21.75" customHeight="1">
      <c r="A23" s="144" t="s">
        <v>54</v>
      </c>
      <c r="B23" s="31" t="s">
        <v>55</v>
      </c>
      <c r="C23" s="72"/>
      <c r="D23" s="73"/>
      <c r="E23" s="72"/>
      <c r="F23" s="73"/>
      <c r="G23" s="72"/>
      <c r="H23" s="73"/>
      <c r="I23" s="72"/>
      <c r="J23" s="73"/>
      <c r="K23" s="72"/>
      <c r="L23" s="73"/>
      <c r="M23" s="72"/>
      <c r="N23" s="74"/>
    </row>
    <row r="24" spans="1:16" s="29" customFormat="1" ht="21.75" customHeight="1">
      <c r="A24" s="144"/>
      <c r="B24" s="31" t="s">
        <v>56</v>
      </c>
      <c r="C24" s="72"/>
      <c r="D24" s="73"/>
      <c r="E24" s="72"/>
      <c r="F24" s="73"/>
      <c r="G24" s="72"/>
      <c r="H24" s="73"/>
      <c r="I24" s="72"/>
      <c r="J24" s="73"/>
      <c r="K24" s="72"/>
      <c r="L24" s="73"/>
      <c r="M24" s="72"/>
      <c r="N24" s="74"/>
    </row>
    <row r="25" spans="1:16" s="29" customFormat="1" ht="21.75" customHeight="1">
      <c r="A25" s="144"/>
      <c r="B25" s="31" t="s">
        <v>57</v>
      </c>
      <c r="C25" s="72"/>
      <c r="D25" s="73"/>
      <c r="E25" s="72"/>
      <c r="F25" s="73"/>
      <c r="G25" s="72"/>
      <c r="H25" s="73"/>
      <c r="I25" s="72"/>
      <c r="J25" s="73"/>
      <c r="K25" s="72"/>
      <c r="L25" s="73"/>
      <c r="M25" s="72"/>
      <c r="N25" s="74"/>
    </row>
    <row r="26" spans="1:16" s="29" customFormat="1" ht="21.75" customHeight="1">
      <c r="A26" s="144"/>
      <c r="B26" s="31" t="s">
        <v>58</v>
      </c>
      <c r="C26" s="72"/>
      <c r="D26" s="73"/>
      <c r="E26" s="72"/>
      <c r="F26" s="73"/>
      <c r="G26" s="72"/>
      <c r="H26" s="73"/>
      <c r="I26" s="72"/>
      <c r="J26" s="73"/>
      <c r="K26" s="72"/>
      <c r="L26" s="73"/>
      <c r="M26" s="72"/>
      <c r="N26" s="74"/>
    </row>
    <row r="27" spans="1:16" s="29" customFormat="1" ht="21.75" customHeight="1">
      <c r="A27" s="144"/>
      <c r="B27" s="31" t="s">
        <v>59</v>
      </c>
      <c r="C27" s="72"/>
      <c r="D27" s="73"/>
      <c r="E27" s="72"/>
      <c r="F27" s="73"/>
      <c r="G27" s="72"/>
      <c r="H27" s="73"/>
      <c r="I27" s="72"/>
      <c r="J27" s="73"/>
      <c r="K27" s="72"/>
      <c r="L27" s="73"/>
      <c r="M27" s="72"/>
      <c r="N27" s="74"/>
    </row>
    <row r="28" spans="1:16" s="29" customFormat="1" ht="21.75" customHeight="1">
      <c r="A28" s="144"/>
      <c r="B28" s="31" t="s">
        <v>60</v>
      </c>
      <c r="C28" s="72"/>
      <c r="D28" s="73"/>
      <c r="E28" s="72"/>
      <c r="F28" s="73"/>
      <c r="G28" s="72"/>
      <c r="H28" s="73"/>
      <c r="I28" s="72"/>
      <c r="J28" s="73"/>
      <c r="K28" s="72"/>
      <c r="L28" s="73"/>
      <c r="M28" s="72"/>
      <c r="N28" s="74"/>
    </row>
    <row r="29" spans="1:16" s="29" customFormat="1" ht="21.75" customHeight="1">
      <c r="A29" s="144"/>
      <c r="B29" s="31" t="s">
        <v>61</v>
      </c>
      <c r="C29" s="72"/>
      <c r="D29" s="73"/>
      <c r="E29" s="72"/>
      <c r="F29" s="73"/>
      <c r="G29" s="72"/>
      <c r="H29" s="73"/>
      <c r="I29" s="72"/>
      <c r="J29" s="73"/>
      <c r="K29" s="72"/>
      <c r="L29" s="73"/>
      <c r="M29" s="72"/>
      <c r="N29" s="74"/>
    </row>
    <row r="30" spans="1:16" s="29" customFormat="1" ht="21.75" customHeight="1">
      <c r="A30" s="144"/>
      <c r="B30" s="31" t="s">
        <v>62</v>
      </c>
      <c r="C30" s="72"/>
      <c r="D30" s="73"/>
      <c r="E30" s="72"/>
      <c r="F30" s="73"/>
      <c r="G30" s="72"/>
      <c r="H30" s="73"/>
      <c r="I30" s="72"/>
      <c r="J30" s="73"/>
      <c r="K30" s="72"/>
      <c r="L30" s="73"/>
      <c r="M30" s="72"/>
      <c r="N30" s="74"/>
    </row>
    <row r="31" spans="1:16" s="29" customFormat="1" ht="21.75" customHeight="1">
      <c r="A31" s="144"/>
      <c r="B31" s="31" t="s">
        <v>63</v>
      </c>
      <c r="C31" s="72"/>
      <c r="D31" s="73"/>
      <c r="E31" s="72"/>
      <c r="F31" s="73"/>
      <c r="G31" s="72"/>
      <c r="H31" s="73"/>
      <c r="I31" s="72"/>
      <c r="J31" s="73"/>
      <c r="K31" s="72"/>
      <c r="L31" s="73"/>
      <c r="M31" s="72"/>
      <c r="N31" s="74"/>
    </row>
    <row r="32" spans="1:16" s="29" customFormat="1" ht="21.75" customHeight="1">
      <c r="A32" s="144"/>
      <c r="B32" s="31" t="s">
        <v>64</v>
      </c>
      <c r="C32" s="72"/>
      <c r="D32" s="73"/>
      <c r="E32" s="72"/>
      <c r="F32" s="73"/>
      <c r="G32" s="72"/>
      <c r="H32" s="73"/>
      <c r="I32" s="72"/>
      <c r="J32" s="73"/>
      <c r="K32" s="72"/>
      <c r="L32" s="73"/>
      <c r="M32" s="72"/>
      <c r="N32" s="74"/>
    </row>
    <row r="33" spans="1:16" s="29" customFormat="1" ht="21.75" customHeight="1">
      <c r="B33" s="31" t="s">
        <v>53</v>
      </c>
      <c r="C33" s="72"/>
      <c r="D33" s="73"/>
      <c r="E33" s="72"/>
      <c r="F33" s="73"/>
      <c r="G33" s="72"/>
      <c r="H33" s="73"/>
      <c r="I33" s="72"/>
      <c r="J33" s="73"/>
      <c r="K33" s="72"/>
      <c r="L33" s="73"/>
      <c r="M33" s="72"/>
      <c r="N33" s="74"/>
    </row>
    <row r="34" spans="1:16" s="35" customFormat="1" ht="21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</row>
    <row r="35" spans="1:16" s="29" customFormat="1" ht="16.5" customHeight="1">
      <c r="A35" s="142" t="str">
        <f>CONCATENATE("Single-Family New Acquisition Gfee** Grid (in bps) - ",'Read Me'!$B$9,"'s Internal Models")</f>
        <v>Single-Family New Acquisition Gfee** Grid (in bps) - Fannie Mae's Internal Models</v>
      </c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</row>
    <row r="36" spans="1:16" s="29" customFormat="1" ht="21" customHeight="1">
      <c r="A36" s="30"/>
      <c r="B36" s="8"/>
      <c r="C36" s="143" t="s">
        <v>41</v>
      </c>
      <c r="D36" s="143"/>
      <c r="E36" s="143"/>
      <c r="F36" s="143"/>
      <c r="G36" s="143"/>
      <c r="H36" s="143"/>
      <c r="I36" s="143"/>
      <c r="J36" s="143"/>
      <c r="K36" s="143"/>
      <c r="L36" s="143"/>
      <c r="M36" s="143"/>
    </row>
    <row r="37" spans="1:16" s="29" customFormat="1" ht="21" customHeight="1">
      <c r="A37" s="30"/>
      <c r="B37" s="31"/>
      <c r="C37" s="5" t="s">
        <v>42</v>
      </c>
      <c r="D37" s="4" t="s">
        <v>43</v>
      </c>
      <c r="E37" s="5" t="s">
        <v>44</v>
      </c>
      <c r="F37" s="4" t="s">
        <v>45</v>
      </c>
      <c r="G37" s="5" t="s">
        <v>46</v>
      </c>
      <c r="H37" s="46" t="s">
        <v>47</v>
      </c>
      <c r="I37" s="5" t="s">
        <v>48</v>
      </c>
      <c r="J37" s="4" t="s">
        <v>49</v>
      </c>
      <c r="K37" s="5" t="s">
        <v>50</v>
      </c>
      <c r="L37" s="4" t="s">
        <v>51</v>
      </c>
      <c r="M37" s="5" t="s">
        <v>52</v>
      </c>
      <c r="N37" s="32" t="s">
        <v>53</v>
      </c>
    </row>
    <row r="38" spans="1:16" s="29" customFormat="1" ht="21.75" customHeight="1">
      <c r="A38" s="144" t="s">
        <v>54</v>
      </c>
      <c r="B38" s="31" t="s">
        <v>55</v>
      </c>
      <c r="C38" s="33"/>
      <c r="D38" s="34"/>
      <c r="E38" s="33"/>
      <c r="F38" s="34"/>
      <c r="G38" s="33"/>
      <c r="H38" s="34"/>
      <c r="I38" s="33"/>
      <c r="J38" s="34"/>
      <c r="K38" s="33"/>
      <c r="L38" s="34"/>
      <c r="M38" s="33"/>
      <c r="N38" s="50"/>
    </row>
    <row r="39" spans="1:16" s="29" customFormat="1" ht="21.75" customHeight="1">
      <c r="A39" s="144"/>
      <c r="B39" s="31" t="s">
        <v>56</v>
      </c>
      <c r="C39" s="33"/>
      <c r="D39" s="34"/>
      <c r="E39" s="33"/>
      <c r="F39" s="34"/>
      <c r="G39" s="33"/>
      <c r="H39" s="34"/>
      <c r="I39" s="33"/>
      <c r="J39" s="34"/>
      <c r="K39" s="33"/>
      <c r="L39" s="34"/>
      <c r="M39" s="33"/>
      <c r="N39" s="50"/>
    </row>
    <row r="40" spans="1:16" s="29" customFormat="1" ht="21.75" customHeight="1">
      <c r="A40" s="144"/>
      <c r="B40" s="31" t="s">
        <v>57</v>
      </c>
      <c r="C40" s="33"/>
      <c r="D40" s="34"/>
      <c r="E40" s="33"/>
      <c r="F40" s="34"/>
      <c r="G40" s="33"/>
      <c r="H40" s="34"/>
      <c r="I40" s="33"/>
      <c r="J40" s="34"/>
      <c r="K40" s="33"/>
      <c r="L40" s="34"/>
      <c r="M40" s="33"/>
      <c r="N40" s="50"/>
    </row>
    <row r="41" spans="1:16" s="29" customFormat="1" ht="21.75" customHeight="1">
      <c r="A41" s="144"/>
      <c r="B41" s="31" t="s">
        <v>58</v>
      </c>
      <c r="C41" s="33"/>
      <c r="D41" s="34"/>
      <c r="E41" s="33"/>
      <c r="F41" s="34"/>
      <c r="G41" s="33"/>
      <c r="H41" s="34"/>
      <c r="I41" s="33"/>
      <c r="J41" s="34"/>
      <c r="K41" s="33"/>
      <c r="L41" s="34"/>
      <c r="M41" s="33"/>
      <c r="N41" s="50"/>
    </row>
    <row r="42" spans="1:16" s="29" customFormat="1" ht="21.75" customHeight="1">
      <c r="A42" s="144"/>
      <c r="B42" s="31" t="s">
        <v>59</v>
      </c>
      <c r="C42" s="33"/>
      <c r="D42" s="34"/>
      <c r="E42" s="33"/>
      <c r="F42" s="34"/>
      <c r="G42" s="33"/>
      <c r="H42" s="34"/>
      <c r="I42" s="33"/>
      <c r="J42" s="34"/>
      <c r="K42" s="33"/>
      <c r="L42" s="34"/>
      <c r="M42" s="33"/>
      <c r="N42" s="50"/>
    </row>
    <row r="43" spans="1:16" s="29" customFormat="1" ht="21.75" customHeight="1">
      <c r="A43" s="144"/>
      <c r="B43" s="31" t="s">
        <v>60</v>
      </c>
      <c r="C43" s="33"/>
      <c r="D43" s="34"/>
      <c r="E43" s="33"/>
      <c r="F43" s="34"/>
      <c r="G43" s="33"/>
      <c r="H43" s="34"/>
      <c r="I43" s="33"/>
      <c r="J43" s="34"/>
      <c r="K43" s="33"/>
      <c r="L43" s="34"/>
      <c r="M43" s="33"/>
      <c r="N43" s="50"/>
    </row>
    <row r="44" spans="1:16" s="29" customFormat="1" ht="21.75" customHeight="1">
      <c r="A44" s="144"/>
      <c r="B44" s="31" t="s">
        <v>61</v>
      </c>
      <c r="C44" s="33"/>
      <c r="D44" s="34"/>
      <c r="E44" s="33"/>
      <c r="F44" s="34"/>
      <c r="G44" s="33"/>
      <c r="H44" s="34"/>
      <c r="I44" s="33"/>
      <c r="J44" s="34"/>
      <c r="K44" s="33"/>
      <c r="L44" s="34"/>
      <c r="M44" s="33"/>
      <c r="N44" s="50"/>
    </row>
    <row r="45" spans="1:16" s="29" customFormat="1" ht="21.75" customHeight="1">
      <c r="A45" s="144"/>
      <c r="B45" s="31" t="s">
        <v>62</v>
      </c>
      <c r="C45" s="33"/>
      <c r="D45" s="34"/>
      <c r="E45" s="33"/>
      <c r="F45" s="34"/>
      <c r="G45" s="33"/>
      <c r="H45" s="34"/>
      <c r="I45" s="33"/>
      <c r="J45" s="34"/>
      <c r="K45" s="33"/>
      <c r="L45" s="34"/>
      <c r="M45" s="33"/>
      <c r="N45" s="50"/>
    </row>
    <row r="46" spans="1:16" s="29" customFormat="1" ht="21.75" customHeight="1">
      <c r="A46" s="144"/>
      <c r="B46" s="31" t="s">
        <v>63</v>
      </c>
      <c r="C46" s="33"/>
      <c r="D46" s="34"/>
      <c r="E46" s="33"/>
      <c r="F46" s="34"/>
      <c r="G46" s="33"/>
      <c r="H46" s="34"/>
      <c r="I46" s="33"/>
      <c r="J46" s="34"/>
      <c r="K46" s="33"/>
      <c r="L46" s="34"/>
      <c r="M46" s="33"/>
      <c r="N46" s="50"/>
    </row>
    <row r="47" spans="1:16" s="29" customFormat="1" ht="21.75" customHeight="1">
      <c r="A47" s="144"/>
      <c r="B47" s="31" t="s">
        <v>64</v>
      </c>
      <c r="C47" s="33"/>
      <c r="D47" s="34"/>
      <c r="E47" s="33"/>
      <c r="F47" s="34"/>
      <c r="G47" s="33"/>
      <c r="H47" s="34"/>
      <c r="I47" s="33"/>
      <c r="J47" s="34"/>
      <c r="K47" s="33"/>
      <c r="L47" s="34"/>
      <c r="M47" s="33"/>
      <c r="N47" s="50"/>
    </row>
    <row r="48" spans="1:16" s="29" customFormat="1" ht="21.75" customHeight="1">
      <c r="B48" s="31" t="s">
        <v>53</v>
      </c>
      <c r="C48" s="33"/>
      <c r="D48" s="34"/>
      <c r="E48" s="33"/>
      <c r="F48" s="34"/>
      <c r="G48" s="33"/>
      <c r="H48" s="34"/>
      <c r="I48" s="33"/>
      <c r="J48" s="34"/>
      <c r="K48" s="33"/>
      <c r="L48" s="34"/>
      <c r="M48" s="33"/>
      <c r="N48" s="50"/>
    </row>
    <row r="49" spans="1:16" s="29" customFormat="1" ht="21.75" customHeight="1">
      <c r="B49" s="56" t="s">
        <v>156</v>
      </c>
    </row>
    <row r="50" spans="1:16" s="35" customFormat="1" ht="21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</row>
    <row r="51" spans="1:16" s="29" customFormat="1" ht="16.5" customHeight="1">
      <c r="A51" s="142" t="str">
        <f>CONCATENATE("Other Assumptions: ",'Read Me'!$B$9,"'s Internal Models")</f>
        <v>Other Assumptions: Fannie Mae's Internal Models</v>
      </c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</row>
    <row r="52" spans="1:16" s="29" customFormat="1" ht="31.5" customHeight="1">
      <c r="A52" s="57" t="s">
        <v>157</v>
      </c>
      <c r="B52" s="55"/>
      <c r="N52" s="41"/>
    </row>
    <row r="53" spans="1:16" s="29" customFormat="1" ht="31.5" customHeight="1">
      <c r="A53" s="58" t="s">
        <v>158</v>
      </c>
      <c r="B53" s="55"/>
      <c r="N53" s="41"/>
    </row>
    <row r="54" spans="1:16" s="29" customFormat="1" ht="21.75" customHeight="1">
      <c r="N54" s="41"/>
    </row>
    <row r="55" spans="1:16" s="29" customFormat="1" ht="21.75" customHeight="1">
      <c r="N55" s="41"/>
    </row>
    <row r="56" spans="1:16" ht="16.5">
      <c r="A56" s="71" t="s">
        <v>37</v>
      </c>
      <c r="B56" s="70"/>
      <c r="C56" s="48"/>
      <c r="D56" s="48"/>
    </row>
    <row r="57" spans="1:16" s="29" customFormat="1" ht="21.75" customHeight="1">
      <c r="C57" s="42"/>
      <c r="N57" s="43"/>
    </row>
    <row r="58" spans="1:16" s="29" customFormat="1" ht="21.75" customHeight="1">
      <c r="A58" s="36" t="s">
        <v>39</v>
      </c>
    </row>
    <row r="59" spans="1:16" ht="21.75" customHeight="1"/>
    <row r="60" spans="1:16" ht="21.75" hidden="1" customHeight="1"/>
    <row r="61" spans="1:16" ht="21.75" hidden="1" customHeight="1"/>
    <row r="62" spans="1:16" ht="21.75" hidden="1" customHeight="1"/>
    <row r="63" spans="1:16" ht="21.75" hidden="1" customHeight="1"/>
    <row r="64" spans="1:16" ht="21.75" hidden="1" customHeight="1"/>
    <row r="65" ht="21.75" hidden="1" customHeight="1"/>
    <row r="66" ht="21.75" hidden="1" customHeight="1"/>
    <row r="67" ht="21.75" hidden="1" customHeight="1"/>
    <row r="68" ht="21.75" hidden="1" customHeight="1"/>
    <row r="69" ht="21.75" hidden="1" customHeight="1"/>
    <row r="70" ht="21.75" hidden="1" customHeight="1"/>
    <row r="71" ht="21.75" hidden="1" customHeight="1"/>
    <row r="72" ht="21.75" hidden="1" customHeight="1"/>
    <row r="73" ht="21.75" hidden="1" customHeight="1"/>
    <row r="74" ht="21.75" hidden="1" customHeight="1"/>
    <row r="75" ht="21.75" hidden="1" customHeight="1"/>
    <row r="76" ht="21.75" hidden="1" customHeight="1"/>
    <row r="77" ht="21.75" hidden="1" customHeight="1"/>
    <row r="78" ht="21.75" hidden="1" customHeight="1"/>
  </sheetData>
  <mergeCells count="10">
    <mergeCell ref="A5:N5"/>
    <mergeCell ref="C6:M6"/>
    <mergeCell ref="A8:A17"/>
    <mergeCell ref="A20:N20"/>
    <mergeCell ref="C21:M21"/>
    <mergeCell ref="A35:N35"/>
    <mergeCell ref="C36:M36"/>
    <mergeCell ref="A38:A47"/>
    <mergeCell ref="A51:N51"/>
    <mergeCell ref="A23:A32"/>
  </mergeCells>
  <pageMargins left="0.7" right="0.7" top="0.75" bottom="0.75" header="0.3" footer="0.3"/>
  <pageSetup scale="41" orientation="landscape" r:id="rId1"/>
  <headerFooter>
    <oddFooter>&amp;LFederal Housing Finance Agency&amp;CDRAFT. CONFIDENTIAL.&amp;RPage 4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90A33B67E16A49B43BF4DB0C3D5DEA" ma:contentTypeVersion="0" ma:contentTypeDescription="Create a new document." ma:contentTypeScope="" ma:versionID="5e2af16607fe8c2b702f9a3e48672a7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29EAD6-65D0-42CA-81B4-0E7E447CB070}"/>
</file>

<file path=customXml/itemProps2.xml><?xml version="1.0" encoding="utf-8"?>
<ds:datastoreItem xmlns:ds="http://schemas.openxmlformats.org/officeDocument/2006/customXml" ds:itemID="{BA49545D-7DD6-4B47-AD2B-6F174243A00E}"/>
</file>

<file path=customXml/itemProps3.xml><?xml version="1.0" encoding="utf-8"?>
<ds:datastoreItem xmlns:ds="http://schemas.openxmlformats.org/officeDocument/2006/customXml" ds:itemID="{27C6B6E6-9127-45F3-87AA-68257D167B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Manager/>
  <Company>Federal Housing Finance Agency</Company>
  <HyperlinkBase/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Hu, Xiaoqiang (Charles)</dc:creator>
  <cp:keywords/>
  <dc:description/>
  <cp:lastModifiedBy>Goudie, Bryan</cp:lastModifiedBy>
  <dcterms:created xsi:type="dcterms:W3CDTF">2016-01-13T15:48:06Z</dcterms:created>
  <dcterms:modified xsi:type="dcterms:W3CDTF">2017-02-10T15:20:03Z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0x010100E790A33B67E16A49B43BF4DB0C3D5DEA</vt:lpwstr>
  </property>
</Properties>
</file>