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6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k2uxam\Desktop\"/>
    </mc:Choice>
  </mc:AlternateContent>
  <xr:revisionPtr revIDLastSave="0" documentId="8_{EE05CBEA-9C4B-4222-8EE3-97EFC8C08E55}" xr6:coauthVersionLast="44" xr6:coauthVersionMax="44" xr10:uidLastSave="{00000000-0000-0000-0000-000000000000}"/>
  <bookViews>
    <workbookView xWindow="-96" yWindow="-96" windowWidth="23232" windowHeight="12552" tabRatio="761" activeTab="2" xr2:uid="{00000000-000D-0000-FFFF-FFFF00000000}"/>
  </bookViews>
  <sheets>
    <sheet name="rates" sheetId="1" r:id="rId1"/>
    <sheet name="rates_15" sheetId="4" r:id="rId2"/>
    <sheet name="rates_30" sheetId="5" r:id="rId3"/>
    <sheet name="spread_15" sheetId="2" r:id="rId4"/>
    <sheet name="spread_30" sheetId="3" r:id="rId5"/>
    <sheet name="prepay_cpn3.5_30" sheetId="6" r:id="rId6"/>
    <sheet name="prepay_cpn3.5_15" sheetId="7" r:id="rId7"/>
    <sheet name="prepay_cpn3.5_15_all" sheetId="8" r:id="rId8"/>
    <sheet name="summary_frm30" sheetId="9" r:id="rId9"/>
    <sheet name="summary_frm30_var" sheetId="12" r:id="rId10"/>
    <sheet name="summary_frm15" sheetId="11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5" i="5" l="1"/>
  <c r="L146" i="5"/>
  <c r="L147" i="5"/>
  <c r="L148" i="5"/>
  <c r="H4" i="12" l="1"/>
  <c r="H5" i="12"/>
  <c r="H6" i="12" s="1"/>
  <c r="H7" i="12" s="1"/>
  <c r="H8" i="12" s="1"/>
  <c r="H9" i="12" s="1"/>
  <c r="H10" i="12" s="1"/>
  <c r="H11" i="12" s="1"/>
  <c r="H12" i="12" s="1"/>
  <c r="H13" i="12" s="1"/>
  <c r="H14" i="12" s="1"/>
  <c r="H15" i="12" s="1"/>
  <c r="H16" i="12" s="1"/>
  <c r="H17" i="12" s="1"/>
  <c r="H18" i="12" s="1"/>
  <c r="H19" i="12" s="1"/>
  <c r="H20" i="12" s="1"/>
  <c r="H21" i="12" s="1"/>
  <c r="H22" i="12" s="1"/>
  <c r="H23" i="12" s="1"/>
  <c r="H24" i="12" s="1"/>
  <c r="H25" i="12" s="1"/>
  <c r="H26" i="12" s="1"/>
  <c r="H27" i="12" s="1"/>
  <c r="H28" i="12" s="1"/>
  <c r="H29" i="12" s="1"/>
  <c r="H30" i="12" s="1"/>
  <c r="H31" i="12" s="1"/>
  <c r="H32" i="12" s="1"/>
  <c r="H33" i="12" s="1"/>
  <c r="H34" i="12" s="1"/>
  <c r="H35" i="12" s="1"/>
  <c r="H36" i="12" s="1"/>
  <c r="H37" i="12" s="1"/>
  <c r="H38" i="12" s="1"/>
  <c r="H39" i="12" s="1"/>
  <c r="H40" i="12" s="1"/>
  <c r="H41" i="12" s="1"/>
  <c r="H42" i="12" s="1"/>
  <c r="H43" i="12" s="1"/>
  <c r="H44" i="12" s="1"/>
  <c r="H45" i="12" s="1"/>
  <c r="H46" i="12" s="1"/>
  <c r="H47" i="12" s="1"/>
  <c r="H48" i="12" s="1"/>
  <c r="H49" i="12" s="1"/>
  <c r="H50" i="12" s="1"/>
  <c r="H51" i="12" s="1"/>
  <c r="H52" i="12" s="1"/>
  <c r="H53" i="12" s="1"/>
  <c r="H54" i="12" s="1"/>
  <c r="H55" i="12" s="1"/>
  <c r="H56" i="12" s="1"/>
  <c r="H57" i="12" s="1"/>
  <c r="H58" i="12" s="1"/>
  <c r="H59" i="12" s="1"/>
  <c r="H60" i="12" s="1"/>
  <c r="H61" i="12" s="1"/>
  <c r="H62" i="12" s="1"/>
  <c r="H63" i="12" s="1"/>
  <c r="H64" i="12" s="1"/>
  <c r="H65" i="12" s="1"/>
  <c r="H66" i="12" s="1"/>
  <c r="H67" i="12" s="1"/>
  <c r="H68" i="12" s="1"/>
  <c r="H69" i="12" s="1"/>
  <c r="H70" i="12" s="1"/>
  <c r="H71" i="12" s="1"/>
  <c r="H72" i="12" s="1"/>
  <c r="H73" i="12" s="1"/>
  <c r="H74" i="12" s="1"/>
  <c r="H75" i="12" s="1"/>
  <c r="H76" i="12" s="1"/>
  <c r="H77" i="12" s="1"/>
  <c r="H78" i="12" s="1"/>
  <c r="H79" i="12" s="1"/>
  <c r="H80" i="12" s="1"/>
  <c r="H81" i="12" s="1"/>
  <c r="H82" i="12" s="1"/>
  <c r="H83" i="12" s="1"/>
  <c r="H84" i="12" s="1"/>
  <c r="H85" i="12" s="1"/>
  <c r="H86" i="12" s="1"/>
  <c r="H87" i="12" s="1"/>
  <c r="H88" i="12" s="1"/>
  <c r="H89" i="12" s="1"/>
  <c r="H90" i="12" s="1"/>
  <c r="H91" i="12" s="1"/>
  <c r="H92" i="12" s="1"/>
  <c r="H93" i="12" s="1"/>
  <c r="H94" i="12" s="1"/>
  <c r="H95" i="12" s="1"/>
  <c r="H96" i="12" s="1"/>
  <c r="H97" i="12" s="1"/>
  <c r="H98" i="12" s="1"/>
  <c r="H99" i="12" s="1"/>
  <c r="H100" i="12" s="1"/>
  <c r="H101" i="12" s="1"/>
  <c r="H102" i="12" s="1"/>
  <c r="H103" i="12" s="1"/>
  <c r="H104" i="12" s="1"/>
  <c r="H105" i="12" s="1"/>
  <c r="H106" i="12" s="1"/>
  <c r="H107" i="12" s="1"/>
  <c r="H108" i="12" s="1"/>
  <c r="H109" i="12" s="1"/>
  <c r="H110" i="12" s="1"/>
  <c r="H111" i="12" s="1"/>
  <c r="H112" i="12" s="1"/>
  <c r="H113" i="12" s="1"/>
  <c r="H114" i="12" s="1"/>
  <c r="H115" i="12" s="1"/>
  <c r="H116" i="12" s="1"/>
  <c r="H117" i="12" s="1"/>
  <c r="H118" i="12" s="1"/>
  <c r="H119" i="12" s="1"/>
  <c r="H120" i="12" s="1"/>
  <c r="H121" i="12" s="1"/>
  <c r="H122" i="12" s="1"/>
  <c r="H123" i="12" s="1"/>
  <c r="H124" i="12" s="1"/>
  <c r="H125" i="12" s="1"/>
  <c r="H126" i="12" s="1"/>
  <c r="H127" i="12" s="1"/>
  <c r="H128" i="12" s="1"/>
  <c r="H129" i="12" s="1"/>
  <c r="H130" i="12" s="1"/>
  <c r="H131" i="12" s="1"/>
  <c r="H132" i="12" s="1"/>
  <c r="H133" i="12" s="1"/>
  <c r="H134" i="12" s="1"/>
  <c r="H135" i="12" s="1"/>
  <c r="H136" i="12" s="1"/>
  <c r="H137" i="12" s="1"/>
  <c r="H138" i="12" s="1"/>
  <c r="H139" i="12" s="1"/>
  <c r="H140" i="12" s="1"/>
  <c r="H141" i="12" s="1"/>
  <c r="H142" i="12" s="1"/>
  <c r="H143" i="12" s="1"/>
  <c r="H144" i="12" s="1"/>
  <c r="H145" i="12" s="1"/>
  <c r="H3" i="12"/>
  <c r="E3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E58" i="12"/>
  <c r="E59" i="12"/>
  <c r="E60" i="12"/>
  <c r="E61" i="12"/>
  <c r="E62" i="12"/>
  <c r="E63" i="12"/>
  <c r="E64" i="12"/>
  <c r="E65" i="12"/>
  <c r="E66" i="12"/>
  <c r="E67" i="12"/>
  <c r="E68" i="12"/>
  <c r="E69" i="12"/>
  <c r="E70" i="12"/>
  <c r="E71" i="12"/>
  <c r="E72" i="12"/>
  <c r="E73" i="12"/>
  <c r="E74" i="12"/>
  <c r="E75" i="12"/>
  <c r="E76" i="12"/>
  <c r="E77" i="12"/>
  <c r="E78" i="12"/>
  <c r="E79" i="12"/>
  <c r="E80" i="12"/>
  <c r="E81" i="12"/>
  <c r="E82" i="12"/>
  <c r="E83" i="12"/>
  <c r="E84" i="12"/>
  <c r="E85" i="12"/>
  <c r="E86" i="12"/>
  <c r="E87" i="12"/>
  <c r="E88" i="12"/>
  <c r="E89" i="12"/>
  <c r="E90" i="12"/>
  <c r="E91" i="12"/>
  <c r="E92" i="12"/>
  <c r="E93" i="12"/>
  <c r="E94" i="12"/>
  <c r="E95" i="12"/>
  <c r="E96" i="12"/>
  <c r="E97" i="12"/>
  <c r="E98" i="12"/>
  <c r="E99" i="12"/>
  <c r="E100" i="12"/>
  <c r="E101" i="12"/>
  <c r="E102" i="12"/>
  <c r="E103" i="12"/>
  <c r="E104" i="12"/>
  <c r="E105" i="12"/>
  <c r="E106" i="12"/>
  <c r="E107" i="12"/>
  <c r="E108" i="12"/>
  <c r="E109" i="12"/>
  <c r="E110" i="12"/>
  <c r="E111" i="12"/>
  <c r="E112" i="12"/>
  <c r="E113" i="12"/>
  <c r="E114" i="12"/>
  <c r="E115" i="12"/>
  <c r="E116" i="12"/>
  <c r="E117" i="12"/>
  <c r="E118" i="12"/>
  <c r="E119" i="12"/>
  <c r="E120" i="12"/>
  <c r="E121" i="12"/>
  <c r="E122" i="12"/>
  <c r="E123" i="12"/>
  <c r="E124" i="12"/>
  <c r="E125" i="12"/>
  <c r="E126" i="12"/>
  <c r="E127" i="12"/>
  <c r="E128" i="12"/>
  <c r="E129" i="12"/>
  <c r="E130" i="12"/>
  <c r="E131" i="12"/>
  <c r="E132" i="12"/>
  <c r="E133" i="12"/>
  <c r="E134" i="12"/>
  <c r="E135" i="12"/>
  <c r="E136" i="12"/>
  <c r="E137" i="12"/>
  <c r="E138" i="12"/>
  <c r="E139" i="12"/>
  <c r="E140" i="12"/>
  <c r="E141" i="12"/>
  <c r="E142" i="12"/>
  <c r="E143" i="12"/>
  <c r="E144" i="12"/>
  <c r="E145" i="12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D58" i="12"/>
  <c r="D59" i="12"/>
  <c r="D60" i="12"/>
  <c r="D61" i="12"/>
  <c r="D62" i="12"/>
  <c r="D63" i="12"/>
  <c r="D64" i="12"/>
  <c r="D65" i="12"/>
  <c r="D66" i="12"/>
  <c r="D67" i="12"/>
  <c r="D68" i="12"/>
  <c r="D69" i="12"/>
  <c r="D70" i="12"/>
  <c r="D71" i="12"/>
  <c r="D72" i="12"/>
  <c r="D73" i="12"/>
  <c r="D74" i="12"/>
  <c r="D75" i="12"/>
  <c r="D76" i="12"/>
  <c r="D77" i="12"/>
  <c r="D78" i="12"/>
  <c r="D79" i="12"/>
  <c r="D80" i="12"/>
  <c r="D81" i="12"/>
  <c r="D82" i="12"/>
  <c r="D83" i="12"/>
  <c r="D84" i="12"/>
  <c r="D85" i="12"/>
  <c r="D86" i="12"/>
  <c r="D87" i="12"/>
  <c r="D88" i="12"/>
  <c r="D89" i="12"/>
  <c r="D90" i="12"/>
  <c r="D91" i="12"/>
  <c r="D92" i="12"/>
  <c r="D93" i="12"/>
  <c r="D94" i="12"/>
  <c r="D95" i="12"/>
  <c r="D96" i="12"/>
  <c r="D97" i="12"/>
  <c r="D98" i="12"/>
  <c r="D99" i="12"/>
  <c r="D100" i="12"/>
  <c r="D101" i="12"/>
  <c r="D102" i="12"/>
  <c r="D103" i="12"/>
  <c r="D104" i="12"/>
  <c r="D105" i="12"/>
  <c r="D106" i="12"/>
  <c r="D107" i="12"/>
  <c r="D108" i="12"/>
  <c r="D109" i="12"/>
  <c r="D110" i="12"/>
  <c r="D111" i="12"/>
  <c r="D112" i="12"/>
  <c r="D113" i="12"/>
  <c r="D114" i="12"/>
  <c r="D115" i="12"/>
  <c r="D116" i="12"/>
  <c r="D117" i="12"/>
  <c r="D118" i="12"/>
  <c r="D119" i="12"/>
  <c r="D120" i="12"/>
  <c r="D121" i="12"/>
  <c r="D122" i="12"/>
  <c r="D123" i="12"/>
  <c r="D124" i="12"/>
  <c r="D125" i="12"/>
  <c r="D126" i="12"/>
  <c r="D127" i="12"/>
  <c r="D128" i="12"/>
  <c r="D129" i="12"/>
  <c r="D130" i="12"/>
  <c r="D131" i="12"/>
  <c r="D132" i="12"/>
  <c r="D133" i="12"/>
  <c r="D134" i="12"/>
  <c r="D135" i="12"/>
  <c r="D136" i="12"/>
  <c r="D137" i="12"/>
  <c r="D138" i="12"/>
  <c r="D139" i="12"/>
  <c r="D140" i="12"/>
  <c r="D141" i="12"/>
  <c r="D142" i="12"/>
  <c r="D143" i="12"/>
  <c r="D144" i="12"/>
  <c r="D145" i="12"/>
  <c r="D2" i="12"/>
  <c r="E2" i="12" s="1"/>
  <c r="AQ3" i="12"/>
  <c r="AQ4" i="12"/>
  <c r="AQ5" i="12"/>
  <c r="AQ6" i="12"/>
  <c r="AQ7" i="12"/>
  <c r="AQ8" i="12"/>
  <c r="AQ9" i="12"/>
  <c r="AQ10" i="12"/>
  <c r="AQ11" i="12"/>
  <c r="AQ12" i="12"/>
  <c r="AQ13" i="12"/>
  <c r="AQ14" i="12"/>
  <c r="AQ15" i="12"/>
  <c r="AQ16" i="12"/>
  <c r="AQ17" i="12"/>
  <c r="AQ18" i="12"/>
  <c r="AQ19" i="12"/>
  <c r="AQ20" i="12"/>
  <c r="AQ21" i="12"/>
  <c r="AQ22" i="12"/>
  <c r="AQ23" i="12"/>
  <c r="AQ24" i="12"/>
  <c r="AQ25" i="12"/>
  <c r="AQ26" i="12"/>
  <c r="AQ27" i="12"/>
  <c r="AQ28" i="12"/>
  <c r="AQ29" i="12"/>
  <c r="AQ30" i="12"/>
  <c r="AQ31" i="12"/>
  <c r="AQ32" i="12"/>
  <c r="AQ33" i="12"/>
  <c r="AQ34" i="12"/>
  <c r="AQ35" i="12"/>
  <c r="AQ36" i="12"/>
  <c r="AQ37" i="12"/>
  <c r="AQ38" i="12"/>
  <c r="AQ39" i="12"/>
  <c r="AQ40" i="12"/>
  <c r="AQ41" i="12"/>
  <c r="AQ42" i="12"/>
  <c r="AQ43" i="12"/>
  <c r="AQ44" i="12"/>
  <c r="AQ45" i="12"/>
  <c r="AQ46" i="12"/>
  <c r="AQ47" i="12"/>
  <c r="AQ48" i="12"/>
  <c r="AQ49" i="12"/>
  <c r="AQ50" i="12"/>
  <c r="AQ51" i="12"/>
  <c r="AQ52" i="12"/>
  <c r="AQ53" i="12"/>
  <c r="AQ54" i="12"/>
  <c r="AQ55" i="12"/>
  <c r="AQ56" i="12"/>
  <c r="AQ57" i="12"/>
  <c r="AQ58" i="12"/>
  <c r="AQ59" i="12"/>
  <c r="AQ60" i="12"/>
  <c r="AQ61" i="12"/>
  <c r="AQ62" i="12"/>
  <c r="AQ63" i="12"/>
  <c r="AQ64" i="12"/>
  <c r="AQ65" i="12"/>
  <c r="AQ66" i="12"/>
  <c r="AQ67" i="12"/>
  <c r="AQ68" i="12"/>
  <c r="AQ69" i="12"/>
  <c r="AQ70" i="12"/>
  <c r="AQ71" i="12"/>
  <c r="AQ72" i="12"/>
  <c r="AQ73" i="12"/>
  <c r="AQ74" i="12"/>
  <c r="AQ75" i="12"/>
  <c r="AQ76" i="12"/>
  <c r="AQ77" i="12"/>
  <c r="AQ78" i="12"/>
  <c r="AQ79" i="12"/>
  <c r="AQ80" i="12"/>
  <c r="AQ81" i="12"/>
  <c r="AQ82" i="12"/>
  <c r="AQ83" i="12"/>
  <c r="AQ84" i="12"/>
  <c r="AQ85" i="12"/>
  <c r="AQ86" i="12"/>
  <c r="AQ87" i="12"/>
  <c r="AQ88" i="12"/>
  <c r="AQ89" i="12"/>
  <c r="AQ90" i="12"/>
  <c r="AQ91" i="12"/>
  <c r="AQ92" i="12"/>
  <c r="AQ93" i="12"/>
  <c r="AQ94" i="12"/>
  <c r="AQ95" i="12"/>
  <c r="AQ96" i="12"/>
  <c r="AQ97" i="12"/>
  <c r="AQ98" i="12"/>
  <c r="AQ99" i="12"/>
  <c r="AQ100" i="12"/>
  <c r="AQ101" i="12"/>
  <c r="AQ102" i="12"/>
  <c r="AQ103" i="12"/>
  <c r="AQ104" i="12"/>
  <c r="AQ105" i="12"/>
  <c r="AQ106" i="12"/>
  <c r="AQ107" i="12"/>
  <c r="AQ108" i="12"/>
  <c r="AQ109" i="12"/>
  <c r="AQ110" i="12"/>
  <c r="AQ111" i="12"/>
  <c r="AQ112" i="12"/>
  <c r="AQ113" i="12"/>
  <c r="AQ114" i="12"/>
  <c r="AQ115" i="12"/>
  <c r="AQ116" i="12"/>
  <c r="AQ117" i="12"/>
  <c r="AQ118" i="12"/>
  <c r="AQ119" i="12"/>
  <c r="AQ120" i="12"/>
  <c r="AQ121" i="12"/>
  <c r="AQ122" i="12"/>
  <c r="AQ123" i="12"/>
  <c r="AQ124" i="12"/>
  <c r="AQ125" i="12"/>
  <c r="AQ126" i="12"/>
  <c r="AQ127" i="12"/>
  <c r="AQ128" i="12"/>
  <c r="AQ129" i="12"/>
  <c r="AQ130" i="12"/>
  <c r="AQ131" i="12"/>
  <c r="AQ132" i="12"/>
  <c r="AQ133" i="12"/>
  <c r="AQ134" i="12"/>
  <c r="AQ135" i="12"/>
  <c r="AQ136" i="12"/>
  <c r="AQ137" i="12"/>
  <c r="AQ138" i="12"/>
  <c r="AQ139" i="12"/>
  <c r="AQ140" i="12"/>
  <c r="AQ141" i="12"/>
  <c r="AQ142" i="12"/>
  <c r="AQ143" i="12"/>
  <c r="AQ144" i="12"/>
  <c r="AQ145" i="12"/>
  <c r="AQ2" i="12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6" i="5"/>
  <c r="S27" i="5"/>
  <c r="S28" i="5"/>
  <c r="S29" i="5"/>
  <c r="S30" i="5"/>
  <c r="S31" i="5"/>
  <c r="S32" i="5"/>
  <c r="S33" i="5"/>
  <c r="S34" i="5"/>
  <c r="S35" i="5"/>
  <c r="S36" i="5"/>
  <c r="S37" i="5"/>
  <c r="S38" i="5"/>
  <c r="S39" i="5"/>
  <c r="S40" i="5"/>
  <c r="S41" i="5"/>
  <c r="S42" i="5"/>
  <c r="S43" i="5"/>
  <c r="S44" i="5"/>
  <c r="S45" i="5"/>
  <c r="S46" i="5"/>
  <c r="S47" i="5"/>
  <c r="S48" i="5"/>
  <c r="S49" i="5"/>
  <c r="S50" i="5"/>
  <c r="S51" i="5"/>
  <c r="S52" i="5"/>
  <c r="S53" i="5"/>
  <c r="S54" i="5"/>
  <c r="S55" i="5"/>
  <c r="S56" i="5"/>
  <c r="S57" i="5"/>
  <c r="S58" i="5"/>
  <c r="S59" i="5"/>
  <c r="S60" i="5"/>
  <c r="S61" i="5"/>
  <c r="S62" i="5"/>
  <c r="S63" i="5"/>
  <c r="S64" i="5"/>
  <c r="S65" i="5"/>
  <c r="S66" i="5"/>
  <c r="S67" i="5"/>
  <c r="S68" i="5"/>
  <c r="S69" i="5"/>
  <c r="S70" i="5"/>
  <c r="S71" i="5"/>
  <c r="S72" i="5"/>
  <c r="S73" i="5"/>
  <c r="S74" i="5"/>
  <c r="S75" i="5"/>
  <c r="S76" i="5"/>
  <c r="S77" i="5"/>
  <c r="S78" i="5"/>
  <c r="S79" i="5"/>
  <c r="S80" i="5"/>
  <c r="S81" i="5"/>
  <c r="S82" i="5"/>
  <c r="S83" i="5"/>
  <c r="S84" i="5"/>
  <c r="S85" i="5"/>
  <c r="S86" i="5"/>
  <c r="S87" i="5"/>
  <c r="S88" i="5"/>
  <c r="S89" i="5"/>
  <c r="S90" i="5"/>
  <c r="S91" i="5"/>
  <c r="S92" i="5"/>
  <c r="S93" i="5"/>
  <c r="S94" i="5"/>
  <c r="S95" i="5"/>
  <c r="S96" i="5"/>
  <c r="S97" i="5"/>
  <c r="S98" i="5"/>
  <c r="S99" i="5"/>
  <c r="S100" i="5"/>
  <c r="S101" i="5"/>
  <c r="S102" i="5"/>
  <c r="S103" i="5"/>
  <c r="S104" i="5"/>
  <c r="S105" i="5"/>
  <c r="S106" i="5"/>
  <c r="S107" i="5"/>
  <c r="S108" i="5"/>
  <c r="S109" i="5"/>
  <c r="S110" i="5"/>
  <c r="S111" i="5"/>
  <c r="S112" i="5"/>
  <c r="S113" i="5"/>
  <c r="S114" i="5"/>
  <c r="S115" i="5"/>
  <c r="S116" i="5"/>
  <c r="S117" i="5"/>
  <c r="S118" i="5"/>
  <c r="S119" i="5"/>
  <c r="S120" i="5"/>
  <c r="S121" i="5"/>
  <c r="S122" i="5"/>
  <c r="S123" i="5"/>
  <c r="S124" i="5"/>
  <c r="S125" i="5"/>
  <c r="S126" i="5"/>
  <c r="S127" i="5"/>
  <c r="S128" i="5"/>
  <c r="S129" i="5"/>
  <c r="S130" i="5"/>
  <c r="S131" i="5"/>
  <c r="S132" i="5"/>
  <c r="S133" i="5"/>
  <c r="S134" i="5"/>
  <c r="S135" i="5"/>
  <c r="S136" i="5"/>
  <c r="S137" i="5"/>
  <c r="S138" i="5"/>
  <c r="S139" i="5"/>
  <c r="S140" i="5"/>
  <c r="S141" i="5"/>
  <c r="S142" i="5"/>
  <c r="S143" i="5"/>
  <c r="S144" i="5"/>
  <c r="S145" i="5"/>
  <c r="S146" i="5"/>
  <c r="S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6" i="5"/>
  <c r="R27" i="5"/>
  <c r="R28" i="5"/>
  <c r="R29" i="5"/>
  <c r="R30" i="5"/>
  <c r="R31" i="5"/>
  <c r="R32" i="5"/>
  <c r="R33" i="5"/>
  <c r="R34" i="5"/>
  <c r="R35" i="5"/>
  <c r="R36" i="5"/>
  <c r="R37" i="5"/>
  <c r="R38" i="5"/>
  <c r="R39" i="5"/>
  <c r="R40" i="5"/>
  <c r="R41" i="5"/>
  <c r="R42" i="5"/>
  <c r="R43" i="5"/>
  <c r="R44" i="5"/>
  <c r="R45" i="5"/>
  <c r="R46" i="5"/>
  <c r="R47" i="5"/>
  <c r="R48" i="5"/>
  <c r="R49" i="5"/>
  <c r="R50" i="5"/>
  <c r="R51" i="5"/>
  <c r="R52" i="5"/>
  <c r="R53" i="5"/>
  <c r="R54" i="5"/>
  <c r="R55" i="5"/>
  <c r="R56" i="5"/>
  <c r="R57" i="5"/>
  <c r="R58" i="5"/>
  <c r="R59" i="5"/>
  <c r="R60" i="5"/>
  <c r="R61" i="5"/>
  <c r="R62" i="5"/>
  <c r="R63" i="5"/>
  <c r="R64" i="5"/>
  <c r="R65" i="5"/>
  <c r="R66" i="5"/>
  <c r="R67" i="5"/>
  <c r="R68" i="5"/>
  <c r="R69" i="5"/>
  <c r="R70" i="5"/>
  <c r="R71" i="5"/>
  <c r="R72" i="5"/>
  <c r="R73" i="5"/>
  <c r="R74" i="5"/>
  <c r="R75" i="5"/>
  <c r="R76" i="5"/>
  <c r="R77" i="5"/>
  <c r="R78" i="5"/>
  <c r="R79" i="5"/>
  <c r="R80" i="5"/>
  <c r="R81" i="5"/>
  <c r="R82" i="5"/>
  <c r="R83" i="5"/>
  <c r="R84" i="5"/>
  <c r="R85" i="5"/>
  <c r="R86" i="5"/>
  <c r="R87" i="5"/>
  <c r="R88" i="5"/>
  <c r="R89" i="5"/>
  <c r="R90" i="5"/>
  <c r="R91" i="5"/>
  <c r="R92" i="5"/>
  <c r="R93" i="5"/>
  <c r="R94" i="5"/>
  <c r="R95" i="5"/>
  <c r="R96" i="5"/>
  <c r="R97" i="5"/>
  <c r="R98" i="5"/>
  <c r="R99" i="5"/>
  <c r="R100" i="5"/>
  <c r="R101" i="5"/>
  <c r="R102" i="5"/>
  <c r="R103" i="5"/>
  <c r="R104" i="5"/>
  <c r="R105" i="5"/>
  <c r="R106" i="5"/>
  <c r="R107" i="5"/>
  <c r="R108" i="5"/>
  <c r="R109" i="5"/>
  <c r="R110" i="5"/>
  <c r="R111" i="5"/>
  <c r="R112" i="5"/>
  <c r="R113" i="5"/>
  <c r="R114" i="5"/>
  <c r="R115" i="5"/>
  <c r="R116" i="5"/>
  <c r="R117" i="5"/>
  <c r="R118" i="5"/>
  <c r="R119" i="5"/>
  <c r="R120" i="5"/>
  <c r="R121" i="5"/>
  <c r="R122" i="5"/>
  <c r="R123" i="5"/>
  <c r="R124" i="5"/>
  <c r="R125" i="5"/>
  <c r="R126" i="5"/>
  <c r="R127" i="5"/>
  <c r="R128" i="5"/>
  <c r="R129" i="5"/>
  <c r="R130" i="5"/>
  <c r="R131" i="5"/>
  <c r="R132" i="5"/>
  <c r="R133" i="5"/>
  <c r="R134" i="5"/>
  <c r="R135" i="5"/>
  <c r="R136" i="5"/>
  <c r="R137" i="5"/>
  <c r="R138" i="5"/>
  <c r="R139" i="5"/>
  <c r="R140" i="5"/>
  <c r="R141" i="5"/>
  <c r="R142" i="5"/>
  <c r="R143" i="5"/>
  <c r="R144" i="5"/>
  <c r="R145" i="5"/>
  <c r="R146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Q33" i="5"/>
  <c r="Q34" i="5"/>
  <c r="Q35" i="5"/>
  <c r="Q36" i="5"/>
  <c r="Q37" i="5"/>
  <c r="Q38" i="5"/>
  <c r="Q39" i="5"/>
  <c r="Q40" i="5"/>
  <c r="Q41" i="5"/>
  <c r="Q42" i="5"/>
  <c r="Q43" i="5"/>
  <c r="Q44" i="5"/>
  <c r="Q45" i="5"/>
  <c r="Q46" i="5"/>
  <c r="Q47" i="5"/>
  <c r="Q48" i="5"/>
  <c r="Q49" i="5"/>
  <c r="Q50" i="5"/>
  <c r="Q51" i="5"/>
  <c r="Q52" i="5"/>
  <c r="Q53" i="5"/>
  <c r="Q54" i="5"/>
  <c r="Q55" i="5"/>
  <c r="Q56" i="5"/>
  <c r="Q57" i="5"/>
  <c r="Q58" i="5"/>
  <c r="Q59" i="5"/>
  <c r="Q60" i="5"/>
  <c r="Q61" i="5"/>
  <c r="Q62" i="5"/>
  <c r="Q63" i="5"/>
  <c r="Q64" i="5"/>
  <c r="Q65" i="5"/>
  <c r="Q66" i="5"/>
  <c r="Q67" i="5"/>
  <c r="Q68" i="5"/>
  <c r="Q69" i="5"/>
  <c r="Q70" i="5"/>
  <c r="Q71" i="5"/>
  <c r="Q72" i="5"/>
  <c r="Q73" i="5"/>
  <c r="Q74" i="5"/>
  <c r="Q75" i="5"/>
  <c r="Q76" i="5"/>
  <c r="Q77" i="5"/>
  <c r="Q78" i="5"/>
  <c r="Q79" i="5"/>
  <c r="Q80" i="5"/>
  <c r="Q81" i="5"/>
  <c r="Q82" i="5"/>
  <c r="Q83" i="5"/>
  <c r="Q84" i="5"/>
  <c r="Q85" i="5"/>
  <c r="Q86" i="5"/>
  <c r="Q87" i="5"/>
  <c r="Q88" i="5"/>
  <c r="Q89" i="5"/>
  <c r="Q90" i="5"/>
  <c r="Q91" i="5"/>
  <c r="Q92" i="5"/>
  <c r="Q93" i="5"/>
  <c r="Q94" i="5"/>
  <c r="Q95" i="5"/>
  <c r="Q96" i="5"/>
  <c r="Q97" i="5"/>
  <c r="Q98" i="5"/>
  <c r="Q99" i="5"/>
  <c r="Q100" i="5"/>
  <c r="Q101" i="5"/>
  <c r="Q102" i="5"/>
  <c r="Q103" i="5"/>
  <c r="Q104" i="5"/>
  <c r="Q105" i="5"/>
  <c r="Q106" i="5"/>
  <c r="Q107" i="5"/>
  <c r="Q108" i="5"/>
  <c r="Q109" i="5"/>
  <c r="Q110" i="5"/>
  <c r="Q111" i="5"/>
  <c r="Q112" i="5"/>
  <c r="Q113" i="5"/>
  <c r="Q114" i="5"/>
  <c r="Q115" i="5"/>
  <c r="Q116" i="5"/>
  <c r="Q117" i="5"/>
  <c r="Q118" i="5"/>
  <c r="Q119" i="5"/>
  <c r="Q120" i="5"/>
  <c r="Q121" i="5"/>
  <c r="Q122" i="5"/>
  <c r="Q123" i="5"/>
  <c r="Q124" i="5"/>
  <c r="Q125" i="5"/>
  <c r="Q126" i="5"/>
  <c r="Q127" i="5"/>
  <c r="Q128" i="5"/>
  <c r="Q129" i="5"/>
  <c r="Q130" i="5"/>
  <c r="Q131" i="5"/>
  <c r="Q132" i="5"/>
  <c r="Q133" i="5"/>
  <c r="Q134" i="5"/>
  <c r="Q135" i="5"/>
  <c r="Q136" i="5"/>
  <c r="Q137" i="5"/>
  <c r="Q138" i="5"/>
  <c r="Q139" i="5"/>
  <c r="Q140" i="5"/>
  <c r="Q141" i="5"/>
  <c r="Q142" i="5"/>
  <c r="Q143" i="5"/>
  <c r="Q144" i="5"/>
  <c r="Q145" i="5"/>
  <c r="Q146" i="5"/>
  <c r="Q5" i="5"/>
  <c r="E91" i="11"/>
  <c r="E90" i="11"/>
  <c r="E89" i="11"/>
  <c r="E88" i="11"/>
  <c r="E87" i="11"/>
  <c r="E86" i="11"/>
  <c r="E85" i="11"/>
  <c r="E84" i="11"/>
  <c r="E83" i="11"/>
  <c r="E82" i="11"/>
  <c r="E81" i="11"/>
  <c r="E80" i="11"/>
  <c r="E79" i="11"/>
  <c r="E78" i="11"/>
  <c r="E77" i="11"/>
  <c r="E76" i="11"/>
  <c r="E75" i="11"/>
  <c r="E74" i="11"/>
  <c r="E73" i="11"/>
  <c r="E72" i="11"/>
  <c r="E71" i="11"/>
  <c r="E70" i="11"/>
  <c r="E69" i="11"/>
  <c r="E68" i="11"/>
  <c r="E67" i="11"/>
  <c r="E66" i="11"/>
  <c r="E65" i="11"/>
  <c r="E64" i="11"/>
  <c r="E63" i="11"/>
  <c r="E62" i="11"/>
  <c r="E61" i="11"/>
  <c r="E60" i="11"/>
  <c r="E59" i="11"/>
  <c r="E58" i="11"/>
  <c r="E57" i="11"/>
  <c r="E56" i="11"/>
  <c r="E55" i="11"/>
  <c r="E54" i="11"/>
  <c r="E53" i="11"/>
  <c r="E52" i="11"/>
  <c r="E51" i="11"/>
  <c r="E50" i="11"/>
  <c r="E49" i="11"/>
  <c r="E48" i="11"/>
  <c r="E47" i="11"/>
  <c r="E46" i="11"/>
  <c r="E45" i="11"/>
  <c r="E44" i="11"/>
  <c r="E43" i="11"/>
  <c r="E42" i="11"/>
  <c r="E41" i="11"/>
  <c r="E40" i="11"/>
  <c r="E39" i="11"/>
  <c r="E38" i="11"/>
  <c r="E37" i="11"/>
  <c r="E36" i="11"/>
  <c r="E35" i="11"/>
  <c r="E34" i="11"/>
  <c r="E33" i="11"/>
  <c r="E32" i="11"/>
  <c r="E31" i="11"/>
  <c r="E30" i="11"/>
  <c r="E29" i="11"/>
  <c r="E28" i="11"/>
  <c r="E27" i="11"/>
  <c r="E26" i="11"/>
  <c r="E25" i="11"/>
  <c r="E24" i="11"/>
  <c r="E23" i="11"/>
  <c r="E22" i="11"/>
  <c r="E21" i="11"/>
  <c r="E20" i="11"/>
  <c r="E19" i="11"/>
  <c r="E18" i="11"/>
  <c r="E17" i="11"/>
  <c r="E16" i="11"/>
  <c r="E15" i="11"/>
  <c r="E14" i="11"/>
  <c r="E13" i="11"/>
  <c r="E12" i="11"/>
  <c r="E11" i="11"/>
  <c r="E10" i="11"/>
  <c r="E9" i="11"/>
  <c r="E8" i="11"/>
  <c r="E7" i="11"/>
  <c r="E6" i="11"/>
  <c r="E5" i="11"/>
  <c r="E4" i="11"/>
  <c r="E3" i="11"/>
  <c r="E2" i="11"/>
  <c r="D2" i="11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2" i="9"/>
  <c r="E2" i="9" s="1"/>
  <c r="O6" i="5"/>
  <c r="O7" i="5" s="1"/>
  <c r="O8" i="5" s="1"/>
  <c r="O9" i="5" s="1"/>
  <c r="O10" i="5" s="1"/>
  <c r="O11" i="5" s="1"/>
  <c r="O12" i="5" s="1"/>
  <c r="O13" i="5" s="1"/>
  <c r="O14" i="5" s="1"/>
  <c r="O15" i="5" s="1"/>
  <c r="O16" i="5" s="1"/>
  <c r="O17" i="5" s="1"/>
  <c r="O18" i="5" s="1"/>
  <c r="O19" i="5" s="1"/>
  <c r="O20" i="5" s="1"/>
  <c r="O21" i="5" s="1"/>
  <c r="O22" i="5" s="1"/>
  <c r="O23" i="5" s="1"/>
  <c r="O24" i="5" s="1"/>
  <c r="O25" i="5" s="1"/>
  <c r="O26" i="5" s="1"/>
  <c r="O27" i="5" s="1"/>
  <c r="O28" i="5" s="1"/>
  <c r="O29" i="5" s="1"/>
  <c r="O30" i="5" s="1"/>
  <c r="O31" i="5" s="1"/>
  <c r="O32" i="5" s="1"/>
  <c r="O33" i="5" s="1"/>
  <c r="O34" i="5" s="1"/>
  <c r="O35" i="5" s="1"/>
  <c r="O36" i="5" s="1"/>
  <c r="O37" i="5" s="1"/>
  <c r="O38" i="5" s="1"/>
  <c r="O39" i="5" s="1"/>
  <c r="O40" i="5" s="1"/>
  <c r="O41" i="5" s="1"/>
  <c r="O42" i="5" s="1"/>
  <c r="O43" i="5" s="1"/>
  <c r="O44" i="5" s="1"/>
  <c r="O45" i="5" s="1"/>
  <c r="O46" i="5" s="1"/>
  <c r="O47" i="5" s="1"/>
  <c r="O48" i="5" s="1"/>
  <c r="O49" i="5" s="1"/>
  <c r="O50" i="5" s="1"/>
  <c r="O51" i="5" s="1"/>
  <c r="O52" i="5" s="1"/>
  <c r="O53" i="5" s="1"/>
  <c r="O54" i="5" s="1"/>
  <c r="O55" i="5" s="1"/>
  <c r="O56" i="5" s="1"/>
  <c r="O57" i="5" s="1"/>
  <c r="O58" i="5" s="1"/>
  <c r="O59" i="5" s="1"/>
  <c r="O60" i="5" s="1"/>
  <c r="O61" i="5" s="1"/>
  <c r="O62" i="5" s="1"/>
  <c r="O63" i="5" s="1"/>
  <c r="O64" i="5" s="1"/>
  <c r="O65" i="5" s="1"/>
  <c r="O66" i="5" s="1"/>
  <c r="O67" i="5" s="1"/>
  <c r="O68" i="5" s="1"/>
  <c r="O69" i="5" s="1"/>
  <c r="O70" i="5" s="1"/>
  <c r="O71" i="5" s="1"/>
  <c r="O72" i="5" s="1"/>
  <c r="O73" i="5" s="1"/>
  <c r="O74" i="5" s="1"/>
  <c r="O75" i="5" s="1"/>
  <c r="O76" i="5" s="1"/>
  <c r="O77" i="5" s="1"/>
  <c r="O78" i="5" s="1"/>
  <c r="O79" i="5" s="1"/>
  <c r="O80" i="5" s="1"/>
  <c r="O81" i="5" s="1"/>
  <c r="O82" i="5" s="1"/>
  <c r="O83" i="5" s="1"/>
  <c r="O84" i="5" s="1"/>
  <c r="O85" i="5" s="1"/>
  <c r="O86" i="5" s="1"/>
  <c r="O87" i="5" s="1"/>
  <c r="O88" i="5" s="1"/>
  <c r="O89" i="5" s="1"/>
  <c r="O90" i="5" s="1"/>
  <c r="O91" i="5" s="1"/>
  <c r="O92" i="5" s="1"/>
  <c r="O93" i="5" s="1"/>
  <c r="O94" i="5" s="1"/>
  <c r="O95" i="5" s="1"/>
  <c r="O96" i="5" s="1"/>
  <c r="O97" i="5" s="1"/>
  <c r="O98" i="5" s="1"/>
  <c r="O99" i="5" s="1"/>
  <c r="O100" i="5" s="1"/>
  <c r="O101" i="5" s="1"/>
  <c r="O102" i="5" s="1"/>
  <c r="O103" i="5" s="1"/>
  <c r="O104" i="5" s="1"/>
  <c r="O105" i="5" s="1"/>
  <c r="O106" i="5" s="1"/>
  <c r="O107" i="5" s="1"/>
  <c r="O108" i="5" s="1"/>
  <c r="O109" i="5" s="1"/>
  <c r="O110" i="5" s="1"/>
  <c r="O111" i="5" s="1"/>
  <c r="O112" i="5" s="1"/>
  <c r="O113" i="5" s="1"/>
  <c r="O114" i="5" s="1"/>
  <c r="O115" i="5" s="1"/>
  <c r="O116" i="5" s="1"/>
  <c r="O117" i="5" s="1"/>
  <c r="O118" i="5" s="1"/>
  <c r="O119" i="5" s="1"/>
  <c r="O120" i="5" s="1"/>
  <c r="O121" i="5" s="1"/>
  <c r="O122" i="5" s="1"/>
  <c r="O123" i="5" s="1"/>
  <c r="O124" i="5" s="1"/>
  <c r="O125" i="5" s="1"/>
  <c r="O126" i="5" s="1"/>
  <c r="O127" i="5" s="1"/>
  <c r="O128" i="5" s="1"/>
  <c r="O129" i="5" s="1"/>
  <c r="O130" i="5" s="1"/>
  <c r="O131" i="5" s="1"/>
  <c r="O132" i="5" s="1"/>
  <c r="O133" i="5" s="1"/>
  <c r="O134" i="5" s="1"/>
  <c r="O135" i="5" s="1"/>
  <c r="O136" i="5" s="1"/>
  <c r="O137" i="5" s="1"/>
  <c r="O138" i="5" s="1"/>
  <c r="O139" i="5" s="1"/>
  <c r="O140" i="5" s="1"/>
  <c r="O141" i="5" s="1"/>
  <c r="O142" i="5" s="1"/>
  <c r="O143" i="5" s="1"/>
  <c r="O144" i="5" s="1"/>
  <c r="O145" i="5" s="1"/>
  <c r="O146" i="5" s="1"/>
  <c r="N148" i="5"/>
  <c r="N147" i="5"/>
  <c r="N146" i="5"/>
  <c r="N145" i="5"/>
  <c r="N144" i="5"/>
  <c r="N143" i="5"/>
  <c r="N142" i="5"/>
  <c r="N141" i="5"/>
  <c r="N140" i="5"/>
  <c r="N139" i="5"/>
  <c r="N138" i="5"/>
  <c r="N137" i="5"/>
  <c r="N136" i="5"/>
  <c r="N135" i="5"/>
  <c r="N134" i="5"/>
  <c r="N133" i="5"/>
  <c r="N132" i="5"/>
  <c r="N131" i="5"/>
  <c r="N130" i="5"/>
  <c r="N129" i="5"/>
  <c r="N128" i="5"/>
  <c r="N127" i="5"/>
  <c r="N126" i="5"/>
  <c r="N125" i="5"/>
  <c r="N124" i="5"/>
  <c r="N123" i="5"/>
  <c r="N122" i="5"/>
  <c r="N121" i="5"/>
  <c r="N120" i="5"/>
  <c r="N119" i="5"/>
  <c r="N118" i="5"/>
  <c r="N117" i="5"/>
  <c r="N116" i="5"/>
  <c r="N115" i="5"/>
  <c r="N114" i="5"/>
  <c r="N113" i="5"/>
  <c r="N112" i="5"/>
  <c r="N111" i="5"/>
  <c r="N110" i="5"/>
  <c r="N109" i="5"/>
  <c r="N108" i="5"/>
  <c r="N107" i="5"/>
  <c r="N106" i="5"/>
  <c r="N105" i="5"/>
  <c r="N104" i="5"/>
  <c r="N103" i="5"/>
  <c r="N102" i="5"/>
  <c r="N101" i="5"/>
  <c r="N100" i="5"/>
  <c r="N99" i="5"/>
  <c r="N98" i="5"/>
  <c r="N97" i="5"/>
  <c r="N96" i="5"/>
  <c r="N95" i="5"/>
  <c r="N94" i="5"/>
  <c r="N93" i="5"/>
  <c r="N92" i="5"/>
  <c r="N91" i="5"/>
  <c r="N90" i="5"/>
  <c r="N89" i="5"/>
  <c r="N88" i="5"/>
  <c r="N87" i="5"/>
  <c r="N86" i="5"/>
  <c r="N85" i="5"/>
  <c r="N84" i="5"/>
  <c r="N83" i="5"/>
  <c r="N82" i="5"/>
  <c r="N81" i="5"/>
  <c r="N80" i="5"/>
  <c r="N79" i="5"/>
  <c r="N78" i="5"/>
  <c r="N77" i="5"/>
  <c r="N76" i="5"/>
  <c r="N75" i="5"/>
  <c r="N74" i="5"/>
  <c r="N73" i="5"/>
  <c r="N72" i="5"/>
  <c r="N71" i="5"/>
  <c r="N70" i="5"/>
  <c r="N69" i="5"/>
  <c r="N68" i="5"/>
  <c r="N67" i="5"/>
  <c r="N66" i="5"/>
  <c r="N65" i="5"/>
  <c r="N64" i="5"/>
  <c r="N63" i="5"/>
  <c r="N62" i="5"/>
  <c r="N61" i="5"/>
  <c r="N60" i="5"/>
  <c r="N59" i="5"/>
  <c r="N58" i="5"/>
  <c r="N57" i="5"/>
  <c r="N56" i="5"/>
  <c r="N55" i="5"/>
  <c r="N54" i="5"/>
  <c r="N53" i="5"/>
  <c r="N52" i="5"/>
  <c r="N51" i="5"/>
  <c r="N50" i="5"/>
  <c r="N49" i="5"/>
  <c r="N48" i="5"/>
  <c r="N47" i="5"/>
  <c r="N46" i="5"/>
  <c r="N45" i="5"/>
  <c r="N44" i="5"/>
  <c r="N43" i="5"/>
  <c r="N42" i="5"/>
  <c r="N41" i="5"/>
  <c r="N40" i="5"/>
  <c r="N39" i="5"/>
  <c r="N38" i="5"/>
  <c r="N37" i="5"/>
  <c r="N36" i="5"/>
  <c r="N35" i="5"/>
  <c r="N34" i="5"/>
  <c r="N33" i="5"/>
  <c r="N32" i="5"/>
  <c r="N31" i="5"/>
  <c r="N30" i="5"/>
  <c r="N29" i="5"/>
  <c r="N28" i="5"/>
  <c r="N27" i="5"/>
  <c r="N26" i="5"/>
  <c r="N25" i="5"/>
  <c r="N24" i="5"/>
  <c r="N23" i="5"/>
  <c r="N22" i="5"/>
  <c r="N21" i="5"/>
  <c r="N20" i="5"/>
  <c r="N19" i="5"/>
  <c r="N18" i="5"/>
  <c r="N17" i="5"/>
  <c r="N16" i="5"/>
  <c r="N15" i="5"/>
  <c r="N14" i="5"/>
  <c r="N13" i="5"/>
  <c r="N12" i="5"/>
  <c r="N11" i="5"/>
  <c r="N10" i="5"/>
  <c r="N9" i="5"/>
  <c r="N8" i="5"/>
  <c r="N7" i="5"/>
  <c r="N6" i="5"/>
  <c r="N5" i="5"/>
  <c r="O7" i="4"/>
  <c r="O8" i="4" s="1"/>
  <c r="O9" i="4" s="1"/>
  <c r="O10" i="4" s="1"/>
  <c r="O11" i="4" s="1"/>
  <c r="O12" i="4" s="1"/>
  <c r="O13" i="4" s="1"/>
  <c r="O14" i="4" s="1"/>
  <c r="O15" i="4" s="1"/>
  <c r="O16" i="4" s="1"/>
  <c r="O17" i="4" s="1"/>
  <c r="O18" i="4" s="1"/>
  <c r="O19" i="4" s="1"/>
  <c r="O20" i="4" s="1"/>
  <c r="O21" i="4" s="1"/>
  <c r="O22" i="4" s="1"/>
  <c r="O23" i="4" s="1"/>
  <c r="O24" i="4" s="1"/>
  <c r="O25" i="4" s="1"/>
  <c r="O26" i="4" s="1"/>
  <c r="O27" i="4" s="1"/>
  <c r="O28" i="4" s="1"/>
  <c r="O29" i="4" s="1"/>
  <c r="O30" i="4" s="1"/>
  <c r="O31" i="4" s="1"/>
  <c r="O32" i="4" s="1"/>
  <c r="O33" i="4" s="1"/>
  <c r="O34" i="4" s="1"/>
  <c r="O35" i="4" s="1"/>
  <c r="O36" i="4" s="1"/>
  <c r="O37" i="4" s="1"/>
  <c r="O38" i="4" s="1"/>
  <c r="O39" i="4" s="1"/>
  <c r="O40" i="4" s="1"/>
  <c r="O41" i="4" s="1"/>
  <c r="O42" i="4" s="1"/>
  <c r="O43" i="4" s="1"/>
  <c r="O44" i="4" s="1"/>
  <c r="O45" i="4" s="1"/>
  <c r="O46" i="4" s="1"/>
  <c r="O47" i="4" s="1"/>
  <c r="O48" i="4" s="1"/>
  <c r="O49" i="4" s="1"/>
  <c r="O50" i="4" s="1"/>
  <c r="O51" i="4" s="1"/>
  <c r="O52" i="4" s="1"/>
  <c r="O53" i="4" s="1"/>
  <c r="O54" i="4" s="1"/>
  <c r="O55" i="4" s="1"/>
  <c r="O56" i="4" s="1"/>
  <c r="O57" i="4" s="1"/>
  <c r="O58" i="4" s="1"/>
  <c r="O59" i="4" s="1"/>
  <c r="O60" i="4" s="1"/>
  <c r="O61" i="4" s="1"/>
  <c r="O62" i="4" s="1"/>
  <c r="O63" i="4" s="1"/>
  <c r="O64" i="4" s="1"/>
  <c r="O65" i="4" s="1"/>
  <c r="O66" i="4" s="1"/>
  <c r="O67" i="4" s="1"/>
  <c r="O68" i="4" s="1"/>
  <c r="O69" i="4" s="1"/>
  <c r="O70" i="4" s="1"/>
  <c r="O71" i="4" s="1"/>
  <c r="O72" i="4" s="1"/>
  <c r="O73" i="4" s="1"/>
  <c r="O74" i="4" s="1"/>
  <c r="O75" i="4" s="1"/>
  <c r="O76" i="4" s="1"/>
  <c r="O77" i="4" s="1"/>
  <c r="O78" i="4" s="1"/>
  <c r="O79" i="4" s="1"/>
  <c r="O80" i="4" s="1"/>
  <c r="O81" i="4" s="1"/>
  <c r="O82" i="4" s="1"/>
  <c r="O83" i="4" s="1"/>
  <c r="O84" i="4" s="1"/>
  <c r="O85" i="4" s="1"/>
  <c r="O86" i="4" s="1"/>
  <c r="O87" i="4" s="1"/>
  <c r="O88" i="4" s="1"/>
  <c r="O89" i="4" s="1"/>
  <c r="O90" i="4" s="1"/>
  <c r="O91" i="4" s="1"/>
  <c r="O92" i="4" s="1"/>
  <c r="O93" i="4" s="1"/>
  <c r="O94" i="4" s="1"/>
  <c r="O95" i="4" s="1"/>
  <c r="O96" i="4" s="1"/>
  <c r="O97" i="4" s="1"/>
  <c r="O98" i="4" s="1"/>
  <c r="O99" i="4" s="1"/>
  <c r="O100" i="4" s="1"/>
  <c r="O101" i="4" s="1"/>
  <c r="O102" i="4" s="1"/>
  <c r="O103" i="4" s="1"/>
  <c r="O104" i="4" s="1"/>
  <c r="O105" i="4" s="1"/>
  <c r="O106" i="4" s="1"/>
  <c r="O107" i="4" s="1"/>
  <c r="O108" i="4" s="1"/>
  <c r="O109" i="4" s="1"/>
  <c r="O110" i="4" s="1"/>
  <c r="O111" i="4" s="1"/>
  <c r="O112" i="4" s="1"/>
  <c r="O113" i="4" s="1"/>
  <c r="O114" i="4" s="1"/>
  <c r="O115" i="4" s="1"/>
  <c r="O116" i="4" s="1"/>
  <c r="O117" i="4" s="1"/>
  <c r="O118" i="4" s="1"/>
  <c r="O119" i="4" s="1"/>
  <c r="O120" i="4" s="1"/>
  <c r="O121" i="4" s="1"/>
  <c r="O122" i="4" s="1"/>
  <c r="O123" i="4" s="1"/>
  <c r="O124" i="4" s="1"/>
  <c r="O125" i="4" s="1"/>
  <c r="O126" i="4" s="1"/>
  <c r="O127" i="4" s="1"/>
  <c r="O128" i="4" s="1"/>
  <c r="O129" i="4" s="1"/>
  <c r="O130" i="4" s="1"/>
  <c r="O131" i="4" s="1"/>
  <c r="O132" i="4" s="1"/>
  <c r="O133" i="4" s="1"/>
  <c r="O134" i="4" s="1"/>
  <c r="O135" i="4" s="1"/>
  <c r="O136" i="4" s="1"/>
  <c r="O137" i="4" s="1"/>
  <c r="O138" i="4" s="1"/>
  <c r="O139" i="4" s="1"/>
  <c r="O140" i="4" s="1"/>
  <c r="O141" i="4" s="1"/>
  <c r="O142" i="4" s="1"/>
  <c r="O143" i="4" s="1"/>
  <c r="O144" i="4" s="1"/>
  <c r="O145" i="4" s="1"/>
  <c r="O146" i="4" s="1"/>
  <c r="O147" i="4" s="1"/>
  <c r="O148" i="4" s="1"/>
  <c r="O6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5" i="4"/>
  <c r="O147" i="5" l="1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104" i="5"/>
  <c r="L105" i="5"/>
  <c r="L106" i="5"/>
  <c r="L107" i="5"/>
  <c r="L108" i="5"/>
  <c r="L109" i="5"/>
  <c r="L110" i="5"/>
  <c r="L111" i="5"/>
  <c r="L112" i="5"/>
  <c r="L113" i="5"/>
  <c r="L114" i="5"/>
  <c r="L115" i="5"/>
  <c r="L116" i="5"/>
  <c r="L117" i="5"/>
  <c r="L118" i="5"/>
  <c r="L119" i="5"/>
  <c r="L120" i="5"/>
  <c r="L121" i="5"/>
  <c r="L122" i="5"/>
  <c r="L123" i="5"/>
  <c r="L124" i="5"/>
  <c r="L125" i="5"/>
  <c r="L126" i="5"/>
  <c r="L127" i="5"/>
  <c r="L128" i="5"/>
  <c r="L129" i="5"/>
  <c r="L130" i="5"/>
  <c r="L131" i="5"/>
  <c r="L132" i="5"/>
  <c r="L133" i="5"/>
  <c r="L134" i="5"/>
  <c r="L135" i="5"/>
  <c r="L136" i="5"/>
  <c r="L137" i="5"/>
  <c r="L138" i="5"/>
  <c r="L139" i="5"/>
  <c r="L140" i="5"/>
  <c r="L141" i="5"/>
  <c r="L142" i="5"/>
  <c r="L143" i="5"/>
  <c r="L144" i="5"/>
  <c r="L145" i="5"/>
  <c r="L5" i="5"/>
  <c r="F148" i="5"/>
  <c r="E148" i="5"/>
  <c r="D148" i="5"/>
  <c r="F147" i="5"/>
  <c r="E147" i="5"/>
  <c r="D147" i="5"/>
  <c r="F146" i="5"/>
  <c r="E146" i="5"/>
  <c r="D146" i="5"/>
  <c r="F145" i="5"/>
  <c r="E145" i="5"/>
  <c r="D145" i="5"/>
  <c r="F144" i="5"/>
  <c r="E144" i="5"/>
  <c r="D144" i="5"/>
  <c r="F143" i="5"/>
  <c r="E143" i="5"/>
  <c r="D143" i="5"/>
  <c r="F142" i="5"/>
  <c r="E142" i="5"/>
  <c r="D142" i="5"/>
  <c r="F141" i="5"/>
  <c r="E141" i="5"/>
  <c r="D141" i="5"/>
  <c r="F140" i="5"/>
  <c r="E140" i="5"/>
  <c r="D140" i="5"/>
  <c r="F139" i="5"/>
  <c r="E139" i="5"/>
  <c r="D139" i="5"/>
  <c r="F138" i="5"/>
  <c r="E138" i="5"/>
  <c r="D138" i="5"/>
  <c r="F137" i="5"/>
  <c r="E137" i="5"/>
  <c r="D137" i="5"/>
  <c r="F136" i="5"/>
  <c r="E136" i="5"/>
  <c r="D136" i="5"/>
  <c r="F135" i="5"/>
  <c r="E135" i="5"/>
  <c r="D135" i="5"/>
  <c r="F134" i="5"/>
  <c r="E134" i="5"/>
  <c r="D134" i="5"/>
  <c r="F133" i="5"/>
  <c r="E133" i="5"/>
  <c r="D133" i="5"/>
  <c r="F132" i="5"/>
  <c r="E132" i="5"/>
  <c r="D132" i="5"/>
  <c r="F131" i="5"/>
  <c r="E131" i="5"/>
  <c r="D131" i="5"/>
  <c r="F130" i="5"/>
  <c r="E130" i="5"/>
  <c r="D130" i="5"/>
  <c r="F129" i="5"/>
  <c r="E129" i="5"/>
  <c r="D129" i="5"/>
  <c r="F128" i="5"/>
  <c r="E128" i="5"/>
  <c r="D128" i="5"/>
  <c r="F127" i="5"/>
  <c r="E127" i="5"/>
  <c r="D127" i="5"/>
  <c r="F126" i="5"/>
  <c r="E126" i="5"/>
  <c r="D126" i="5"/>
  <c r="F125" i="5"/>
  <c r="E125" i="5"/>
  <c r="D125" i="5"/>
  <c r="F124" i="5"/>
  <c r="E124" i="5"/>
  <c r="D124" i="5"/>
  <c r="F123" i="5"/>
  <c r="E123" i="5"/>
  <c r="D123" i="5"/>
  <c r="F122" i="5"/>
  <c r="E122" i="5"/>
  <c r="D122" i="5"/>
  <c r="F121" i="5"/>
  <c r="E121" i="5"/>
  <c r="D121" i="5"/>
  <c r="F120" i="5"/>
  <c r="E120" i="5"/>
  <c r="D120" i="5"/>
  <c r="F119" i="5"/>
  <c r="E119" i="5"/>
  <c r="D119" i="5"/>
  <c r="F118" i="5"/>
  <c r="E118" i="5"/>
  <c r="D118" i="5"/>
  <c r="F117" i="5"/>
  <c r="E117" i="5"/>
  <c r="D117" i="5"/>
  <c r="F116" i="5"/>
  <c r="E116" i="5"/>
  <c r="D116" i="5"/>
  <c r="F115" i="5"/>
  <c r="E115" i="5"/>
  <c r="D115" i="5"/>
  <c r="F114" i="5"/>
  <c r="E114" i="5"/>
  <c r="D114" i="5"/>
  <c r="F113" i="5"/>
  <c r="E113" i="5"/>
  <c r="D113" i="5"/>
  <c r="F112" i="5"/>
  <c r="E112" i="5"/>
  <c r="D112" i="5"/>
  <c r="F111" i="5"/>
  <c r="E111" i="5"/>
  <c r="D111" i="5"/>
  <c r="F110" i="5"/>
  <c r="E110" i="5"/>
  <c r="D110" i="5"/>
  <c r="F109" i="5"/>
  <c r="E109" i="5"/>
  <c r="D109" i="5"/>
  <c r="F108" i="5"/>
  <c r="E108" i="5"/>
  <c r="D108" i="5"/>
  <c r="F107" i="5"/>
  <c r="E107" i="5"/>
  <c r="D107" i="5"/>
  <c r="F106" i="5"/>
  <c r="E106" i="5"/>
  <c r="D106" i="5"/>
  <c r="F105" i="5"/>
  <c r="E105" i="5"/>
  <c r="D105" i="5"/>
  <c r="F104" i="5"/>
  <c r="E104" i="5"/>
  <c r="D104" i="5"/>
  <c r="F103" i="5"/>
  <c r="E103" i="5"/>
  <c r="D103" i="5"/>
  <c r="F102" i="5"/>
  <c r="E102" i="5"/>
  <c r="D102" i="5"/>
  <c r="F101" i="5"/>
  <c r="E101" i="5"/>
  <c r="D101" i="5"/>
  <c r="F100" i="5"/>
  <c r="E100" i="5"/>
  <c r="D100" i="5"/>
  <c r="F99" i="5"/>
  <c r="E99" i="5"/>
  <c r="D99" i="5"/>
  <c r="F98" i="5"/>
  <c r="E98" i="5"/>
  <c r="D98" i="5"/>
  <c r="F97" i="5"/>
  <c r="E97" i="5"/>
  <c r="D97" i="5"/>
  <c r="F96" i="5"/>
  <c r="E96" i="5"/>
  <c r="D96" i="5"/>
  <c r="F95" i="5"/>
  <c r="E95" i="5"/>
  <c r="D95" i="5"/>
  <c r="F94" i="5"/>
  <c r="E94" i="5"/>
  <c r="D94" i="5"/>
  <c r="F93" i="5"/>
  <c r="E93" i="5"/>
  <c r="D93" i="5"/>
  <c r="F92" i="5"/>
  <c r="E92" i="5"/>
  <c r="D92" i="5"/>
  <c r="F91" i="5"/>
  <c r="E91" i="5"/>
  <c r="D91" i="5"/>
  <c r="F90" i="5"/>
  <c r="E90" i="5"/>
  <c r="D90" i="5"/>
  <c r="F89" i="5"/>
  <c r="E89" i="5"/>
  <c r="D89" i="5"/>
  <c r="F88" i="5"/>
  <c r="E88" i="5"/>
  <c r="D88" i="5"/>
  <c r="F87" i="5"/>
  <c r="E87" i="5"/>
  <c r="D87" i="5"/>
  <c r="F86" i="5"/>
  <c r="E86" i="5"/>
  <c r="D86" i="5"/>
  <c r="F85" i="5"/>
  <c r="E85" i="5"/>
  <c r="D85" i="5"/>
  <c r="F84" i="5"/>
  <c r="E84" i="5"/>
  <c r="D84" i="5"/>
  <c r="F83" i="5"/>
  <c r="E83" i="5"/>
  <c r="D83" i="5"/>
  <c r="F82" i="5"/>
  <c r="E82" i="5"/>
  <c r="D82" i="5"/>
  <c r="F81" i="5"/>
  <c r="E81" i="5"/>
  <c r="D81" i="5"/>
  <c r="F80" i="5"/>
  <c r="E80" i="5"/>
  <c r="D80" i="5"/>
  <c r="F79" i="5"/>
  <c r="E79" i="5"/>
  <c r="D79" i="5"/>
  <c r="F78" i="5"/>
  <c r="E78" i="5"/>
  <c r="D78" i="5"/>
  <c r="F77" i="5"/>
  <c r="E77" i="5"/>
  <c r="D77" i="5"/>
  <c r="F76" i="5"/>
  <c r="E76" i="5"/>
  <c r="D76" i="5"/>
  <c r="F75" i="5"/>
  <c r="E75" i="5"/>
  <c r="D75" i="5"/>
  <c r="F74" i="5"/>
  <c r="E74" i="5"/>
  <c r="D74" i="5"/>
  <c r="F73" i="5"/>
  <c r="E73" i="5"/>
  <c r="D73" i="5"/>
  <c r="F72" i="5"/>
  <c r="E72" i="5"/>
  <c r="D72" i="5"/>
  <c r="F71" i="5"/>
  <c r="E71" i="5"/>
  <c r="D71" i="5"/>
  <c r="F70" i="5"/>
  <c r="E70" i="5"/>
  <c r="D70" i="5"/>
  <c r="F69" i="5"/>
  <c r="E69" i="5"/>
  <c r="D69" i="5"/>
  <c r="F68" i="5"/>
  <c r="E68" i="5"/>
  <c r="D68" i="5"/>
  <c r="F67" i="5"/>
  <c r="E67" i="5"/>
  <c r="D67" i="5"/>
  <c r="F66" i="5"/>
  <c r="E66" i="5"/>
  <c r="D66" i="5"/>
  <c r="F65" i="5"/>
  <c r="E65" i="5"/>
  <c r="D65" i="5"/>
  <c r="F64" i="5"/>
  <c r="E64" i="5"/>
  <c r="D64" i="5"/>
  <c r="F63" i="5"/>
  <c r="E63" i="5"/>
  <c r="D63" i="5"/>
  <c r="F62" i="5"/>
  <c r="E62" i="5"/>
  <c r="D62" i="5"/>
  <c r="F61" i="5"/>
  <c r="E61" i="5"/>
  <c r="D61" i="5"/>
  <c r="F60" i="5"/>
  <c r="E60" i="5"/>
  <c r="D60" i="5"/>
  <c r="F59" i="5"/>
  <c r="E59" i="5"/>
  <c r="D59" i="5"/>
  <c r="F58" i="5"/>
  <c r="E58" i="5"/>
  <c r="D58" i="5"/>
  <c r="F57" i="5"/>
  <c r="E57" i="5"/>
  <c r="D57" i="5"/>
  <c r="F56" i="5"/>
  <c r="E56" i="5"/>
  <c r="D56" i="5"/>
  <c r="F55" i="5"/>
  <c r="E55" i="5"/>
  <c r="D55" i="5"/>
  <c r="F54" i="5"/>
  <c r="E54" i="5"/>
  <c r="D54" i="5"/>
  <c r="F53" i="5"/>
  <c r="E53" i="5"/>
  <c r="D53" i="5"/>
  <c r="F52" i="5"/>
  <c r="E52" i="5"/>
  <c r="D52" i="5"/>
  <c r="F51" i="5"/>
  <c r="E51" i="5"/>
  <c r="D51" i="5"/>
  <c r="F50" i="5"/>
  <c r="E50" i="5"/>
  <c r="D50" i="5"/>
  <c r="F49" i="5"/>
  <c r="E49" i="5"/>
  <c r="D49" i="5"/>
  <c r="F48" i="5"/>
  <c r="E48" i="5"/>
  <c r="D48" i="5"/>
  <c r="F47" i="5"/>
  <c r="E47" i="5"/>
  <c r="D47" i="5"/>
  <c r="F46" i="5"/>
  <c r="E46" i="5"/>
  <c r="D46" i="5"/>
  <c r="F45" i="5"/>
  <c r="E45" i="5"/>
  <c r="D45" i="5"/>
  <c r="F44" i="5"/>
  <c r="E44" i="5"/>
  <c r="D44" i="5"/>
  <c r="F43" i="5"/>
  <c r="E43" i="5"/>
  <c r="D43" i="5"/>
  <c r="F42" i="5"/>
  <c r="E42" i="5"/>
  <c r="D42" i="5"/>
  <c r="F41" i="5"/>
  <c r="E41" i="5"/>
  <c r="D41" i="5"/>
  <c r="F40" i="5"/>
  <c r="E40" i="5"/>
  <c r="D40" i="5"/>
  <c r="F39" i="5"/>
  <c r="E39" i="5"/>
  <c r="D39" i="5"/>
  <c r="F38" i="5"/>
  <c r="E38" i="5"/>
  <c r="D38" i="5"/>
  <c r="F37" i="5"/>
  <c r="E37" i="5"/>
  <c r="D37" i="5"/>
  <c r="F36" i="5"/>
  <c r="E36" i="5"/>
  <c r="D36" i="5"/>
  <c r="F35" i="5"/>
  <c r="E35" i="5"/>
  <c r="D35" i="5"/>
  <c r="F34" i="5"/>
  <c r="E34" i="5"/>
  <c r="D34" i="5"/>
  <c r="F33" i="5"/>
  <c r="E33" i="5"/>
  <c r="D33" i="5"/>
  <c r="F32" i="5"/>
  <c r="E32" i="5"/>
  <c r="D32" i="5"/>
  <c r="F31" i="5"/>
  <c r="E31" i="5"/>
  <c r="D31" i="5"/>
  <c r="F30" i="5"/>
  <c r="E30" i="5"/>
  <c r="D30" i="5"/>
  <c r="F29" i="5"/>
  <c r="E29" i="5"/>
  <c r="D29" i="5"/>
  <c r="F28" i="5"/>
  <c r="E28" i="5"/>
  <c r="D28" i="5"/>
  <c r="F27" i="5"/>
  <c r="E27" i="5"/>
  <c r="D27" i="5"/>
  <c r="F26" i="5"/>
  <c r="E26" i="5"/>
  <c r="D26" i="5"/>
  <c r="F25" i="5"/>
  <c r="E25" i="5"/>
  <c r="D25" i="5"/>
  <c r="F24" i="5"/>
  <c r="E24" i="5"/>
  <c r="D24" i="5"/>
  <c r="F23" i="5"/>
  <c r="E23" i="5"/>
  <c r="D23" i="5"/>
  <c r="F22" i="5"/>
  <c r="E22" i="5"/>
  <c r="D22" i="5"/>
  <c r="F21" i="5"/>
  <c r="E21" i="5"/>
  <c r="D21" i="5"/>
  <c r="F20" i="5"/>
  <c r="E20" i="5"/>
  <c r="D20" i="5"/>
  <c r="F19" i="5"/>
  <c r="E19" i="5"/>
  <c r="D19" i="5"/>
  <c r="F18" i="5"/>
  <c r="E18" i="5"/>
  <c r="D18" i="5"/>
  <c r="F17" i="5"/>
  <c r="E17" i="5"/>
  <c r="D17" i="5"/>
  <c r="F16" i="5"/>
  <c r="E16" i="5"/>
  <c r="D16" i="5"/>
  <c r="F15" i="5"/>
  <c r="E15" i="5"/>
  <c r="D15" i="5"/>
  <c r="F14" i="5"/>
  <c r="E14" i="5"/>
  <c r="D14" i="5"/>
  <c r="F13" i="5"/>
  <c r="E13" i="5"/>
  <c r="D13" i="5"/>
  <c r="F12" i="5"/>
  <c r="E12" i="5"/>
  <c r="D12" i="5"/>
  <c r="F11" i="5"/>
  <c r="E11" i="5"/>
  <c r="D11" i="5"/>
  <c r="F10" i="5"/>
  <c r="E10" i="5"/>
  <c r="D10" i="5"/>
  <c r="F9" i="5"/>
  <c r="E9" i="5"/>
  <c r="D9" i="5"/>
  <c r="F8" i="5"/>
  <c r="E8" i="5"/>
  <c r="D8" i="5"/>
  <c r="F7" i="5"/>
  <c r="E7" i="5"/>
  <c r="D7" i="5"/>
  <c r="F6" i="5"/>
  <c r="E6" i="5"/>
  <c r="D6" i="5"/>
  <c r="F5" i="5"/>
  <c r="E5" i="5"/>
  <c r="D5" i="5"/>
  <c r="F4" i="5"/>
  <c r="E4" i="5"/>
  <c r="D4" i="5"/>
  <c r="F3" i="5"/>
  <c r="E3" i="5"/>
  <c r="D3" i="5"/>
  <c r="F2" i="5"/>
  <c r="E2" i="5"/>
  <c r="D2" i="5"/>
  <c r="D3" i="4"/>
  <c r="E3" i="4"/>
  <c r="F3" i="4"/>
  <c r="D4" i="4"/>
  <c r="E4" i="4"/>
  <c r="F4" i="4"/>
  <c r="D5" i="4"/>
  <c r="E5" i="4"/>
  <c r="F5" i="4"/>
  <c r="D6" i="4"/>
  <c r="E6" i="4"/>
  <c r="F6" i="4"/>
  <c r="D7" i="4"/>
  <c r="E7" i="4"/>
  <c r="F7" i="4"/>
  <c r="D8" i="4"/>
  <c r="E8" i="4"/>
  <c r="F8" i="4"/>
  <c r="D9" i="4"/>
  <c r="E9" i="4"/>
  <c r="F9" i="4"/>
  <c r="D10" i="4"/>
  <c r="E10" i="4"/>
  <c r="F10" i="4"/>
  <c r="D11" i="4"/>
  <c r="E11" i="4"/>
  <c r="F11" i="4"/>
  <c r="D12" i="4"/>
  <c r="E12" i="4"/>
  <c r="F12" i="4"/>
  <c r="D13" i="4"/>
  <c r="E13" i="4"/>
  <c r="F13" i="4"/>
  <c r="D14" i="4"/>
  <c r="E14" i="4"/>
  <c r="F14" i="4"/>
  <c r="D15" i="4"/>
  <c r="E15" i="4"/>
  <c r="F15" i="4"/>
  <c r="D16" i="4"/>
  <c r="L16" i="4" s="1"/>
  <c r="E16" i="4"/>
  <c r="F16" i="4"/>
  <c r="D17" i="4"/>
  <c r="E17" i="4"/>
  <c r="F17" i="4"/>
  <c r="D18" i="4"/>
  <c r="E18" i="4"/>
  <c r="F18" i="4"/>
  <c r="D19" i="4"/>
  <c r="E19" i="4"/>
  <c r="F19" i="4"/>
  <c r="D20" i="4"/>
  <c r="L20" i="4" s="1"/>
  <c r="E20" i="4"/>
  <c r="F20" i="4"/>
  <c r="D21" i="4"/>
  <c r="E21" i="4"/>
  <c r="F21" i="4"/>
  <c r="D22" i="4"/>
  <c r="E22" i="4"/>
  <c r="F22" i="4"/>
  <c r="D23" i="4"/>
  <c r="E23" i="4"/>
  <c r="F23" i="4"/>
  <c r="D24" i="4"/>
  <c r="L24" i="4" s="1"/>
  <c r="E24" i="4"/>
  <c r="F24" i="4"/>
  <c r="D25" i="4"/>
  <c r="E25" i="4"/>
  <c r="F25" i="4"/>
  <c r="D26" i="4"/>
  <c r="E26" i="4"/>
  <c r="F26" i="4"/>
  <c r="D27" i="4"/>
  <c r="E27" i="4"/>
  <c r="F27" i="4"/>
  <c r="D28" i="4"/>
  <c r="L28" i="4" s="1"/>
  <c r="E28" i="4"/>
  <c r="F28" i="4"/>
  <c r="D29" i="4"/>
  <c r="E29" i="4"/>
  <c r="F29" i="4"/>
  <c r="D30" i="4"/>
  <c r="E30" i="4"/>
  <c r="F30" i="4"/>
  <c r="D31" i="4"/>
  <c r="E31" i="4"/>
  <c r="F31" i="4"/>
  <c r="D32" i="4"/>
  <c r="L32" i="4" s="1"/>
  <c r="E32" i="4"/>
  <c r="F32" i="4"/>
  <c r="D33" i="4"/>
  <c r="E33" i="4"/>
  <c r="F33" i="4"/>
  <c r="D34" i="4"/>
  <c r="E34" i="4"/>
  <c r="F34" i="4"/>
  <c r="D35" i="4"/>
  <c r="E35" i="4"/>
  <c r="F35" i="4"/>
  <c r="D36" i="4"/>
  <c r="L36" i="4" s="1"/>
  <c r="E36" i="4"/>
  <c r="F36" i="4"/>
  <c r="D37" i="4"/>
  <c r="E37" i="4"/>
  <c r="F37" i="4"/>
  <c r="D38" i="4"/>
  <c r="E38" i="4"/>
  <c r="F38" i="4"/>
  <c r="D39" i="4"/>
  <c r="E39" i="4"/>
  <c r="F39" i="4"/>
  <c r="D40" i="4"/>
  <c r="L40" i="4" s="1"/>
  <c r="E40" i="4"/>
  <c r="F40" i="4"/>
  <c r="D41" i="4"/>
  <c r="E41" i="4"/>
  <c r="F41" i="4"/>
  <c r="D42" i="4"/>
  <c r="E42" i="4"/>
  <c r="F42" i="4"/>
  <c r="D43" i="4"/>
  <c r="E43" i="4"/>
  <c r="F43" i="4"/>
  <c r="D44" i="4"/>
  <c r="L44" i="4" s="1"/>
  <c r="E44" i="4"/>
  <c r="F44" i="4"/>
  <c r="D45" i="4"/>
  <c r="E45" i="4"/>
  <c r="F45" i="4"/>
  <c r="D46" i="4"/>
  <c r="E46" i="4"/>
  <c r="F46" i="4"/>
  <c r="D47" i="4"/>
  <c r="E47" i="4"/>
  <c r="F47" i="4"/>
  <c r="D48" i="4"/>
  <c r="L48" i="4" s="1"/>
  <c r="E48" i="4"/>
  <c r="F48" i="4"/>
  <c r="D49" i="4"/>
  <c r="E49" i="4"/>
  <c r="F49" i="4"/>
  <c r="D50" i="4"/>
  <c r="E50" i="4"/>
  <c r="F50" i="4"/>
  <c r="D51" i="4"/>
  <c r="L51" i="4" s="1"/>
  <c r="E51" i="4"/>
  <c r="F51" i="4"/>
  <c r="D52" i="4"/>
  <c r="L52" i="4" s="1"/>
  <c r="E52" i="4"/>
  <c r="F52" i="4"/>
  <c r="D53" i="4"/>
  <c r="E53" i="4"/>
  <c r="F53" i="4"/>
  <c r="D54" i="4"/>
  <c r="E54" i="4"/>
  <c r="F54" i="4"/>
  <c r="D55" i="4"/>
  <c r="E55" i="4"/>
  <c r="F55" i="4"/>
  <c r="D56" i="4"/>
  <c r="L56" i="4" s="1"/>
  <c r="E56" i="4"/>
  <c r="F56" i="4"/>
  <c r="D57" i="4"/>
  <c r="E57" i="4"/>
  <c r="F57" i="4"/>
  <c r="D58" i="4"/>
  <c r="E58" i="4"/>
  <c r="F58" i="4"/>
  <c r="D59" i="4"/>
  <c r="E59" i="4"/>
  <c r="F59" i="4"/>
  <c r="D60" i="4"/>
  <c r="L60" i="4" s="1"/>
  <c r="E60" i="4"/>
  <c r="F60" i="4"/>
  <c r="D61" i="4"/>
  <c r="E61" i="4"/>
  <c r="F61" i="4"/>
  <c r="D62" i="4"/>
  <c r="E62" i="4"/>
  <c r="F62" i="4"/>
  <c r="D63" i="4"/>
  <c r="E63" i="4"/>
  <c r="F63" i="4"/>
  <c r="D64" i="4"/>
  <c r="L64" i="4" s="1"/>
  <c r="E64" i="4"/>
  <c r="F64" i="4"/>
  <c r="D65" i="4"/>
  <c r="E65" i="4"/>
  <c r="F65" i="4"/>
  <c r="D66" i="4"/>
  <c r="E66" i="4"/>
  <c r="F66" i="4"/>
  <c r="D67" i="4"/>
  <c r="E67" i="4"/>
  <c r="F67" i="4"/>
  <c r="D68" i="4"/>
  <c r="L68" i="4" s="1"/>
  <c r="E68" i="4"/>
  <c r="F68" i="4"/>
  <c r="D69" i="4"/>
  <c r="E69" i="4"/>
  <c r="F69" i="4"/>
  <c r="D70" i="4"/>
  <c r="E70" i="4"/>
  <c r="F70" i="4"/>
  <c r="D71" i="4"/>
  <c r="E71" i="4"/>
  <c r="F71" i="4"/>
  <c r="D72" i="4"/>
  <c r="L72" i="4" s="1"/>
  <c r="E72" i="4"/>
  <c r="F72" i="4"/>
  <c r="D73" i="4"/>
  <c r="E73" i="4"/>
  <c r="F73" i="4"/>
  <c r="D74" i="4"/>
  <c r="E74" i="4"/>
  <c r="F74" i="4"/>
  <c r="D75" i="4"/>
  <c r="E75" i="4"/>
  <c r="F75" i="4"/>
  <c r="D76" i="4"/>
  <c r="L76" i="4" s="1"/>
  <c r="E76" i="4"/>
  <c r="F76" i="4"/>
  <c r="D77" i="4"/>
  <c r="E77" i="4"/>
  <c r="F77" i="4"/>
  <c r="D78" i="4"/>
  <c r="E78" i="4"/>
  <c r="F78" i="4"/>
  <c r="D79" i="4"/>
  <c r="E79" i="4"/>
  <c r="F79" i="4"/>
  <c r="D80" i="4"/>
  <c r="L80" i="4" s="1"/>
  <c r="E80" i="4"/>
  <c r="F80" i="4"/>
  <c r="D81" i="4"/>
  <c r="E81" i="4"/>
  <c r="F81" i="4"/>
  <c r="D82" i="4"/>
  <c r="E82" i="4"/>
  <c r="F82" i="4"/>
  <c r="D83" i="4"/>
  <c r="E83" i="4"/>
  <c r="F83" i="4"/>
  <c r="D84" i="4"/>
  <c r="L84" i="4" s="1"/>
  <c r="E84" i="4"/>
  <c r="F84" i="4"/>
  <c r="D85" i="4"/>
  <c r="E85" i="4"/>
  <c r="F85" i="4"/>
  <c r="D86" i="4"/>
  <c r="E86" i="4"/>
  <c r="F86" i="4"/>
  <c r="D87" i="4"/>
  <c r="E87" i="4"/>
  <c r="F87" i="4"/>
  <c r="D88" i="4"/>
  <c r="L88" i="4" s="1"/>
  <c r="E88" i="4"/>
  <c r="F88" i="4"/>
  <c r="D89" i="4"/>
  <c r="E89" i="4"/>
  <c r="F89" i="4"/>
  <c r="D90" i="4"/>
  <c r="E90" i="4"/>
  <c r="F90" i="4"/>
  <c r="D91" i="4"/>
  <c r="E91" i="4"/>
  <c r="F91" i="4"/>
  <c r="D92" i="4"/>
  <c r="L92" i="4" s="1"/>
  <c r="E92" i="4"/>
  <c r="F92" i="4"/>
  <c r="D93" i="4"/>
  <c r="E93" i="4"/>
  <c r="F93" i="4"/>
  <c r="D94" i="4"/>
  <c r="E94" i="4"/>
  <c r="F94" i="4"/>
  <c r="D95" i="4"/>
  <c r="E95" i="4"/>
  <c r="F95" i="4"/>
  <c r="D96" i="4"/>
  <c r="L96" i="4" s="1"/>
  <c r="E96" i="4"/>
  <c r="F96" i="4"/>
  <c r="D97" i="4"/>
  <c r="E97" i="4"/>
  <c r="F97" i="4"/>
  <c r="D98" i="4"/>
  <c r="E98" i="4"/>
  <c r="F98" i="4"/>
  <c r="D99" i="4"/>
  <c r="L99" i="4" s="1"/>
  <c r="E99" i="4"/>
  <c r="F99" i="4"/>
  <c r="D100" i="4"/>
  <c r="L100" i="4" s="1"/>
  <c r="E100" i="4"/>
  <c r="F100" i="4"/>
  <c r="D101" i="4"/>
  <c r="E101" i="4"/>
  <c r="F101" i="4"/>
  <c r="D102" i="4"/>
  <c r="E102" i="4"/>
  <c r="F102" i="4"/>
  <c r="D103" i="4"/>
  <c r="E103" i="4"/>
  <c r="F103" i="4"/>
  <c r="D104" i="4"/>
  <c r="L104" i="4" s="1"/>
  <c r="E104" i="4"/>
  <c r="F104" i="4"/>
  <c r="D105" i="4"/>
  <c r="E105" i="4"/>
  <c r="F105" i="4"/>
  <c r="D106" i="4"/>
  <c r="E106" i="4"/>
  <c r="F106" i="4"/>
  <c r="D107" i="4"/>
  <c r="E107" i="4"/>
  <c r="F107" i="4"/>
  <c r="D108" i="4"/>
  <c r="L108" i="4" s="1"/>
  <c r="E108" i="4"/>
  <c r="F108" i="4"/>
  <c r="D109" i="4"/>
  <c r="E109" i="4"/>
  <c r="F109" i="4"/>
  <c r="D110" i="4"/>
  <c r="E110" i="4"/>
  <c r="F110" i="4"/>
  <c r="D111" i="4"/>
  <c r="E111" i="4"/>
  <c r="F111" i="4"/>
  <c r="D112" i="4"/>
  <c r="L112" i="4" s="1"/>
  <c r="E112" i="4"/>
  <c r="F112" i="4"/>
  <c r="D113" i="4"/>
  <c r="E113" i="4"/>
  <c r="F113" i="4"/>
  <c r="D114" i="4"/>
  <c r="E114" i="4"/>
  <c r="F114" i="4"/>
  <c r="D115" i="4"/>
  <c r="E115" i="4"/>
  <c r="F115" i="4"/>
  <c r="D116" i="4"/>
  <c r="L116" i="4" s="1"/>
  <c r="E116" i="4"/>
  <c r="F116" i="4"/>
  <c r="D117" i="4"/>
  <c r="E117" i="4"/>
  <c r="F117" i="4"/>
  <c r="D118" i="4"/>
  <c r="E118" i="4"/>
  <c r="F118" i="4"/>
  <c r="D119" i="4"/>
  <c r="E119" i="4"/>
  <c r="F119" i="4"/>
  <c r="D120" i="4"/>
  <c r="L120" i="4" s="1"/>
  <c r="E120" i="4"/>
  <c r="F120" i="4"/>
  <c r="D121" i="4"/>
  <c r="E121" i="4"/>
  <c r="F121" i="4"/>
  <c r="D122" i="4"/>
  <c r="E122" i="4"/>
  <c r="F122" i="4"/>
  <c r="D123" i="4"/>
  <c r="E123" i="4"/>
  <c r="F123" i="4"/>
  <c r="D124" i="4"/>
  <c r="L124" i="4" s="1"/>
  <c r="E124" i="4"/>
  <c r="F124" i="4"/>
  <c r="D125" i="4"/>
  <c r="E125" i="4"/>
  <c r="F125" i="4"/>
  <c r="D126" i="4"/>
  <c r="E126" i="4"/>
  <c r="F126" i="4"/>
  <c r="D127" i="4"/>
  <c r="E127" i="4"/>
  <c r="F127" i="4"/>
  <c r="D128" i="4"/>
  <c r="L128" i="4" s="1"/>
  <c r="E128" i="4"/>
  <c r="F128" i="4"/>
  <c r="D129" i="4"/>
  <c r="E129" i="4"/>
  <c r="F129" i="4"/>
  <c r="D130" i="4"/>
  <c r="E130" i="4"/>
  <c r="F130" i="4"/>
  <c r="D131" i="4"/>
  <c r="E131" i="4"/>
  <c r="F131" i="4"/>
  <c r="D132" i="4"/>
  <c r="L132" i="4" s="1"/>
  <c r="E132" i="4"/>
  <c r="F132" i="4"/>
  <c r="D133" i="4"/>
  <c r="E133" i="4"/>
  <c r="F133" i="4"/>
  <c r="D134" i="4"/>
  <c r="E134" i="4"/>
  <c r="F134" i="4"/>
  <c r="D135" i="4"/>
  <c r="E135" i="4"/>
  <c r="F135" i="4"/>
  <c r="D136" i="4"/>
  <c r="L136" i="4" s="1"/>
  <c r="E136" i="4"/>
  <c r="F136" i="4"/>
  <c r="D137" i="4"/>
  <c r="E137" i="4"/>
  <c r="F137" i="4"/>
  <c r="D138" i="4"/>
  <c r="E138" i="4"/>
  <c r="F138" i="4"/>
  <c r="D139" i="4"/>
  <c r="E139" i="4"/>
  <c r="F139" i="4"/>
  <c r="D140" i="4"/>
  <c r="L140" i="4" s="1"/>
  <c r="E140" i="4"/>
  <c r="F140" i="4"/>
  <c r="D141" i="4"/>
  <c r="E141" i="4"/>
  <c r="F141" i="4"/>
  <c r="D142" i="4"/>
  <c r="E142" i="4"/>
  <c r="F142" i="4"/>
  <c r="D143" i="4"/>
  <c r="E143" i="4"/>
  <c r="F143" i="4"/>
  <c r="D144" i="4"/>
  <c r="L144" i="4" s="1"/>
  <c r="E144" i="4"/>
  <c r="F144" i="4"/>
  <c r="D145" i="4"/>
  <c r="E145" i="4"/>
  <c r="F145" i="4"/>
  <c r="D146" i="4"/>
  <c r="E146" i="4"/>
  <c r="F146" i="4"/>
  <c r="D147" i="4"/>
  <c r="E147" i="4"/>
  <c r="F147" i="4"/>
  <c r="D148" i="4"/>
  <c r="L148" i="4" s="1"/>
  <c r="E148" i="4"/>
  <c r="F148" i="4"/>
  <c r="F2" i="4"/>
  <c r="E2" i="4"/>
  <c r="D2" i="4"/>
  <c r="L5" i="4" s="1"/>
  <c r="O148" i="5" l="1"/>
  <c r="Q148" i="5" s="1"/>
  <c r="R148" i="5" s="1"/>
  <c r="S148" i="5" s="1"/>
  <c r="Q147" i="5"/>
  <c r="R147" i="5" s="1"/>
  <c r="S147" i="5" s="1"/>
  <c r="L12" i="4"/>
  <c r="L8" i="4"/>
  <c r="L147" i="4"/>
  <c r="L143" i="4"/>
  <c r="L139" i="4"/>
  <c r="L135" i="4"/>
  <c r="L131" i="4"/>
  <c r="L127" i="4"/>
  <c r="L123" i="4"/>
  <c r="L119" i="4"/>
  <c r="L115" i="4"/>
  <c r="L111" i="4"/>
  <c r="L107" i="4"/>
  <c r="L103" i="4"/>
  <c r="L95" i="4"/>
  <c r="L91" i="4"/>
  <c r="L87" i="4"/>
  <c r="L83" i="4"/>
  <c r="L79" i="4"/>
  <c r="L75" i="4"/>
  <c r="L71" i="4"/>
  <c r="L67" i="4"/>
  <c r="L63" i="4"/>
  <c r="L59" i="4"/>
  <c r="L55" i="4"/>
  <c r="L47" i="4"/>
  <c r="L43" i="4"/>
  <c r="L39" i="4"/>
  <c r="L35" i="4"/>
  <c r="L31" i="4"/>
  <c r="L27" i="4"/>
  <c r="L23" i="4"/>
  <c r="L19" i="4"/>
  <c r="L15" i="4"/>
  <c r="L11" i="4"/>
  <c r="L7" i="4"/>
  <c r="L130" i="4"/>
  <c r="L98" i="4"/>
  <c r="L74" i="4"/>
  <c r="L70" i="4"/>
  <c r="L58" i="4"/>
  <c r="L42" i="4"/>
  <c r="L38" i="4"/>
  <c r="L30" i="4"/>
  <c r="L26" i="4"/>
  <c r="L22" i="4"/>
  <c r="L18" i="4"/>
  <c r="L14" i="4"/>
  <c r="L10" i="4"/>
  <c r="L6" i="4"/>
  <c r="L122" i="4"/>
  <c r="L90" i="4"/>
  <c r="L34" i="4"/>
  <c r="L142" i="4"/>
  <c r="L102" i="4"/>
  <c r="L50" i="4"/>
  <c r="L134" i="4"/>
  <c r="L106" i="4"/>
  <c r="L82" i="4"/>
  <c r="L46" i="4"/>
  <c r="L145" i="4"/>
  <c r="L133" i="4"/>
  <c r="L121" i="4"/>
  <c r="L109" i="4"/>
  <c r="L97" i="4"/>
  <c r="L85" i="4"/>
  <c r="L73" i="4"/>
  <c r="L61" i="4"/>
  <c r="L49" i="4"/>
  <c r="L37" i="4"/>
  <c r="L25" i="4"/>
  <c r="L13" i="4"/>
  <c r="L146" i="4"/>
  <c r="L118" i="4"/>
  <c r="L94" i="4"/>
  <c r="L62" i="4"/>
  <c r="L126" i="4"/>
  <c r="L110" i="4"/>
  <c r="L86" i="4"/>
  <c r="L66" i="4"/>
  <c r="L138" i="4"/>
  <c r="L114" i="4"/>
  <c r="L78" i="4"/>
  <c r="L54" i="4"/>
  <c r="L33" i="4"/>
  <c r="L137" i="4"/>
  <c r="L125" i="4"/>
  <c r="L113" i="4"/>
  <c r="L101" i="4"/>
  <c r="L89" i="4"/>
  <c r="L77" i="4"/>
  <c r="L65" i="4"/>
  <c r="L53" i="4"/>
  <c r="L41" i="4"/>
  <c r="L29" i="4"/>
  <c r="L17" i="4"/>
  <c r="L105" i="4"/>
  <c r="L21" i="4"/>
  <c r="L129" i="4"/>
  <c r="L69" i="4"/>
  <c r="L45" i="4"/>
  <c r="L117" i="4"/>
  <c r="L93" i="4"/>
  <c r="L9" i="4"/>
  <c r="L141" i="4"/>
  <c r="L81" i="4"/>
  <c r="L57" i="4"/>
</calcChain>
</file>

<file path=xl/sharedStrings.xml><?xml version="1.0" encoding="utf-8"?>
<sst xmlns="http://schemas.openxmlformats.org/spreadsheetml/2006/main" count="1945" uniqueCount="85">
  <si>
    <t>MORTGAGE15US</t>
  </si>
  <si>
    <t>MORTGAGE30US</t>
  </si>
  <si>
    <t>date</t>
  </si>
  <si>
    <t>cpn_3</t>
  </si>
  <si>
    <t>cpn_3.5</t>
  </si>
  <si>
    <t>cpn_4</t>
  </si>
  <si>
    <t>sorted</t>
  </si>
  <si>
    <t>3mth_diff</t>
  </si>
  <si>
    <t>model_frm30 R2 = 0.393308727780494</t>
  </si>
  <si>
    <t>model_frm30_fwd R2 = 0.259093947945871</t>
  </si>
  <si>
    <t>NA</t>
  </si>
  <si>
    <t>model_frm30_full R2 = 0.477177036878217</t>
  </si>
  <si>
    <t>model_frm30_full_B1 R2 = 0.569660687863599</t>
  </si>
  <si>
    <t>model_frm30_full_B3 R2 = 0.6541626911398</t>
  </si>
  <si>
    <t>PP3</t>
  </si>
  <si>
    <t>SECU_ISS_DT</t>
  </si>
  <si>
    <t>model_frm30</t>
  </si>
  <si>
    <t>model_frm30_fwd</t>
  </si>
  <si>
    <t>model_frm30_full</t>
  </si>
  <si>
    <t>model_frm30_full_B1</t>
  </si>
  <si>
    <t>model_frm30_full_B3</t>
  </si>
  <si>
    <t>model_frm15 R2 = 0.206305996112829</t>
  </si>
  <si>
    <t>model_frm15_fwd R2 = 0.177504894730144</t>
  </si>
  <si>
    <t>model_frm15_full R2 = 0.211540492092757</t>
  </si>
  <si>
    <t>model_frm15_full_B1 R2 = 0.181693033376726</t>
  </si>
  <si>
    <t>model_frm15_full_B3 R2 = 0.180120802574647</t>
  </si>
  <si>
    <t>model_frm15</t>
  </si>
  <si>
    <t>model_frm15_fwd</t>
  </si>
  <si>
    <t>model_frm15_full</t>
  </si>
  <si>
    <t>model_frm15_full_B1</t>
  </si>
  <si>
    <t>model_frm15_full_B3</t>
  </si>
  <si>
    <t>model_frm15 R2 = 0.458751545400845</t>
  </si>
  <si>
    <t>model_frm15_fwd R2 = 0.468918003160773</t>
  </si>
  <si>
    <t>model_frm15_full R2 = 0.47962921253009</t>
  </si>
  <si>
    <t>model_frm15_full_B1 R2 = 0.476735692759574</t>
  </si>
  <si>
    <t>model_frm15_full_B3 R2 = 0.475400857112991</t>
  </si>
  <si>
    <t>COUPON</t>
  </si>
  <si>
    <t>TS</t>
  </si>
  <si>
    <t>model_frm15_full (all)</t>
  </si>
  <si>
    <t>volatility</t>
  </si>
  <si>
    <t>3mth_diff_sorted</t>
  </si>
  <si>
    <t>diff_square</t>
  </si>
  <si>
    <t>lambda</t>
  </si>
  <si>
    <t>X.x</t>
  </si>
  <si>
    <t>ORIG_TRM</t>
  </si>
  <si>
    <t>LTV</t>
  </si>
  <si>
    <t>FICO</t>
  </si>
  <si>
    <t>ORIG_AMT</t>
  </si>
  <si>
    <t>CO_REFI</t>
  </si>
  <si>
    <t>NCO_REFI</t>
  </si>
  <si>
    <t>PURCH</t>
  </si>
  <si>
    <t>PP6</t>
  </si>
  <si>
    <t>PP12</t>
  </si>
  <si>
    <t>COUNT</t>
  </si>
  <si>
    <t>X.y</t>
  </si>
  <si>
    <t>MORTGAGE30US_B3</t>
  </si>
  <si>
    <t>MORTGAGE30US_B1</t>
  </si>
  <si>
    <t>MORTGAGE15US_B3</t>
  </si>
  <si>
    <t>MORTGAGE15US_B1</t>
  </si>
  <si>
    <t>MORTGAGE30US_FWD3</t>
  </si>
  <si>
    <t>MORTGAGE30US_FWD6</t>
  </si>
  <si>
    <t>MORTGAGE30US_FWD12</t>
  </si>
  <si>
    <t>MORTGAGE15US_FWD3</t>
  </si>
  <si>
    <t>MORTGAGE15US_FWD6</t>
  </si>
  <si>
    <t>MORTGAGE15US_FWD12</t>
  </si>
  <si>
    <t>SPREAD30</t>
  </si>
  <si>
    <t>SPREAD15</t>
  </si>
  <si>
    <t>SPREAD30_B3</t>
  </si>
  <si>
    <t>SPREAD15_B3</t>
  </si>
  <si>
    <t>SPREAD30_B1</t>
  </si>
  <si>
    <t>SPREAD15_B1</t>
  </si>
  <si>
    <t>SPREAD30_FWD3</t>
  </si>
  <si>
    <t>SPREAD15_FWD3</t>
  </si>
  <si>
    <t>SPREAD30_FWD6</t>
  </si>
  <si>
    <t>SPREAD15_FWD6</t>
  </si>
  <si>
    <t>SPREAD30_FWD12</t>
  </si>
  <si>
    <t>SPREAD15_FWD12</t>
  </si>
  <si>
    <t>pp3_model_logit</t>
  </si>
  <si>
    <t>pp3_model</t>
  </si>
  <si>
    <t>coeff</t>
  </si>
  <si>
    <t>volatility_sqrt</t>
  </si>
  <si>
    <t>vol_based_mult</t>
  </si>
  <si>
    <t>3mth_diff_scaled</t>
  </si>
  <si>
    <t>pp3_model_sorted</t>
  </si>
  <si>
    <t>pct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</si>
</sst>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2" borderId="0" xfId="0" applyFill="1"/>
    <xf numFmtId="11" fontId="0" fillId="0" borderId="0" xfId="0" applyNumberFormat="1"/>
    <xf numFmtId="0" fontId="0" fillId="0" borderId="0" xfId="0" applyFill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rates_15!$H$1</c:f>
              <c:strCache>
                <c:ptCount val="1"/>
                <c:pt idx="0">
                  <c:v>cpn_3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rates_15!$H$2:$H$148</c:f>
              <c:numCache>
                <c:formatCode>General</c:formatCode>
                <c:ptCount val="147"/>
                <c:pt idx="0">
                  <c:v>-3.0999999999999996</c:v>
                </c:pt>
                <c:pt idx="1">
                  <c:v>-2.92</c:v>
                </c:pt>
                <c:pt idx="2">
                  <c:v>-2.9000000000000004</c:v>
                </c:pt>
                <c:pt idx="3">
                  <c:v>-2.88</c:v>
                </c:pt>
                <c:pt idx="4">
                  <c:v>-2.7800000000000002</c:v>
                </c:pt>
                <c:pt idx="5">
                  <c:v>-2.6799999999999997</c:v>
                </c:pt>
                <c:pt idx="6">
                  <c:v>-2.6500000000000004</c:v>
                </c:pt>
                <c:pt idx="7">
                  <c:v>-2.59</c:v>
                </c:pt>
                <c:pt idx="8">
                  <c:v>-2.4699999999999998</c:v>
                </c:pt>
                <c:pt idx="9">
                  <c:v>-2.42</c:v>
                </c:pt>
                <c:pt idx="10">
                  <c:v>-2.33</c:v>
                </c:pt>
                <c:pt idx="11">
                  <c:v>-2.1500000000000004</c:v>
                </c:pt>
                <c:pt idx="12">
                  <c:v>-1.92</c:v>
                </c:pt>
                <c:pt idx="13">
                  <c:v>-1.79</c:v>
                </c:pt>
                <c:pt idx="14">
                  <c:v>-1.7699999999999996</c:v>
                </c:pt>
                <c:pt idx="15">
                  <c:v>-1.7199999999999998</c:v>
                </c:pt>
                <c:pt idx="16">
                  <c:v>-1.63</c:v>
                </c:pt>
                <c:pt idx="17">
                  <c:v>-1.62</c:v>
                </c:pt>
                <c:pt idx="18">
                  <c:v>-1.54</c:v>
                </c:pt>
                <c:pt idx="19">
                  <c:v>-1.5199999999999996</c:v>
                </c:pt>
                <c:pt idx="20">
                  <c:v>-1.5099999999999998</c:v>
                </c:pt>
                <c:pt idx="21">
                  <c:v>-1.5</c:v>
                </c:pt>
                <c:pt idx="22">
                  <c:v>-1.4000000000000004</c:v>
                </c:pt>
                <c:pt idx="23">
                  <c:v>-1.4000000000000004</c:v>
                </c:pt>
                <c:pt idx="24">
                  <c:v>-1.3899999999999997</c:v>
                </c:pt>
                <c:pt idx="25">
                  <c:v>-1.3600000000000003</c:v>
                </c:pt>
                <c:pt idx="26">
                  <c:v>-1.3600000000000003</c:v>
                </c:pt>
                <c:pt idx="27">
                  <c:v>-1.33</c:v>
                </c:pt>
                <c:pt idx="28">
                  <c:v>-1.2699999999999996</c:v>
                </c:pt>
                <c:pt idx="29">
                  <c:v>-1.2300000000000004</c:v>
                </c:pt>
                <c:pt idx="30">
                  <c:v>-1.21</c:v>
                </c:pt>
                <c:pt idx="31">
                  <c:v>-1.2000000000000002</c:v>
                </c:pt>
                <c:pt idx="32">
                  <c:v>-1.1500000000000004</c:v>
                </c:pt>
                <c:pt idx="33">
                  <c:v>-1.1500000000000004</c:v>
                </c:pt>
                <c:pt idx="34">
                  <c:v>-1.1299999999999999</c:v>
                </c:pt>
                <c:pt idx="35">
                  <c:v>-1.0999999999999996</c:v>
                </c:pt>
                <c:pt idx="36">
                  <c:v>-1.08</c:v>
                </c:pt>
                <c:pt idx="37">
                  <c:v>-1.08</c:v>
                </c:pt>
                <c:pt idx="38">
                  <c:v>-1.04</c:v>
                </c:pt>
                <c:pt idx="39">
                  <c:v>-1.0300000000000002</c:v>
                </c:pt>
                <c:pt idx="40">
                  <c:v>-1.0099999999999998</c:v>
                </c:pt>
                <c:pt idx="41">
                  <c:v>-0.99000000000000021</c:v>
                </c:pt>
                <c:pt idx="42">
                  <c:v>-0.99000000000000021</c:v>
                </c:pt>
                <c:pt idx="43">
                  <c:v>-0.99000000000000021</c:v>
                </c:pt>
                <c:pt idx="44">
                  <c:v>-0.95000000000000018</c:v>
                </c:pt>
                <c:pt idx="45">
                  <c:v>-0.89999999999999991</c:v>
                </c:pt>
                <c:pt idx="46">
                  <c:v>-0.89000000000000012</c:v>
                </c:pt>
                <c:pt idx="47">
                  <c:v>-0.87000000000000011</c:v>
                </c:pt>
                <c:pt idx="48">
                  <c:v>-0.83999999999999986</c:v>
                </c:pt>
                <c:pt idx="49">
                  <c:v>-0.83000000000000007</c:v>
                </c:pt>
                <c:pt idx="50">
                  <c:v>-0.83000000000000007</c:v>
                </c:pt>
                <c:pt idx="51">
                  <c:v>-0.81</c:v>
                </c:pt>
                <c:pt idx="52">
                  <c:v>-0.75</c:v>
                </c:pt>
                <c:pt idx="53">
                  <c:v>-0.74000000000000021</c:v>
                </c:pt>
                <c:pt idx="54">
                  <c:v>-0.7200000000000002</c:v>
                </c:pt>
                <c:pt idx="55">
                  <c:v>-0.68000000000000016</c:v>
                </c:pt>
                <c:pt idx="56">
                  <c:v>-0.62999999999999989</c:v>
                </c:pt>
                <c:pt idx="57">
                  <c:v>-0.60000000000000009</c:v>
                </c:pt>
                <c:pt idx="58">
                  <c:v>-0.58999999999999986</c:v>
                </c:pt>
                <c:pt idx="59">
                  <c:v>-0.56000000000000005</c:v>
                </c:pt>
                <c:pt idx="60">
                  <c:v>-0.54999999999999982</c:v>
                </c:pt>
                <c:pt idx="61">
                  <c:v>-0.54</c:v>
                </c:pt>
                <c:pt idx="62">
                  <c:v>-0.4700000000000002</c:v>
                </c:pt>
                <c:pt idx="63">
                  <c:v>-0.4700000000000002</c:v>
                </c:pt>
                <c:pt idx="64">
                  <c:v>-0.43999999999999995</c:v>
                </c:pt>
                <c:pt idx="65">
                  <c:v>-0.43000000000000016</c:v>
                </c:pt>
                <c:pt idx="66">
                  <c:v>-0.41000000000000014</c:v>
                </c:pt>
                <c:pt idx="67">
                  <c:v>-0.39000000000000012</c:v>
                </c:pt>
                <c:pt idx="68">
                  <c:v>-0.39000000000000012</c:v>
                </c:pt>
                <c:pt idx="69">
                  <c:v>-0.37999999999999989</c:v>
                </c:pt>
                <c:pt idx="70">
                  <c:v>-0.37999999999999989</c:v>
                </c:pt>
                <c:pt idx="71">
                  <c:v>-0.35999999999999988</c:v>
                </c:pt>
                <c:pt idx="72">
                  <c:v>-0.35999999999999988</c:v>
                </c:pt>
                <c:pt idx="73">
                  <c:v>-0.35999999999999988</c:v>
                </c:pt>
                <c:pt idx="74">
                  <c:v>-0.33999999999999986</c:v>
                </c:pt>
                <c:pt idx="75">
                  <c:v>-0.33000000000000007</c:v>
                </c:pt>
                <c:pt idx="76">
                  <c:v>-0.31999999999999984</c:v>
                </c:pt>
                <c:pt idx="77">
                  <c:v>-0.31999999999999984</c:v>
                </c:pt>
                <c:pt idx="78">
                  <c:v>-0.31000000000000005</c:v>
                </c:pt>
                <c:pt idx="79">
                  <c:v>-0.29999999999999982</c:v>
                </c:pt>
                <c:pt idx="80">
                  <c:v>-0.29000000000000004</c:v>
                </c:pt>
                <c:pt idx="81">
                  <c:v>-0.2799999999999998</c:v>
                </c:pt>
                <c:pt idx="82">
                  <c:v>-0.27</c:v>
                </c:pt>
                <c:pt idx="83">
                  <c:v>-0.27</c:v>
                </c:pt>
                <c:pt idx="84">
                  <c:v>-0.27</c:v>
                </c:pt>
                <c:pt idx="85">
                  <c:v>-0.27</c:v>
                </c:pt>
                <c:pt idx="86">
                  <c:v>-0.25999999999999979</c:v>
                </c:pt>
                <c:pt idx="87">
                  <c:v>-0.25999999999999979</c:v>
                </c:pt>
                <c:pt idx="88">
                  <c:v>-0.24000000000000021</c:v>
                </c:pt>
                <c:pt idx="89">
                  <c:v>-0.24000000000000021</c:v>
                </c:pt>
                <c:pt idx="90">
                  <c:v>-0.22999999999999998</c:v>
                </c:pt>
                <c:pt idx="91">
                  <c:v>-0.22999999999999998</c:v>
                </c:pt>
                <c:pt idx="92">
                  <c:v>-0.2200000000000002</c:v>
                </c:pt>
                <c:pt idx="93">
                  <c:v>-0.2200000000000002</c:v>
                </c:pt>
                <c:pt idx="94">
                  <c:v>-0.20999999999999996</c:v>
                </c:pt>
                <c:pt idx="95">
                  <c:v>-0.20999999999999996</c:v>
                </c:pt>
                <c:pt idx="96">
                  <c:v>-0.20000000000000018</c:v>
                </c:pt>
                <c:pt idx="97">
                  <c:v>-0.18999999999999995</c:v>
                </c:pt>
                <c:pt idx="98">
                  <c:v>-0.18000000000000016</c:v>
                </c:pt>
                <c:pt idx="99">
                  <c:v>-0.18000000000000016</c:v>
                </c:pt>
                <c:pt idx="100">
                  <c:v>-0.16999999999999993</c:v>
                </c:pt>
                <c:pt idx="101">
                  <c:v>-0.16000000000000014</c:v>
                </c:pt>
                <c:pt idx="102">
                  <c:v>-0.16000000000000014</c:v>
                </c:pt>
                <c:pt idx="103">
                  <c:v>-0.14999999999999991</c:v>
                </c:pt>
                <c:pt idx="104">
                  <c:v>-0.14000000000000012</c:v>
                </c:pt>
                <c:pt idx="105">
                  <c:v>-0.14000000000000012</c:v>
                </c:pt>
                <c:pt idx="106">
                  <c:v>-0.14000000000000012</c:v>
                </c:pt>
                <c:pt idx="107">
                  <c:v>-0.12999999999999989</c:v>
                </c:pt>
                <c:pt idx="108">
                  <c:v>-0.12999999999999989</c:v>
                </c:pt>
                <c:pt idx="109">
                  <c:v>-0.10000000000000009</c:v>
                </c:pt>
                <c:pt idx="110">
                  <c:v>-8.9999999999999858E-2</c:v>
                </c:pt>
                <c:pt idx="111">
                  <c:v>-8.9999999999999858E-2</c:v>
                </c:pt>
                <c:pt idx="112">
                  <c:v>-8.0000000000000071E-2</c:v>
                </c:pt>
                <c:pt idx="113">
                  <c:v>-8.0000000000000071E-2</c:v>
                </c:pt>
                <c:pt idx="114">
                  <c:v>-6.999999999999984E-2</c:v>
                </c:pt>
                <c:pt idx="115">
                  <c:v>-6.999999999999984E-2</c:v>
                </c:pt>
                <c:pt idx="116">
                  <c:v>-4.9999999999999822E-2</c:v>
                </c:pt>
                <c:pt idx="117">
                  <c:v>-2.9999999999999805E-2</c:v>
                </c:pt>
                <c:pt idx="118">
                  <c:v>-2.9999999999999805E-2</c:v>
                </c:pt>
                <c:pt idx="119">
                  <c:v>-2.0000000000000018E-2</c:v>
                </c:pt>
                <c:pt idx="120">
                  <c:v>-9.9999999999997868E-3</c:v>
                </c:pt>
                <c:pt idx="121">
                  <c:v>0</c:v>
                </c:pt>
                <c:pt idx="122">
                  <c:v>2.0000000000000018E-2</c:v>
                </c:pt>
                <c:pt idx="123">
                  <c:v>2.9999999999999805E-2</c:v>
                </c:pt>
                <c:pt idx="124">
                  <c:v>6.0000000000000053E-2</c:v>
                </c:pt>
                <c:pt idx="125">
                  <c:v>6.0000000000000053E-2</c:v>
                </c:pt>
                <c:pt idx="126">
                  <c:v>8.0000000000000071E-2</c:v>
                </c:pt>
                <c:pt idx="127">
                  <c:v>8.0000000000000071E-2</c:v>
                </c:pt>
                <c:pt idx="128">
                  <c:v>0.10999999999999988</c:v>
                </c:pt>
                <c:pt idx="129">
                  <c:v>0.12000000000000011</c:v>
                </c:pt>
                <c:pt idx="130">
                  <c:v>0.14000000000000012</c:v>
                </c:pt>
                <c:pt idx="131">
                  <c:v>0.14000000000000012</c:v>
                </c:pt>
                <c:pt idx="132">
                  <c:v>0.16000000000000014</c:v>
                </c:pt>
                <c:pt idx="133">
                  <c:v>0.16999999999999993</c:v>
                </c:pt>
                <c:pt idx="134">
                  <c:v>0.20999999999999996</c:v>
                </c:pt>
                <c:pt idx="135">
                  <c:v>0.22999999999999998</c:v>
                </c:pt>
                <c:pt idx="136">
                  <c:v>0.22999999999999998</c:v>
                </c:pt>
                <c:pt idx="137">
                  <c:v>0.24000000000000021</c:v>
                </c:pt>
                <c:pt idx="138">
                  <c:v>0.25999999999999979</c:v>
                </c:pt>
                <c:pt idx="139">
                  <c:v>0.25999999999999979</c:v>
                </c:pt>
                <c:pt idx="140">
                  <c:v>0.25999999999999979</c:v>
                </c:pt>
                <c:pt idx="141">
                  <c:v>0.2799999999999998</c:v>
                </c:pt>
                <c:pt idx="142">
                  <c:v>0.29999999999999982</c:v>
                </c:pt>
                <c:pt idx="143">
                  <c:v>0.31000000000000005</c:v>
                </c:pt>
                <c:pt idx="144">
                  <c:v>0.33000000000000007</c:v>
                </c:pt>
                <c:pt idx="145">
                  <c:v>0.35999999999999988</c:v>
                </c:pt>
                <c:pt idx="146">
                  <c:v>0.43999999999999995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E2-4739-A444-DBB72E9FC0F6}"/>
            </c:ext>
          </c:extLst>
        </c:ser>
        <c:ser>
          <c:idx val="1"/>
          <c:order val="1"/>
          <c:tx>
            <c:strRef>
              <c:f>rates_15!$I$1</c:f>
              <c:strCache>
                <c:ptCount val="1"/>
                <c:pt idx="0">
                  <c:v>cpn_3.5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rates_15!$I$2:$I$148</c:f>
              <c:numCache>
                <c:formatCode>General</c:formatCode>
                <c:ptCount val="147"/>
                <c:pt idx="0">
                  <c:v>-2.5999999999999996</c:v>
                </c:pt>
                <c:pt idx="1">
                  <c:v>-2.42</c:v>
                </c:pt>
                <c:pt idx="2">
                  <c:v>-2.4000000000000004</c:v>
                </c:pt>
                <c:pt idx="3">
                  <c:v>-2.38</c:v>
                </c:pt>
                <c:pt idx="4">
                  <c:v>-2.2800000000000002</c:v>
                </c:pt>
                <c:pt idx="5">
                  <c:v>-2.1799999999999997</c:v>
                </c:pt>
                <c:pt idx="6">
                  <c:v>-2.1500000000000004</c:v>
                </c:pt>
                <c:pt idx="7">
                  <c:v>-2.09</c:v>
                </c:pt>
                <c:pt idx="8">
                  <c:v>-1.9699999999999998</c:v>
                </c:pt>
                <c:pt idx="9">
                  <c:v>-1.92</c:v>
                </c:pt>
                <c:pt idx="10">
                  <c:v>-1.83</c:v>
                </c:pt>
                <c:pt idx="11">
                  <c:v>-1.6500000000000004</c:v>
                </c:pt>
                <c:pt idx="12">
                  <c:v>-1.42</c:v>
                </c:pt>
                <c:pt idx="13">
                  <c:v>-1.29</c:v>
                </c:pt>
                <c:pt idx="14">
                  <c:v>-1.2699999999999996</c:v>
                </c:pt>
                <c:pt idx="15">
                  <c:v>-1.2199999999999998</c:v>
                </c:pt>
                <c:pt idx="16">
                  <c:v>-1.1299999999999999</c:v>
                </c:pt>
                <c:pt idx="17">
                  <c:v>-1.1200000000000001</c:v>
                </c:pt>
                <c:pt idx="18">
                  <c:v>-1.04</c:v>
                </c:pt>
                <c:pt idx="19">
                  <c:v>-1.0199999999999996</c:v>
                </c:pt>
                <c:pt idx="20">
                  <c:v>-1.0099999999999998</c:v>
                </c:pt>
                <c:pt idx="21">
                  <c:v>-1</c:v>
                </c:pt>
                <c:pt idx="22">
                  <c:v>-0.90000000000000036</c:v>
                </c:pt>
                <c:pt idx="23">
                  <c:v>-0.90000000000000036</c:v>
                </c:pt>
                <c:pt idx="24">
                  <c:v>-0.88999999999999968</c:v>
                </c:pt>
                <c:pt idx="25">
                  <c:v>-0.86000000000000032</c:v>
                </c:pt>
                <c:pt idx="26">
                  <c:v>-0.86000000000000032</c:v>
                </c:pt>
                <c:pt idx="27">
                  <c:v>-0.83000000000000007</c:v>
                </c:pt>
                <c:pt idx="28">
                  <c:v>-0.76999999999999957</c:v>
                </c:pt>
                <c:pt idx="29">
                  <c:v>-0.73000000000000043</c:v>
                </c:pt>
                <c:pt idx="30">
                  <c:v>-0.71</c:v>
                </c:pt>
                <c:pt idx="31">
                  <c:v>-0.70000000000000018</c:v>
                </c:pt>
                <c:pt idx="32">
                  <c:v>-0.65000000000000036</c:v>
                </c:pt>
                <c:pt idx="33">
                  <c:v>-0.65000000000000036</c:v>
                </c:pt>
                <c:pt idx="34">
                  <c:v>-0.62999999999999989</c:v>
                </c:pt>
                <c:pt idx="35">
                  <c:v>-0.59999999999999964</c:v>
                </c:pt>
                <c:pt idx="36">
                  <c:v>-0.58000000000000007</c:v>
                </c:pt>
                <c:pt idx="37">
                  <c:v>-0.58000000000000007</c:v>
                </c:pt>
                <c:pt idx="38">
                  <c:v>-0.54</c:v>
                </c:pt>
                <c:pt idx="39">
                  <c:v>-0.53000000000000025</c:v>
                </c:pt>
                <c:pt idx="40">
                  <c:v>-0.50999999999999979</c:v>
                </c:pt>
                <c:pt idx="41">
                  <c:v>-0.49000000000000021</c:v>
                </c:pt>
                <c:pt idx="42">
                  <c:v>-0.49000000000000021</c:v>
                </c:pt>
                <c:pt idx="43">
                  <c:v>-0.49000000000000021</c:v>
                </c:pt>
                <c:pt idx="44">
                  <c:v>-0.45000000000000018</c:v>
                </c:pt>
                <c:pt idx="45">
                  <c:v>-0.39999999999999991</c:v>
                </c:pt>
                <c:pt idx="46">
                  <c:v>-0.39000000000000012</c:v>
                </c:pt>
                <c:pt idx="47">
                  <c:v>-0.37000000000000011</c:v>
                </c:pt>
                <c:pt idx="48">
                  <c:v>-0.33999999999999986</c:v>
                </c:pt>
                <c:pt idx="49">
                  <c:v>-0.33000000000000007</c:v>
                </c:pt>
                <c:pt idx="50">
                  <c:v>-0.33000000000000007</c:v>
                </c:pt>
                <c:pt idx="51">
                  <c:v>-0.31000000000000005</c:v>
                </c:pt>
                <c:pt idx="52">
                  <c:v>-0.25</c:v>
                </c:pt>
                <c:pt idx="53">
                  <c:v>-0.24000000000000021</c:v>
                </c:pt>
                <c:pt idx="54">
                  <c:v>-0.2200000000000002</c:v>
                </c:pt>
                <c:pt idx="55">
                  <c:v>-0.18000000000000016</c:v>
                </c:pt>
                <c:pt idx="56">
                  <c:v>-0.12999999999999989</c:v>
                </c:pt>
                <c:pt idx="57">
                  <c:v>-0.10000000000000009</c:v>
                </c:pt>
                <c:pt idx="58">
                  <c:v>-8.9999999999999858E-2</c:v>
                </c:pt>
                <c:pt idx="59">
                  <c:v>-6.0000000000000053E-2</c:v>
                </c:pt>
                <c:pt idx="60">
                  <c:v>-4.9999999999999822E-2</c:v>
                </c:pt>
                <c:pt idx="61">
                  <c:v>-4.0000000000000036E-2</c:v>
                </c:pt>
                <c:pt idx="62">
                  <c:v>2.9999999999999805E-2</c:v>
                </c:pt>
                <c:pt idx="63">
                  <c:v>2.9999999999999805E-2</c:v>
                </c:pt>
                <c:pt idx="64">
                  <c:v>6.0000000000000053E-2</c:v>
                </c:pt>
                <c:pt idx="65">
                  <c:v>6.999999999999984E-2</c:v>
                </c:pt>
                <c:pt idx="66">
                  <c:v>8.9999999999999858E-2</c:v>
                </c:pt>
                <c:pt idx="67">
                  <c:v>0.10999999999999988</c:v>
                </c:pt>
                <c:pt idx="68">
                  <c:v>0.10999999999999988</c:v>
                </c:pt>
                <c:pt idx="69">
                  <c:v>0.12000000000000011</c:v>
                </c:pt>
                <c:pt idx="70">
                  <c:v>0.12000000000000011</c:v>
                </c:pt>
                <c:pt idx="71">
                  <c:v>0.14000000000000012</c:v>
                </c:pt>
                <c:pt idx="72">
                  <c:v>0.14000000000000012</c:v>
                </c:pt>
                <c:pt idx="73">
                  <c:v>0.14000000000000012</c:v>
                </c:pt>
                <c:pt idx="74">
                  <c:v>0.16000000000000014</c:v>
                </c:pt>
                <c:pt idx="75">
                  <c:v>0.16999999999999993</c:v>
                </c:pt>
                <c:pt idx="76">
                  <c:v>0.18000000000000016</c:v>
                </c:pt>
                <c:pt idx="77">
                  <c:v>0.18000000000000016</c:v>
                </c:pt>
                <c:pt idx="78">
                  <c:v>0.18999999999999995</c:v>
                </c:pt>
                <c:pt idx="79">
                  <c:v>0.20000000000000018</c:v>
                </c:pt>
                <c:pt idx="80">
                  <c:v>0.20999999999999996</c:v>
                </c:pt>
                <c:pt idx="81">
                  <c:v>0.2200000000000002</c:v>
                </c:pt>
                <c:pt idx="82">
                  <c:v>0.22999999999999998</c:v>
                </c:pt>
                <c:pt idx="83">
                  <c:v>0.22999999999999998</c:v>
                </c:pt>
                <c:pt idx="84">
                  <c:v>0.22999999999999998</c:v>
                </c:pt>
                <c:pt idx="85">
                  <c:v>0.22999999999999998</c:v>
                </c:pt>
                <c:pt idx="86">
                  <c:v>0.24000000000000021</c:v>
                </c:pt>
                <c:pt idx="87">
                  <c:v>0.24000000000000021</c:v>
                </c:pt>
                <c:pt idx="88">
                  <c:v>0.25999999999999979</c:v>
                </c:pt>
                <c:pt idx="89">
                  <c:v>0.25999999999999979</c:v>
                </c:pt>
                <c:pt idx="90">
                  <c:v>0.27</c:v>
                </c:pt>
                <c:pt idx="91">
                  <c:v>0.27</c:v>
                </c:pt>
                <c:pt idx="92">
                  <c:v>0.2799999999999998</c:v>
                </c:pt>
                <c:pt idx="93">
                  <c:v>0.2799999999999998</c:v>
                </c:pt>
                <c:pt idx="94">
                  <c:v>0.29000000000000004</c:v>
                </c:pt>
                <c:pt idx="95">
                  <c:v>0.29000000000000004</c:v>
                </c:pt>
                <c:pt idx="96">
                  <c:v>0.29999999999999982</c:v>
                </c:pt>
                <c:pt idx="97">
                  <c:v>0.31000000000000005</c:v>
                </c:pt>
                <c:pt idx="98">
                  <c:v>0.31999999999999984</c:v>
                </c:pt>
                <c:pt idx="99">
                  <c:v>0.31999999999999984</c:v>
                </c:pt>
                <c:pt idx="100">
                  <c:v>0.33000000000000007</c:v>
                </c:pt>
                <c:pt idx="101">
                  <c:v>0.33999999999999986</c:v>
                </c:pt>
                <c:pt idx="102">
                  <c:v>0.33999999999999986</c:v>
                </c:pt>
                <c:pt idx="103">
                  <c:v>0.35000000000000009</c:v>
                </c:pt>
                <c:pt idx="104">
                  <c:v>0.35999999999999988</c:v>
                </c:pt>
                <c:pt idx="105">
                  <c:v>0.35999999999999988</c:v>
                </c:pt>
                <c:pt idx="106">
                  <c:v>0.35999999999999988</c:v>
                </c:pt>
                <c:pt idx="107">
                  <c:v>0.37000000000000011</c:v>
                </c:pt>
                <c:pt idx="108">
                  <c:v>0.37000000000000011</c:v>
                </c:pt>
                <c:pt idx="109">
                  <c:v>0.39999999999999991</c:v>
                </c:pt>
                <c:pt idx="110">
                  <c:v>0.41000000000000014</c:v>
                </c:pt>
                <c:pt idx="111">
                  <c:v>0.41000000000000014</c:v>
                </c:pt>
                <c:pt idx="112">
                  <c:v>0.41999999999999993</c:v>
                </c:pt>
                <c:pt idx="113">
                  <c:v>0.41999999999999993</c:v>
                </c:pt>
                <c:pt idx="114">
                  <c:v>0.43000000000000016</c:v>
                </c:pt>
                <c:pt idx="115">
                  <c:v>0.43000000000000016</c:v>
                </c:pt>
                <c:pt idx="116">
                  <c:v>0.45000000000000018</c:v>
                </c:pt>
                <c:pt idx="117">
                  <c:v>0.4700000000000002</c:v>
                </c:pt>
                <c:pt idx="118">
                  <c:v>0.4700000000000002</c:v>
                </c:pt>
                <c:pt idx="119">
                  <c:v>0.48</c:v>
                </c:pt>
                <c:pt idx="120">
                  <c:v>0.49000000000000021</c:v>
                </c:pt>
                <c:pt idx="121">
                  <c:v>0.5</c:v>
                </c:pt>
                <c:pt idx="122">
                  <c:v>0.52</c:v>
                </c:pt>
                <c:pt idx="123">
                  <c:v>0.5299999999999998</c:v>
                </c:pt>
                <c:pt idx="124">
                  <c:v>0.56000000000000005</c:v>
                </c:pt>
                <c:pt idx="125">
                  <c:v>0.56000000000000005</c:v>
                </c:pt>
                <c:pt idx="126">
                  <c:v>0.58000000000000007</c:v>
                </c:pt>
                <c:pt idx="127">
                  <c:v>0.58000000000000007</c:v>
                </c:pt>
                <c:pt idx="128">
                  <c:v>0.60999999999999988</c:v>
                </c:pt>
                <c:pt idx="129">
                  <c:v>0.62000000000000011</c:v>
                </c:pt>
                <c:pt idx="130">
                  <c:v>0.64000000000000012</c:v>
                </c:pt>
                <c:pt idx="131">
                  <c:v>0.64000000000000012</c:v>
                </c:pt>
                <c:pt idx="132">
                  <c:v>0.66000000000000014</c:v>
                </c:pt>
                <c:pt idx="133">
                  <c:v>0.66999999999999993</c:v>
                </c:pt>
                <c:pt idx="134">
                  <c:v>0.71</c:v>
                </c:pt>
                <c:pt idx="135">
                  <c:v>0.73</c:v>
                </c:pt>
                <c:pt idx="136">
                  <c:v>0.73</c:v>
                </c:pt>
                <c:pt idx="137">
                  <c:v>0.74000000000000021</c:v>
                </c:pt>
                <c:pt idx="138">
                  <c:v>0.75999999999999979</c:v>
                </c:pt>
                <c:pt idx="139">
                  <c:v>0.75999999999999979</c:v>
                </c:pt>
                <c:pt idx="140">
                  <c:v>0.75999999999999979</c:v>
                </c:pt>
                <c:pt idx="141">
                  <c:v>0.7799999999999998</c:v>
                </c:pt>
                <c:pt idx="142">
                  <c:v>0.79999999999999982</c:v>
                </c:pt>
                <c:pt idx="143">
                  <c:v>0.81</c:v>
                </c:pt>
                <c:pt idx="144">
                  <c:v>0.83000000000000007</c:v>
                </c:pt>
                <c:pt idx="145">
                  <c:v>0.85999999999999988</c:v>
                </c:pt>
                <c:pt idx="146">
                  <c:v>0.94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E2-4739-A444-DBB72E9FC0F6}"/>
            </c:ext>
          </c:extLst>
        </c:ser>
        <c:ser>
          <c:idx val="2"/>
          <c:order val="2"/>
          <c:tx>
            <c:strRef>
              <c:f>rates_15!$J$1</c:f>
              <c:strCache>
                <c:ptCount val="1"/>
                <c:pt idx="0">
                  <c:v>cpn_4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rates_15!$J$2:$J$148</c:f>
              <c:numCache>
                <c:formatCode>General</c:formatCode>
                <c:ptCount val="147"/>
                <c:pt idx="0">
                  <c:v>-2.0999999999999996</c:v>
                </c:pt>
                <c:pt idx="1">
                  <c:v>-1.92</c:v>
                </c:pt>
                <c:pt idx="2">
                  <c:v>-1.9000000000000004</c:v>
                </c:pt>
                <c:pt idx="3">
                  <c:v>-1.88</c:v>
                </c:pt>
                <c:pt idx="4">
                  <c:v>-1.7800000000000002</c:v>
                </c:pt>
                <c:pt idx="5">
                  <c:v>-1.6799999999999997</c:v>
                </c:pt>
                <c:pt idx="6">
                  <c:v>-1.6500000000000004</c:v>
                </c:pt>
                <c:pt idx="7">
                  <c:v>-1.5899999999999999</c:v>
                </c:pt>
                <c:pt idx="8">
                  <c:v>-1.4699999999999998</c:v>
                </c:pt>
                <c:pt idx="9">
                  <c:v>-1.42</c:v>
                </c:pt>
                <c:pt idx="10">
                  <c:v>-1.33</c:v>
                </c:pt>
                <c:pt idx="11">
                  <c:v>-1.1500000000000004</c:v>
                </c:pt>
                <c:pt idx="12">
                  <c:v>-0.91999999999999993</c:v>
                </c:pt>
                <c:pt idx="13">
                  <c:v>-0.79</c:v>
                </c:pt>
                <c:pt idx="14">
                  <c:v>-0.76999999999999957</c:v>
                </c:pt>
                <c:pt idx="15">
                  <c:v>-0.71999999999999975</c:v>
                </c:pt>
                <c:pt idx="16">
                  <c:v>-0.62999999999999989</c:v>
                </c:pt>
                <c:pt idx="17">
                  <c:v>-0.62000000000000011</c:v>
                </c:pt>
                <c:pt idx="18">
                  <c:v>-0.54</c:v>
                </c:pt>
                <c:pt idx="19">
                  <c:v>-0.51999999999999957</c:v>
                </c:pt>
                <c:pt idx="20">
                  <c:v>-0.50999999999999979</c:v>
                </c:pt>
                <c:pt idx="21">
                  <c:v>-0.5</c:v>
                </c:pt>
                <c:pt idx="22">
                  <c:v>-0.40000000000000036</c:v>
                </c:pt>
                <c:pt idx="23">
                  <c:v>-0.40000000000000036</c:v>
                </c:pt>
                <c:pt idx="24">
                  <c:v>-0.38999999999999968</c:v>
                </c:pt>
                <c:pt idx="25">
                  <c:v>-0.36000000000000032</c:v>
                </c:pt>
                <c:pt idx="26">
                  <c:v>-0.36000000000000032</c:v>
                </c:pt>
                <c:pt idx="27">
                  <c:v>-0.33000000000000007</c:v>
                </c:pt>
                <c:pt idx="28">
                  <c:v>-0.26999999999999957</c:v>
                </c:pt>
                <c:pt idx="29">
                  <c:v>-0.23000000000000043</c:v>
                </c:pt>
                <c:pt idx="30">
                  <c:v>-0.20999999999999996</c:v>
                </c:pt>
                <c:pt idx="31">
                  <c:v>-0.20000000000000018</c:v>
                </c:pt>
                <c:pt idx="32">
                  <c:v>-0.15000000000000036</c:v>
                </c:pt>
                <c:pt idx="33">
                  <c:v>-0.15000000000000036</c:v>
                </c:pt>
                <c:pt idx="34">
                  <c:v>-0.12999999999999989</c:v>
                </c:pt>
                <c:pt idx="35">
                  <c:v>-9.9999999999999645E-2</c:v>
                </c:pt>
                <c:pt idx="36">
                  <c:v>-8.0000000000000071E-2</c:v>
                </c:pt>
                <c:pt idx="37">
                  <c:v>-8.0000000000000071E-2</c:v>
                </c:pt>
                <c:pt idx="38">
                  <c:v>-4.0000000000000036E-2</c:v>
                </c:pt>
                <c:pt idx="39">
                  <c:v>-3.0000000000000249E-2</c:v>
                </c:pt>
                <c:pt idx="40">
                  <c:v>-9.9999999999997868E-3</c:v>
                </c:pt>
                <c:pt idx="41">
                  <c:v>9.9999999999997868E-3</c:v>
                </c:pt>
                <c:pt idx="42">
                  <c:v>9.9999999999997868E-3</c:v>
                </c:pt>
                <c:pt idx="43">
                  <c:v>9.9999999999997868E-3</c:v>
                </c:pt>
                <c:pt idx="44">
                  <c:v>4.9999999999999822E-2</c:v>
                </c:pt>
                <c:pt idx="45">
                  <c:v>0.10000000000000009</c:v>
                </c:pt>
                <c:pt idx="46">
                  <c:v>0.10999999999999988</c:v>
                </c:pt>
                <c:pt idx="47">
                  <c:v>0.12999999999999989</c:v>
                </c:pt>
                <c:pt idx="48">
                  <c:v>0.16000000000000014</c:v>
                </c:pt>
                <c:pt idx="49">
                  <c:v>0.16999999999999993</c:v>
                </c:pt>
                <c:pt idx="50">
                  <c:v>0.16999999999999993</c:v>
                </c:pt>
                <c:pt idx="51">
                  <c:v>0.18999999999999995</c:v>
                </c:pt>
                <c:pt idx="52">
                  <c:v>0.25</c:v>
                </c:pt>
                <c:pt idx="53">
                  <c:v>0.25999999999999979</c:v>
                </c:pt>
                <c:pt idx="54">
                  <c:v>0.2799999999999998</c:v>
                </c:pt>
                <c:pt idx="55">
                  <c:v>0.31999999999999984</c:v>
                </c:pt>
                <c:pt idx="56">
                  <c:v>0.37000000000000011</c:v>
                </c:pt>
                <c:pt idx="57">
                  <c:v>0.39999999999999991</c:v>
                </c:pt>
                <c:pt idx="58">
                  <c:v>0.41000000000000014</c:v>
                </c:pt>
                <c:pt idx="59">
                  <c:v>0.43999999999999995</c:v>
                </c:pt>
                <c:pt idx="60">
                  <c:v>0.45000000000000018</c:v>
                </c:pt>
                <c:pt idx="61">
                  <c:v>0.45999999999999996</c:v>
                </c:pt>
                <c:pt idx="62">
                  <c:v>0.5299999999999998</c:v>
                </c:pt>
                <c:pt idx="63">
                  <c:v>0.5299999999999998</c:v>
                </c:pt>
                <c:pt idx="64">
                  <c:v>0.56000000000000005</c:v>
                </c:pt>
                <c:pt idx="65">
                  <c:v>0.56999999999999984</c:v>
                </c:pt>
                <c:pt idx="66">
                  <c:v>0.58999999999999986</c:v>
                </c:pt>
                <c:pt idx="67">
                  <c:v>0.60999999999999988</c:v>
                </c:pt>
                <c:pt idx="68">
                  <c:v>0.60999999999999988</c:v>
                </c:pt>
                <c:pt idx="69">
                  <c:v>0.62000000000000011</c:v>
                </c:pt>
                <c:pt idx="70">
                  <c:v>0.62000000000000011</c:v>
                </c:pt>
                <c:pt idx="71">
                  <c:v>0.64000000000000012</c:v>
                </c:pt>
                <c:pt idx="72">
                  <c:v>0.64000000000000012</c:v>
                </c:pt>
                <c:pt idx="73">
                  <c:v>0.64000000000000012</c:v>
                </c:pt>
                <c:pt idx="74">
                  <c:v>0.66000000000000014</c:v>
                </c:pt>
                <c:pt idx="75">
                  <c:v>0.66999999999999993</c:v>
                </c:pt>
                <c:pt idx="76">
                  <c:v>0.68000000000000016</c:v>
                </c:pt>
                <c:pt idx="77">
                  <c:v>0.68000000000000016</c:v>
                </c:pt>
                <c:pt idx="78">
                  <c:v>0.69</c:v>
                </c:pt>
                <c:pt idx="79">
                  <c:v>0.70000000000000018</c:v>
                </c:pt>
                <c:pt idx="80">
                  <c:v>0.71</c:v>
                </c:pt>
                <c:pt idx="81">
                  <c:v>0.7200000000000002</c:v>
                </c:pt>
                <c:pt idx="82">
                  <c:v>0.73</c:v>
                </c:pt>
                <c:pt idx="83">
                  <c:v>0.73</c:v>
                </c:pt>
                <c:pt idx="84">
                  <c:v>0.73</c:v>
                </c:pt>
                <c:pt idx="85">
                  <c:v>0.73</c:v>
                </c:pt>
                <c:pt idx="86">
                  <c:v>0.74000000000000021</c:v>
                </c:pt>
                <c:pt idx="87">
                  <c:v>0.74000000000000021</c:v>
                </c:pt>
                <c:pt idx="88">
                  <c:v>0.75999999999999979</c:v>
                </c:pt>
                <c:pt idx="89">
                  <c:v>0.75999999999999979</c:v>
                </c:pt>
                <c:pt idx="90">
                  <c:v>0.77</c:v>
                </c:pt>
                <c:pt idx="91">
                  <c:v>0.77</c:v>
                </c:pt>
                <c:pt idx="92">
                  <c:v>0.7799999999999998</c:v>
                </c:pt>
                <c:pt idx="93">
                  <c:v>0.7799999999999998</c:v>
                </c:pt>
                <c:pt idx="94">
                  <c:v>0.79</c:v>
                </c:pt>
                <c:pt idx="95">
                  <c:v>0.79</c:v>
                </c:pt>
                <c:pt idx="96">
                  <c:v>0.79999999999999982</c:v>
                </c:pt>
                <c:pt idx="97">
                  <c:v>0.81</c:v>
                </c:pt>
                <c:pt idx="98">
                  <c:v>0.81999999999999984</c:v>
                </c:pt>
                <c:pt idx="99">
                  <c:v>0.81999999999999984</c:v>
                </c:pt>
                <c:pt idx="100">
                  <c:v>0.83000000000000007</c:v>
                </c:pt>
                <c:pt idx="101">
                  <c:v>0.83999999999999986</c:v>
                </c:pt>
                <c:pt idx="102">
                  <c:v>0.83999999999999986</c:v>
                </c:pt>
                <c:pt idx="103">
                  <c:v>0.85000000000000009</c:v>
                </c:pt>
                <c:pt idx="104">
                  <c:v>0.85999999999999988</c:v>
                </c:pt>
                <c:pt idx="105">
                  <c:v>0.85999999999999988</c:v>
                </c:pt>
                <c:pt idx="106">
                  <c:v>0.85999999999999988</c:v>
                </c:pt>
                <c:pt idx="107">
                  <c:v>0.87000000000000011</c:v>
                </c:pt>
                <c:pt idx="108">
                  <c:v>0.87000000000000011</c:v>
                </c:pt>
                <c:pt idx="109">
                  <c:v>0.89999999999999991</c:v>
                </c:pt>
                <c:pt idx="110">
                  <c:v>0.91000000000000014</c:v>
                </c:pt>
                <c:pt idx="111">
                  <c:v>0.91000000000000014</c:v>
                </c:pt>
                <c:pt idx="112">
                  <c:v>0.91999999999999993</c:v>
                </c:pt>
                <c:pt idx="113">
                  <c:v>0.91999999999999993</c:v>
                </c:pt>
                <c:pt idx="114">
                  <c:v>0.93000000000000016</c:v>
                </c:pt>
                <c:pt idx="115">
                  <c:v>0.93000000000000016</c:v>
                </c:pt>
                <c:pt idx="116">
                  <c:v>0.95000000000000018</c:v>
                </c:pt>
                <c:pt idx="117">
                  <c:v>0.9700000000000002</c:v>
                </c:pt>
                <c:pt idx="118">
                  <c:v>0.9700000000000002</c:v>
                </c:pt>
                <c:pt idx="119">
                  <c:v>0.98</c:v>
                </c:pt>
                <c:pt idx="120">
                  <c:v>0.99000000000000021</c:v>
                </c:pt>
                <c:pt idx="121">
                  <c:v>1</c:v>
                </c:pt>
                <c:pt idx="122">
                  <c:v>1.02</c:v>
                </c:pt>
                <c:pt idx="123">
                  <c:v>1.0299999999999998</c:v>
                </c:pt>
                <c:pt idx="124">
                  <c:v>1.06</c:v>
                </c:pt>
                <c:pt idx="125">
                  <c:v>1.06</c:v>
                </c:pt>
                <c:pt idx="126">
                  <c:v>1.08</c:v>
                </c:pt>
                <c:pt idx="127">
                  <c:v>1.08</c:v>
                </c:pt>
                <c:pt idx="128">
                  <c:v>1.1099999999999999</c:v>
                </c:pt>
                <c:pt idx="129">
                  <c:v>1.1200000000000001</c:v>
                </c:pt>
                <c:pt idx="130">
                  <c:v>1.1400000000000001</c:v>
                </c:pt>
                <c:pt idx="131">
                  <c:v>1.1400000000000001</c:v>
                </c:pt>
                <c:pt idx="132">
                  <c:v>1.1600000000000001</c:v>
                </c:pt>
                <c:pt idx="133">
                  <c:v>1.17</c:v>
                </c:pt>
                <c:pt idx="134">
                  <c:v>1.21</c:v>
                </c:pt>
                <c:pt idx="135">
                  <c:v>1.23</c:v>
                </c:pt>
                <c:pt idx="136">
                  <c:v>1.23</c:v>
                </c:pt>
                <c:pt idx="137">
                  <c:v>1.2400000000000002</c:v>
                </c:pt>
                <c:pt idx="138">
                  <c:v>1.2599999999999998</c:v>
                </c:pt>
                <c:pt idx="139">
                  <c:v>1.2599999999999998</c:v>
                </c:pt>
                <c:pt idx="140">
                  <c:v>1.2599999999999998</c:v>
                </c:pt>
                <c:pt idx="141">
                  <c:v>1.2799999999999998</c:v>
                </c:pt>
                <c:pt idx="142">
                  <c:v>1.2999999999999998</c:v>
                </c:pt>
                <c:pt idx="143">
                  <c:v>1.31</c:v>
                </c:pt>
                <c:pt idx="144">
                  <c:v>1.33</c:v>
                </c:pt>
                <c:pt idx="145">
                  <c:v>1.3599999999999999</c:v>
                </c:pt>
                <c:pt idx="146">
                  <c:v>1.44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E2-4739-A444-DBB72E9FC0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4769888"/>
        <c:axId val="1247879648"/>
      </c:lineChart>
      <c:catAx>
        <c:axId val="1534769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7879648"/>
        <c:crosses val="autoZero"/>
        <c:auto val="1"/>
        <c:lblAlgn val="ctr"/>
        <c:lblOffset val="100"/>
        <c:noMultiLvlLbl val="0"/>
      </c:catAx>
      <c:valAx>
        <c:axId val="124787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4769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prepay_cpn3.5_30!$I$1</c:f>
              <c:strCache>
                <c:ptCount val="1"/>
                <c:pt idx="0">
                  <c:v>model_frm30_full_B3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prepay_cpn3.5_30!$H$2:$H$91</c:f>
              <c:numCache>
                <c:formatCode>General</c:formatCode>
                <c:ptCount val="90"/>
                <c:pt idx="0">
                  <c:v>20120601</c:v>
                </c:pt>
                <c:pt idx="1">
                  <c:v>20120701</c:v>
                </c:pt>
                <c:pt idx="2">
                  <c:v>20120801</c:v>
                </c:pt>
                <c:pt idx="3">
                  <c:v>20120901</c:v>
                </c:pt>
                <c:pt idx="4">
                  <c:v>20121001</c:v>
                </c:pt>
                <c:pt idx="5">
                  <c:v>20121101</c:v>
                </c:pt>
                <c:pt idx="6">
                  <c:v>20121201</c:v>
                </c:pt>
                <c:pt idx="7">
                  <c:v>20130101</c:v>
                </c:pt>
                <c:pt idx="8">
                  <c:v>20130201</c:v>
                </c:pt>
                <c:pt idx="9">
                  <c:v>20130301</c:v>
                </c:pt>
                <c:pt idx="10">
                  <c:v>20130401</c:v>
                </c:pt>
                <c:pt idx="11">
                  <c:v>20130501</c:v>
                </c:pt>
                <c:pt idx="12">
                  <c:v>20130601</c:v>
                </c:pt>
                <c:pt idx="13">
                  <c:v>20130701</c:v>
                </c:pt>
                <c:pt idx="14">
                  <c:v>20130801</c:v>
                </c:pt>
                <c:pt idx="15">
                  <c:v>20130901</c:v>
                </c:pt>
                <c:pt idx="16">
                  <c:v>20131001</c:v>
                </c:pt>
                <c:pt idx="17">
                  <c:v>20131101</c:v>
                </c:pt>
                <c:pt idx="18">
                  <c:v>20131201</c:v>
                </c:pt>
                <c:pt idx="19">
                  <c:v>20140101</c:v>
                </c:pt>
                <c:pt idx="20">
                  <c:v>20140201</c:v>
                </c:pt>
                <c:pt idx="21">
                  <c:v>20140301</c:v>
                </c:pt>
                <c:pt idx="22">
                  <c:v>20140401</c:v>
                </c:pt>
                <c:pt idx="23">
                  <c:v>20140501</c:v>
                </c:pt>
                <c:pt idx="24">
                  <c:v>20140601</c:v>
                </c:pt>
                <c:pt idx="25">
                  <c:v>20140701</c:v>
                </c:pt>
                <c:pt idx="26">
                  <c:v>20140801</c:v>
                </c:pt>
                <c:pt idx="27">
                  <c:v>20140901</c:v>
                </c:pt>
                <c:pt idx="28">
                  <c:v>20141001</c:v>
                </c:pt>
                <c:pt idx="29">
                  <c:v>20141101</c:v>
                </c:pt>
                <c:pt idx="30">
                  <c:v>20141201</c:v>
                </c:pt>
                <c:pt idx="31">
                  <c:v>20150101</c:v>
                </c:pt>
                <c:pt idx="32">
                  <c:v>20150201</c:v>
                </c:pt>
                <c:pt idx="33">
                  <c:v>20150301</c:v>
                </c:pt>
                <c:pt idx="34">
                  <c:v>20150401</c:v>
                </c:pt>
                <c:pt idx="35">
                  <c:v>20150501</c:v>
                </c:pt>
                <c:pt idx="36">
                  <c:v>20150601</c:v>
                </c:pt>
                <c:pt idx="37">
                  <c:v>20150701</c:v>
                </c:pt>
                <c:pt idx="38">
                  <c:v>20150801</c:v>
                </c:pt>
                <c:pt idx="39">
                  <c:v>20150901</c:v>
                </c:pt>
                <c:pt idx="40">
                  <c:v>20151001</c:v>
                </c:pt>
                <c:pt idx="41">
                  <c:v>20151101</c:v>
                </c:pt>
                <c:pt idx="42">
                  <c:v>20151201</c:v>
                </c:pt>
                <c:pt idx="43">
                  <c:v>20160101</c:v>
                </c:pt>
                <c:pt idx="44">
                  <c:v>20160201</c:v>
                </c:pt>
                <c:pt idx="45">
                  <c:v>20160301</c:v>
                </c:pt>
                <c:pt idx="46">
                  <c:v>20160401</c:v>
                </c:pt>
                <c:pt idx="47">
                  <c:v>20160501</c:v>
                </c:pt>
                <c:pt idx="48">
                  <c:v>20160601</c:v>
                </c:pt>
                <c:pt idx="49">
                  <c:v>20160701</c:v>
                </c:pt>
                <c:pt idx="50">
                  <c:v>20160801</c:v>
                </c:pt>
                <c:pt idx="51">
                  <c:v>20160901</c:v>
                </c:pt>
                <c:pt idx="52">
                  <c:v>20161001</c:v>
                </c:pt>
                <c:pt idx="53">
                  <c:v>20161101</c:v>
                </c:pt>
                <c:pt idx="54">
                  <c:v>20161201</c:v>
                </c:pt>
                <c:pt idx="55">
                  <c:v>20170101</c:v>
                </c:pt>
                <c:pt idx="56">
                  <c:v>20170201</c:v>
                </c:pt>
                <c:pt idx="57">
                  <c:v>20170301</c:v>
                </c:pt>
                <c:pt idx="58">
                  <c:v>20170401</c:v>
                </c:pt>
                <c:pt idx="59">
                  <c:v>20170501</c:v>
                </c:pt>
                <c:pt idx="60">
                  <c:v>20170601</c:v>
                </c:pt>
                <c:pt idx="61">
                  <c:v>20170701</c:v>
                </c:pt>
                <c:pt idx="62">
                  <c:v>20170801</c:v>
                </c:pt>
                <c:pt idx="63">
                  <c:v>20170901</c:v>
                </c:pt>
                <c:pt idx="64">
                  <c:v>20171001</c:v>
                </c:pt>
                <c:pt idx="65">
                  <c:v>20171101</c:v>
                </c:pt>
                <c:pt idx="66">
                  <c:v>20171201</c:v>
                </c:pt>
                <c:pt idx="67">
                  <c:v>20180101</c:v>
                </c:pt>
                <c:pt idx="68">
                  <c:v>20180201</c:v>
                </c:pt>
                <c:pt idx="69">
                  <c:v>20180301</c:v>
                </c:pt>
                <c:pt idx="70">
                  <c:v>20180401</c:v>
                </c:pt>
                <c:pt idx="71">
                  <c:v>20180501</c:v>
                </c:pt>
                <c:pt idx="72">
                  <c:v>20180601</c:v>
                </c:pt>
                <c:pt idx="73">
                  <c:v>20180701</c:v>
                </c:pt>
                <c:pt idx="74">
                  <c:v>20180801</c:v>
                </c:pt>
                <c:pt idx="75">
                  <c:v>20180901</c:v>
                </c:pt>
                <c:pt idx="76">
                  <c:v>20181001</c:v>
                </c:pt>
                <c:pt idx="77">
                  <c:v>20181101</c:v>
                </c:pt>
                <c:pt idx="78">
                  <c:v>20181201</c:v>
                </c:pt>
                <c:pt idx="79">
                  <c:v>20190301</c:v>
                </c:pt>
                <c:pt idx="80">
                  <c:v>20190501</c:v>
                </c:pt>
                <c:pt idx="81">
                  <c:v>20190601</c:v>
                </c:pt>
                <c:pt idx="82">
                  <c:v>20190701</c:v>
                </c:pt>
                <c:pt idx="83">
                  <c:v>20190801</c:v>
                </c:pt>
                <c:pt idx="84">
                  <c:v>20190901</c:v>
                </c:pt>
                <c:pt idx="85">
                  <c:v>20191001</c:v>
                </c:pt>
                <c:pt idx="86">
                  <c:v>20191101</c:v>
                </c:pt>
                <c:pt idx="87">
                  <c:v>20191201</c:v>
                </c:pt>
                <c:pt idx="88">
                  <c:v>20200101</c:v>
                </c:pt>
                <c:pt idx="89">
                  <c:v>20200201</c:v>
                </c:pt>
              </c:numCache>
            </c:numRef>
          </c:cat>
          <c:val>
            <c:numRef>
              <c:f>prepay_cpn3.5_30!$I$2:$I$91</c:f>
              <c:numCache>
                <c:formatCode>General</c:formatCode>
                <c:ptCount val="90"/>
                <c:pt idx="0">
                  <c:v>1.1056842064119801E-2</c:v>
                </c:pt>
                <c:pt idx="1">
                  <c:v>1.1597587849774001E-2</c:v>
                </c:pt>
                <c:pt idx="2">
                  <c:v>9.1837039341266802E-3</c:v>
                </c:pt>
                <c:pt idx="3">
                  <c:v>7.4534759284454102E-3</c:v>
                </c:pt>
                <c:pt idx="4">
                  <c:v>6.9956963341207502E-3</c:v>
                </c:pt>
                <c:pt idx="5">
                  <c:v>5.6473062834754796E-3</c:v>
                </c:pt>
                <c:pt idx="6">
                  <c:v>5.7133573518348604E-3</c:v>
                </c:pt>
                <c:pt idx="7">
                  <c:v>4.4616406370473699E-3</c:v>
                </c:pt>
                <c:pt idx="8">
                  <c:v>4.9658075643212703E-3</c:v>
                </c:pt>
                <c:pt idx="9">
                  <c:v>3.9086176870343397E-3</c:v>
                </c:pt>
                <c:pt idx="10">
                  <c:v>3.7093663515916199E-3</c:v>
                </c:pt>
                <c:pt idx="11">
                  <c:v>4.51716094586678E-3</c:v>
                </c:pt>
                <c:pt idx="12">
                  <c:v>4.0319485650204797E-3</c:v>
                </c:pt>
                <c:pt idx="13">
                  <c:v>4.2947879613458402E-3</c:v>
                </c:pt>
                <c:pt idx="14">
                  <c:v>3.6806961170617802E-3</c:v>
                </c:pt>
                <c:pt idx="15">
                  <c:v>7.9840967281378308E-3</c:v>
                </c:pt>
                <c:pt idx="16">
                  <c:v>1.3379592438862499E-2</c:v>
                </c:pt>
                <c:pt idx="17">
                  <c:v>1.76990393743236E-2</c:v>
                </c:pt>
                <c:pt idx="18">
                  <c:v>1.92977328034761E-2</c:v>
                </c:pt>
                <c:pt idx="19">
                  <c:v>1.3127679896212101E-2</c:v>
                </c:pt>
                <c:pt idx="20">
                  <c:v>1.2516614788152599E-2</c:v>
                </c:pt>
                <c:pt idx="21">
                  <c:v>1.92904828246378E-2</c:v>
                </c:pt>
                <c:pt idx="22">
                  <c:v>2.0369974863798199E-2</c:v>
                </c:pt>
                <c:pt idx="23">
                  <c:v>1.3753918840429201E-2</c:v>
                </c:pt>
                <c:pt idx="24">
                  <c:v>1.46340487203092E-2</c:v>
                </c:pt>
                <c:pt idx="25">
                  <c:v>1.68094480709352E-2</c:v>
                </c:pt>
                <c:pt idx="26">
                  <c:v>1.44169671254578E-2</c:v>
                </c:pt>
                <c:pt idx="27">
                  <c:v>1.2862556189873199E-2</c:v>
                </c:pt>
                <c:pt idx="28">
                  <c:v>1.31188578853815E-2</c:v>
                </c:pt>
                <c:pt idx="29">
                  <c:v>1.3671928773668501E-2</c:v>
                </c:pt>
                <c:pt idx="30">
                  <c:v>1.26876906540255E-2</c:v>
                </c:pt>
                <c:pt idx="31">
                  <c:v>1.44329031980202E-2</c:v>
                </c:pt>
                <c:pt idx="32">
                  <c:v>1.12878309525154E-2</c:v>
                </c:pt>
                <c:pt idx="33">
                  <c:v>8.9290051597412899E-3</c:v>
                </c:pt>
                <c:pt idx="34">
                  <c:v>6.7091071584926103E-3</c:v>
                </c:pt>
                <c:pt idx="35">
                  <c:v>5.92869018310289E-3</c:v>
                </c:pt>
                <c:pt idx="36">
                  <c:v>6.7612202782855804E-3</c:v>
                </c:pt>
                <c:pt idx="37">
                  <c:v>6.1654596954383804E-3</c:v>
                </c:pt>
                <c:pt idx="38">
                  <c:v>8.3279596242656698E-3</c:v>
                </c:pt>
                <c:pt idx="39">
                  <c:v>7.2580574321663999E-3</c:v>
                </c:pt>
                <c:pt idx="40">
                  <c:v>1.04971585843711E-2</c:v>
                </c:pt>
                <c:pt idx="41">
                  <c:v>9.6701848043596692E-3</c:v>
                </c:pt>
                <c:pt idx="42">
                  <c:v>9.3680511155992095E-3</c:v>
                </c:pt>
                <c:pt idx="43">
                  <c:v>8.7463225851431899E-3</c:v>
                </c:pt>
                <c:pt idx="44">
                  <c:v>9.7370457448492393E-3</c:v>
                </c:pt>
                <c:pt idx="45">
                  <c:v>9.9412872698417098E-3</c:v>
                </c:pt>
                <c:pt idx="46">
                  <c:v>9.8690531888421702E-3</c:v>
                </c:pt>
                <c:pt idx="47">
                  <c:v>6.6477237789334702E-3</c:v>
                </c:pt>
                <c:pt idx="48">
                  <c:v>5.7060167254774303E-3</c:v>
                </c:pt>
                <c:pt idx="49">
                  <c:v>5.04076366264184E-3</c:v>
                </c:pt>
                <c:pt idx="50">
                  <c:v>5.2621046425070303E-3</c:v>
                </c:pt>
                <c:pt idx="51">
                  <c:v>5.15361559314429E-3</c:v>
                </c:pt>
                <c:pt idx="52">
                  <c:v>3.77552975549398E-3</c:v>
                </c:pt>
                <c:pt idx="53">
                  <c:v>4.0008179219484198E-3</c:v>
                </c:pt>
                <c:pt idx="54">
                  <c:v>4.1718751631589501E-3</c:v>
                </c:pt>
                <c:pt idx="55">
                  <c:v>4.0026062610573204E-3</c:v>
                </c:pt>
                <c:pt idx="56">
                  <c:v>5.42575497633907E-3</c:v>
                </c:pt>
                <c:pt idx="57">
                  <c:v>1.24538251333869E-2</c:v>
                </c:pt>
                <c:pt idx="58">
                  <c:v>1.51666851286447E-2</c:v>
                </c:pt>
                <c:pt idx="59">
                  <c:v>1.56179461087252E-2</c:v>
                </c:pt>
                <c:pt idx="60">
                  <c:v>1.36009138023819E-2</c:v>
                </c:pt>
                <c:pt idx="61">
                  <c:v>1.32529717504972E-2</c:v>
                </c:pt>
                <c:pt idx="62">
                  <c:v>1.1171644925484701E-2</c:v>
                </c:pt>
                <c:pt idx="63">
                  <c:v>9.5029164466652691E-3</c:v>
                </c:pt>
                <c:pt idx="64">
                  <c:v>9.5612545583112201E-3</c:v>
                </c:pt>
                <c:pt idx="65">
                  <c:v>8.4783521132153795E-3</c:v>
                </c:pt>
                <c:pt idx="66">
                  <c:v>6.89455610442567E-3</c:v>
                </c:pt>
                <c:pt idx="67">
                  <c:v>8.2646418212917894E-3</c:v>
                </c:pt>
                <c:pt idx="68">
                  <c:v>9.0318654683231407E-3</c:v>
                </c:pt>
                <c:pt idx="69">
                  <c:v>8.7149519118682895E-3</c:v>
                </c:pt>
                <c:pt idx="70">
                  <c:v>8.23184246821782E-3</c:v>
                </c:pt>
                <c:pt idx="71">
                  <c:v>1.2873756438896501E-2</c:v>
                </c:pt>
                <c:pt idx="72">
                  <c:v>1.7047196849683401E-2</c:v>
                </c:pt>
                <c:pt idx="73">
                  <c:v>1.7792180807391401E-2</c:v>
                </c:pt>
                <c:pt idx="74">
                  <c:v>1.57615105840886E-2</c:v>
                </c:pt>
                <c:pt idx="75">
                  <c:v>2.1146768348676601E-2</c:v>
                </c:pt>
                <c:pt idx="76">
                  <c:v>1.97856432934875E-2</c:v>
                </c:pt>
                <c:pt idx="77">
                  <c:v>1.9989282826421598E-2</c:v>
                </c:pt>
                <c:pt idx="78">
                  <c:v>1.51352275607139E-2</c:v>
                </c:pt>
                <c:pt idx="79">
                  <c:v>1.77493682125986E-2</c:v>
                </c:pt>
                <c:pt idx="80">
                  <c:v>2.0899084740316199E-2</c:v>
                </c:pt>
                <c:pt idx="81">
                  <c:v>1.9322836850078101E-2</c:v>
                </c:pt>
                <c:pt idx="82">
                  <c:v>1.01401868851826E-2</c:v>
                </c:pt>
                <c:pt idx="83">
                  <c:v>1.2889447524465299E-2</c:v>
                </c:pt>
                <c:pt idx="84">
                  <c:v>7.4153470716393699E-3</c:v>
                </c:pt>
                <c:pt idx="85">
                  <c:v>6.6072291804711598E-3</c:v>
                </c:pt>
                <c:pt idx="86">
                  <c:v>6.9865750317878702E-3</c:v>
                </c:pt>
                <c:pt idx="87">
                  <c:v>5.5257787153625403E-3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D4-4FA4-9F43-0B60A4258EE3}"/>
            </c:ext>
          </c:extLst>
        </c:ser>
        <c:ser>
          <c:idx val="1"/>
          <c:order val="1"/>
          <c:tx>
            <c:strRef>
              <c:f>prepay_cpn3.5_30!$J$1</c:f>
              <c:strCache>
                <c:ptCount val="1"/>
                <c:pt idx="0">
                  <c:v>PP3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prepay_cpn3.5_30!$H$2:$H$91</c:f>
              <c:numCache>
                <c:formatCode>General</c:formatCode>
                <c:ptCount val="90"/>
                <c:pt idx="0">
                  <c:v>20120601</c:v>
                </c:pt>
                <c:pt idx="1">
                  <c:v>20120701</c:v>
                </c:pt>
                <c:pt idx="2">
                  <c:v>20120801</c:v>
                </c:pt>
                <c:pt idx="3">
                  <c:v>20120901</c:v>
                </c:pt>
                <c:pt idx="4">
                  <c:v>20121001</c:v>
                </c:pt>
                <c:pt idx="5">
                  <c:v>20121101</c:v>
                </c:pt>
                <c:pt idx="6">
                  <c:v>20121201</c:v>
                </c:pt>
                <c:pt idx="7">
                  <c:v>20130101</c:v>
                </c:pt>
                <c:pt idx="8">
                  <c:v>20130201</c:v>
                </c:pt>
                <c:pt idx="9">
                  <c:v>20130301</c:v>
                </c:pt>
                <c:pt idx="10">
                  <c:v>20130401</c:v>
                </c:pt>
                <c:pt idx="11">
                  <c:v>20130501</c:v>
                </c:pt>
                <c:pt idx="12">
                  <c:v>20130601</c:v>
                </c:pt>
                <c:pt idx="13">
                  <c:v>20130701</c:v>
                </c:pt>
                <c:pt idx="14">
                  <c:v>20130801</c:v>
                </c:pt>
                <c:pt idx="15">
                  <c:v>20130901</c:v>
                </c:pt>
                <c:pt idx="16">
                  <c:v>20131001</c:v>
                </c:pt>
                <c:pt idx="17">
                  <c:v>20131101</c:v>
                </c:pt>
                <c:pt idx="18">
                  <c:v>20131201</c:v>
                </c:pt>
                <c:pt idx="19">
                  <c:v>20140101</c:v>
                </c:pt>
                <c:pt idx="20">
                  <c:v>20140201</c:v>
                </c:pt>
                <c:pt idx="21">
                  <c:v>20140301</c:v>
                </c:pt>
                <c:pt idx="22">
                  <c:v>20140401</c:v>
                </c:pt>
                <c:pt idx="23">
                  <c:v>20140501</c:v>
                </c:pt>
                <c:pt idx="24">
                  <c:v>20140601</c:v>
                </c:pt>
                <c:pt idx="25">
                  <c:v>20140701</c:v>
                </c:pt>
                <c:pt idx="26">
                  <c:v>20140801</c:v>
                </c:pt>
                <c:pt idx="27">
                  <c:v>20140901</c:v>
                </c:pt>
                <c:pt idx="28">
                  <c:v>20141001</c:v>
                </c:pt>
                <c:pt idx="29">
                  <c:v>20141101</c:v>
                </c:pt>
                <c:pt idx="30">
                  <c:v>20141201</c:v>
                </c:pt>
                <c:pt idx="31">
                  <c:v>20150101</c:v>
                </c:pt>
                <c:pt idx="32">
                  <c:v>20150201</c:v>
                </c:pt>
                <c:pt idx="33">
                  <c:v>20150301</c:v>
                </c:pt>
                <c:pt idx="34">
                  <c:v>20150401</c:v>
                </c:pt>
                <c:pt idx="35">
                  <c:v>20150501</c:v>
                </c:pt>
                <c:pt idx="36">
                  <c:v>20150601</c:v>
                </c:pt>
                <c:pt idx="37">
                  <c:v>20150701</c:v>
                </c:pt>
                <c:pt idx="38">
                  <c:v>20150801</c:v>
                </c:pt>
                <c:pt idx="39">
                  <c:v>20150901</c:v>
                </c:pt>
                <c:pt idx="40">
                  <c:v>20151001</c:v>
                </c:pt>
                <c:pt idx="41">
                  <c:v>20151101</c:v>
                </c:pt>
                <c:pt idx="42">
                  <c:v>20151201</c:v>
                </c:pt>
                <c:pt idx="43">
                  <c:v>20160101</c:v>
                </c:pt>
                <c:pt idx="44">
                  <c:v>20160201</c:v>
                </c:pt>
                <c:pt idx="45">
                  <c:v>20160301</c:v>
                </c:pt>
                <c:pt idx="46">
                  <c:v>20160401</c:v>
                </c:pt>
                <c:pt idx="47">
                  <c:v>20160501</c:v>
                </c:pt>
                <c:pt idx="48">
                  <c:v>20160601</c:v>
                </c:pt>
                <c:pt idx="49">
                  <c:v>20160701</c:v>
                </c:pt>
                <c:pt idx="50">
                  <c:v>20160801</c:v>
                </c:pt>
                <c:pt idx="51">
                  <c:v>20160901</c:v>
                </c:pt>
                <c:pt idx="52">
                  <c:v>20161001</c:v>
                </c:pt>
                <c:pt idx="53">
                  <c:v>20161101</c:v>
                </c:pt>
                <c:pt idx="54">
                  <c:v>20161201</c:v>
                </c:pt>
                <c:pt idx="55">
                  <c:v>20170101</c:v>
                </c:pt>
                <c:pt idx="56">
                  <c:v>20170201</c:v>
                </c:pt>
                <c:pt idx="57">
                  <c:v>20170301</c:v>
                </c:pt>
                <c:pt idx="58">
                  <c:v>20170401</c:v>
                </c:pt>
                <c:pt idx="59">
                  <c:v>20170501</c:v>
                </c:pt>
                <c:pt idx="60">
                  <c:v>20170601</c:v>
                </c:pt>
                <c:pt idx="61">
                  <c:v>20170701</c:v>
                </c:pt>
                <c:pt idx="62">
                  <c:v>20170801</c:v>
                </c:pt>
                <c:pt idx="63">
                  <c:v>20170901</c:v>
                </c:pt>
                <c:pt idx="64">
                  <c:v>20171001</c:v>
                </c:pt>
                <c:pt idx="65">
                  <c:v>20171101</c:v>
                </c:pt>
                <c:pt idx="66">
                  <c:v>20171201</c:v>
                </c:pt>
                <c:pt idx="67">
                  <c:v>20180101</c:v>
                </c:pt>
                <c:pt idx="68">
                  <c:v>20180201</c:v>
                </c:pt>
                <c:pt idx="69">
                  <c:v>20180301</c:v>
                </c:pt>
                <c:pt idx="70">
                  <c:v>20180401</c:v>
                </c:pt>
                <c:pt idx="71">
                  <c:v>20180501</c:v>
                </c:pt>
                <c:pt idx="72">
                  <c:v>20180601</c:v>
                </c:pt>
                <c:pt idx="73">
                  <c:v>20180701</c:v>
                </c:pt>
                <c:pt idx="74">
                  <c:v>20180801</c:v>
                </c:pt>
                <c:pt idx="75">
                  <c:v>20180901</c:v>
                </c:pt>
                <c:pt idx="76">
                  <c:v>20181001</c:v>
                </c:pt>
                <c:pt idx="77">
                  <c:v>20181101</c:v>
                </c:pt>
                <c:pt idx="78">
                  <c:v>20181201</c:v>
                </c:pt>
                <c:pt idx="79">
                  <c:v>20190301</c:v>
                </c:pt>
                <c:pt idx="80">
                  <c:v>20190501</c:v>
                </c:pt>
                <c:pt idx="81">
                  <c:v>20190601</c:v>
                </c:pt>
                <c:pt idx="82">
                  <c:v>20190701</c:v>
                </c:pt>
                <c:pt idx="83">
                  <c:v>20190801</c:v>
                </c:pt>
                <c:pt idx="84">
                  <c:v>20190901</c:v>
                </c:pt>
                <c:pt idx="85">
                  <c:v>20191001</c:v>
                </c:pt>
                <c:pt idx="86">
                  <c:v>20191101</c:v>
                </c:pt>
                <c:pt idx="87">
                  <c:v>20191201</c:v>
                </c:pt>
                <c:pt idx="88">
                  <c:v>20200101</c:v>
                </c:pt>
                <c:pt idx="89">
                  <c:v>20200201</c:v>
                </c:pt>
              </c:numCache>
            </c:numRef>
          </c:cat>
          <c:val>
            <c:numRef>
              <c:f>prepay_cpn3.5_30!$J$2:$J$91</c:f>
              <c:numCache>
                <c:formatCode>General</c:formatCode>
                <c:ptCount val="90"/>
                <c:pt idx="0">
                  <c:v>9.8460000000000006E-3</c:v>
                </c:pt>
                <c:pt idx="1">
                  <c:v>1.1212E-2</c:v>
                </c:pt>
                <c:pt idx="2">
                  <c:v>8.4220000000000007E-3</c:v>
                </c:pt>
                <c:pt idx="3">
                  <c:v>5.5890000000000002E-3</c:v>
                </c:pt>
                <c:pt idx="4">
                  <c:v>4.535E-3</c:v>
                </c:pt>
                <c:pt idx="5">
                  <c:v>3.5249999999999999E-3</c:v>
                </c:pt>
                <c:pt idx="6">
                  <c:v>2.7439999999999999E-3</c:v>
                </c:pt>
                <c:pt idx="7">
                  <c:v>3.2139999999999998E-3</c:v>
                </c:pt>
                <c:pt idx="8">
                  <c:v>4.5450000000000004E-3</c:v>
                </c:pt>
                <c:pt idx="9">
                  <c:v>5.6519999999999999E-3</c:v>
                </c:pt>
                <c:pt idx="10">
                  <c:v>4.7229999999999998E-3</c:v>
                </c:pt>
                <c:pt idx="11">
                  <c:v>4.0080000000000003E-3</c:v>
                </c:pt>
                <c:pt idx="12">
                  <c:v>3.2620000000000001E-3</c:v>
                </c:pt>
                <c:pt idx="13">
                  <c:v>3.0469999999999998E-3</c:v>
                </c:pt>
                <c:pt idx="14">
                  <c:v>2.9740000000000001E-3</c:v>
                </c:pt>
                <c:pt idx="15">
                  <c:v>7.2560000000000003E-3</c:v>
                </c:pt>
                <c:pt idx="16">
                  <c:v>1.1753E-2</c:v>
                </c:pt>
                <c:pt idx="17">
                  <c:v>1.0312E-2</c:v>
                </c:pt>
                <c:pt idx="18">
                  <c:v>1.6761999999999999E-2</c:v>
                </c:pt>
                <c:pt idx="19">
                  <c:v>1.6962000000000001E-2</c:v>
                </c:pt>
                <c:pt idx="20">
                  <c:v>1.9897999999999999E-2</c:v>
                </c:pt>
                <c:pt idx="21">
                  <c:v>2.1221E-2</c:v>
                </c:pt>
                <c:pt idx="22">
                  <c:v>1.8158000000000001E-2</c:v>
                </c:pt>
                <c:pt idx="23">
                  <c:v>2.0934000000000001E-2</c:v>
                </c:pt>
                <c:pt idx="24">
                  <c:v>1.4924E-2</c:v>
                </c:pt>
                <c:pt idx="25">
                  <c:v>1.907E-2</c:v>
                </c:pt>
                <c:pt idx="26">
                  <c:v>2.2433999999999999E-2</c:v>
                </c:pt>
                <c:pt idx="27">
                  <c:v>2.5104999999999999E-2</c:v>
                </c:pt>
                <c:pt idx="28">
                  <c:v>1.8544999999999999E-2</c:v>
                </c:pt>
                <c:pt idx="29">
                  <c:v>1.9465E-2</c:v>
                </c:pt>
                <c:pt idx="30">
                  <c:v>1.8071E-2</c:v>
                </c:pt>
                <c:pt idx="31">
                  <c:v>1.8002000000000001E-2</c:v>
                </c:pt>
                <c:pt idx="32">
                  <c:v>1.2356000000000001E-2</c:v>
                </c:pt>
                <c:pt idx="33">
                  <c:v>6.0489999999999997E-3</c:v>
                </c:pt>
                <c:pt idx="34">
                  <c:v>5.7260000000000002E-3</c:v>
                </c:pt>
                <c:pt idx="35">
                  <c:v>6.9890000000000004E-3</c:v>
                </c:pt>
                <c:pt idx="36">
                  <c:v>6.9069999999999999E-3</c:v>
                </c:pt>
                <c:pt idx="37">
                  <c:v>4.9030000000000002E-3</c:v>
                </c:pt>
                <c:pt idx="38">
                  <c:v>1.4692E-2</c:v>
                </c:pt>
                <c:pt idx="39">
                  <c:v>1.3379E-2</c:v>
                </c:pt>
                <c:pt idx="40">
                  <c:v>9.9659999999999992E-3</c:v>
                </c:pt>
                <c:pt idx="41">
                  <c:v>8.5260000000000006E-3</c:v>
                </c:pt>
                <c:pt idx="42">
                  <c:v>1.1676000000000001E-2</c:v>
                </c:pt>
                <c:pt idx="43">
                  <c:v>1.3986999999999999E-2</c:v>
                </c:pt>
                <c:pt idx="44">
                  <c:v>1.8460000000000001E-2</c:v>
                </c:pt>
                <c:pt idx="45">
                  <c:v>1.2507000000000001E-2</c:v>
                </c:pt>
                <c:pt idx="46">
                  <c:v>7.0299999999999998E-3</c:v>
                </c:pt>
                <c:pt idx="47">
                  <c:v>8.2299999999999995E-3</c:v>
                </c:pt>
                <c:pt idx="48">
                  <c:v>8.1309999999999993E-3</c:v>
                </c:pt>
                <c:pt idx="49">
                  <c:v>6.4739999999999997E-3</c:v>
                </c:pt>
                <c:pt idx="50">
                  <c:v>5.4299999999999999E-3</c:v>
                </c:pt>
                <c:pt idx="51">
                  <c:v>4.5799999999999999E-3</c:v>
                </c:pt>
                <c:pt idx="52">
                  <c:v>3.6939999999999998E-3</c:v>
                </c:pt>
                <c:pt idx="53">
                  <c:v>3.382E-3</c:v>
                </c:pt>
                <c:pt idx="54">
                  <c:v>4.4169999999999999E-3</c:v>
                </c:pt>
                <c:pt idx="55">
                  <c:v>3.947E-3</c:v>
                </c:pt>
                <c:pt idx="56">
                  <c:v>6.5059999999999996E-3</c:v>
                </c:pt>
                <c:pt idx="57">
                  <c:v>1.3129999999999999E-2</c:v>
                </c:pt>
                <c:pt idx="58">
                  <c:v>1.3332999999999999E-2</c:v>
                </c:pt>
                <c:pt idx="59">
                  <c:v>1.9897999999999999E-2</c:v>
                </c:pt>
                <c:pt idx="60">
                  <c:v>1.6934999999999999E-2</c:v>
                </c:pt>
                <c:pt idx="61">
                  <c:v>1.5372E-2</c:v>
                </c:pt>
                <c:pt idx="62">
                  <c:v>1.1412E-2</c:v>
                </c:pt>
                <c:pt idx="63">
                  <c:v>1.3167999999999999E-2</c:v>
                </c:pt>
                <c:pt idx="64">
                  <c:v>6.2119999999999996E-3</c:v>
                </c:pt>
                <c:pt idx="65">
                  <c:v>9.7009999999999996E-3</c:v>
                </c:pt>
                <c:pt idx="66">
                  <c:v>9.1929999999999998E-3</c:v>
                </c:pt>
                <c:pt idx="67">
                  <c:v>9.4570000000000001E-3</c:v>
                </c:pt>
                <c:pt idx="68">
                  <c:v>1.0126E-2</c:v>
                </c:pt>
                <c:pt idx="69">
                  <c:v>7.5680000000000001E-3</c:v>
                </c:pt>
                <c:pt idx="70">
                  <c:v>1.6365000000000001E-2</c:v>
                </c:pt>
                <c:pt idx="71">
                  <c:v>8.7729999999999995E-3</c:v>
                </c:pt>
                <c:pt idx="72">
                  <c:v>0</c:v>
                </c:pt>
                <c:pt idx="73">
                  <c:v>6.3610000000000003E-3</c:v>
                </c:pt>
                <c:pt idx="74">
                  <c:v>1.1913E-2</c:v>
                </c:pt>
                <c:pt idx="75">
                  <c:v>2.1146999999999999E-2</c:v>
                </c:pt>
                <c:pt idx="76">
                  <c:v>1.9630999999999999E-2</c:v>
                </c:pt>
                <c:pt idx="77">
                  <c:v>0</c:v>
                </c:pt>
                <c:pt idx="78">
                  <c:v>1.5261E-2</c:v>
                </c:pt>
                <c:pt idx="79">
                  <c:v>2.4511999999999999E-2</c:v>
                </c:pt>
                <c:pt idx="80">
                  <c:v>1.2833000000000001E-2</c:v>
                </c:pt>
                <c:pt idx="81">
                  <c:v>8.2629999999999995E-3</c:v>
                </c:pt>
                <c:pt idx="82">
                  <c:v>6.1539999999999997E-3</c:v>
                </c:pt>
                <c:pt idx="83">
                  <c:v>1.1820000000000001E-2</c:v>
                </c:pt>
                <c:pt idx="84">
                  <c:v>3.3419999999999999E-3</c:v>
                </c:pt>
                <c:pt idx="85">
                  <c:v>3.6809999999999998E-3</c:v>
                </c:pt>
                <c:pt idx="86">
                  <c:v>4.0870000000000004E-3</c:v>
                </c:pt>
                <c:pt idx="87">
                  <c:v>3.1930000000000001E-3</c:v>
                </c:pt>
                <c:pt idx="88">
                  <c:v>2.2200000000000002E-3</c:v>
                </c:pt>
                <c:pt idx="89">
                  <c:v>6.4599999999999998E-4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D4-4FA4-9F43-0B60A4258E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2713504"/>
        <c:axId val="480106080"/>
      </c:lineChart>
      <c:catAx>
        <c:axId val="622713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106080"/>
        <c:crosses val="autoZero"/>
        <c:auto val="1"/>
        <c:lblAlgn val="ctr"/>
        <c:lblOffset val="100"/>
        <c:noMultiLvlLbl val="0"/>
      </c:catAx>
      <c:valAx>
        <c:axId val="48010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713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prepay_cpn3.5_15!$B$1</c:f>
              <c:strCache>
                <c:ptCount val="1"/>
                <c:pt idx="0">
                  <c:v>model_frm15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prepay_cpn3.5_15!$B$2:$B$93</c:f>
              <c:numCache>
                <c:formatCode>General</c:formatCode>
                <c:ptCount val="92"/>
                <c:pt idx="0">
                  <c:v>8.7683188602884193E-3</c:v>
                </c:pt>
                <c:pt idx="1">
                  <c:v>8.7132685853625897E-3</c:v>
                </c:pt>
                <c:pt idx="2">
                  <c:v>8.1834867071634097E-3</c:v>
                </c:pt>
                <c:pt idx="3">
                  <c:v>7.5142272866408804E-3</c:v>
                </c:pt>
                <c:pt idx="4">
                  <c:v>7.0780739439213697E-3</c:v>
                </c:pt>
                <c:pt idx="5">
                  <c:v>6.5340290330576402E-3</c:v>
                </c:pt>
                <c:pt idx="6">
                  <c:v>5.94272837882688E-3</c:v>
                </c:pt>
                <c:pt idx="7">
                  <c:v>5.8043479228624198E-3</c:v>
                </c:pt>
                <c:pt idx="8">
                  <c:v>5.3541906452964803E-3</c:v>
                </c:pt>
                <c:pt idx="9">
                  <c:v>5.7322916045519298E-3</c:v>
                </c:pt>
                <c:pt idx="10">
                  <c:v>5.6655845562505998E-3</c:v>
                </c:pt>
                <c:pt idx="11">
                  <c:v>5.9881467702608696E-3</c:v>
                </c:pt>
                <c:pt idx="12">
                  <c:v>4.2566526823213198E-3</c:v>
                </c:pt>
                <c:pt idx="13">
                  <c:v>4.1994244445029303E-3</c:v>
                </c:pt>
                <c:pt idx="14">
                  <c:v>4.7522084194748099E-3</c:v>
                </c:pt>
                <c:pt idx="15">
                  <c:v>4.6288744292389298E-3</c:v>
                </c:pt>
                <c:pt idx="16">
                  <c:v>6.2485645008476202E-3</c:v>
                </c:pt>
                <c:pt idx="17">
                  <c:v>6.52500082547756E-3</c:v>
                </c:pt>
                <c:pt idx="18">
                  <c:v>5.5441319966033102E-3</c:v>
                </c:pt>
                <c:pt idx="19">
                  <c:v>4.94115267076118E-3</c:v>
                </c:pt>
                <c:pt idx="20">
                  <c:v>5.9276251956007098E-3</c:v>
                </c:pt>
                <c:pt idx="21">
                  <c:v>6.4402353227023899E-3</c:v>
                </c:pt>
                <c:pt idx="22">
                  <c:v>5.7044709290120302E-3</c:v>
                </c:pt>
                <c:pt idx="23">
                  <c:v>5.8023721983180001E-3</c:v>
                </c:pt>
                <c:pt idx="24">
                  <c:v>6.7617495581348301E-3</c:v>
                </c:pt>
                <c:pt idx="25">
                  <c:v>6.4293424998685999E-3</c:v>
                </c:pt>
                <c:pt idx="26">
                  <c:v>6.43403596623221E-3</c:v>
                </c:pt>
                <c:pt idx="27">
                  <c:v>7.1350250234267099E-3</c:v>
                </c:pt>
                <c:pt idx="28">
                  <c:v>6.0456980673200102E-3</c:v>
                </c:pt>
                <c:pt idx="29">
                  <c:v>7.5453875501161399E-3</c:v>
                </c:pt>
                <c:pt idx="30">
                  <c:v>7.5471421656148497E-3</c:v>
                </c:pt>
                <c:pt idx="31">
                  <c:v>7.7608187306240101E-3</c:v>
                </c:pt>
                <c:pt idx="32">
                  <c:v>8.3066341941205601E-3</c:v>
                </c:pt>
                <c:pt idx="33">
                  <c:v>7.4421965855495801E-3</c:v>
                </c:pt>
                <c:pt idx="34">
                  <c:v>7.96391313035286E-3</c:v>
                </c:pt>
                <c:pt idx="35">
                  <c:v>7.6363147887532597E-3</c:v>
                </c:pt>
                <c:pt idx="36">
                  <c:v>7.1268450143237598E-3</c:v>
                </c:pt>
                <c:pt idx="37">
                  <c:v>6.2072685981641798E-3</c:v>
                </c:pt>
                <c:pt idx="38">
                  <c:v>7.1545820218129304E-3</c:v>
                </c:pt>
                <c:pt idx="39">
                  <c:v>7.5291662059853602E-3</c:v>
                </c:pt>
                <c:pt idx="40">
                  <c:v>7.40305334316365E-3</c:v>
                </c:pt>
                <c:pt idx="41">
                  <c:v>7.5939183187923101E-3</c:v>
                </c:pt>
                <c:pt idx="42">
                  <c:v>7.0300798473637302E-3</c:v>
                </c:pt>
                <c:pt idx="43">
                  <c:v>6.8599234078272203E-3</c:v>
                </c:pt>
                <c:pt idx="44">
                  <c:v>7.7444315295622504E-3</c:v>
                </c:pt>
                <c:pt idx="45">
                  <c:v>8.0819018896862403E-3</c:v>
                </c:pt>
                <c:pt idx="46">
                  <c:v>8.2348110603154504E-3</c:v>
                </c:pt>
                <c:pt idx="47">
                  <c:v>8.3023721143302802E-3</c:v>
                </c:pt>
                <c:pt idx="48">
                  <c:v>7.4161878411706499E-3</c:v>
                </c:pt>
                <c:pt idx="49">
                  <c:v>8.1001854686962391E-3</c:v>
                </c:pt>
                <c:pt idx="50">
                  <c:v>8.1727651549302893E-3</c:v>
                </c:pt>
                <c:pt idx="51">
                  <c:v>7.7427009827194301E-3</c:v>
                </c:pt>
                <c:pt idx="52">
                  <c:v>7.8352482706859697E-3</c:v>
                </c:pt>
                <c:pt idx="53">
                  <c:v>7.9922798632544399E-3</c:v>
                </c:pt>
                <c:pt idx="54">
                  <c:v>5.6928404614428997E-3</c:v>
                </c:pt>
                <c:pt idx="55">
                  <c:v>5.8104117945938696E-3</c:v>
                </c:pt>
                <c:pt idx="56">
                  <c:v>6.8524295596671296E-3</c:v>
                </c:pt>
                <c:pt idx="57">
                  <c:v>7.0604180901252898E-3</c:v>
                </c:pt>
                <c:pt idx="58">
                  <c:v>6.9108760515274002E-3</c:v>
                </c:pt>
                <c:pt idx="59">
                  <c:v>8.6802623153264605E-3</c:v>
                </c:pt>
                <c:pt idx="60">
                  <c:v>7.6033635354015696E-3</c:v>
                </c:pt>
                <c:pt idx="61">
                  <c:v>8.2102599424843103E-3</c:v>
                </c:pt>
                <c:pt idx="62">
                  <c:v>7.4196679307865603E-3</c:v>
                </c:pt>
                <c:pt idx="63">
                  <c:v>8.6776561804915702E-3</c:v>
                </c:pt>
                <c:pt idx="64">
                  <c:v>7.8598275694989703E-3</c:v>
                </c:pt>
                <c:pt idx="65">
                  <c:v>6.8646955499497599E-3</c:v>
                </c:pt>
                <c:pt idx="66">
                  <c:v>7.4914123167553696E-3</c:v>
                </c:pt>
                <c:pt idx="67">
                  <c:v>7.3314704962317099E-3</c:v>
                </c:pt>
                <c:pt idx="68">
                  <c:v>6.3945848509296202E-3</c:v>
                </c:pt>
                <c:pt idx="69">
                  <c:v>5.7070181754285201E-3</c:v>
                </c:pt>
                <c:pt idx="70">
                  <c:v>6.1888370441549202E-3</c:v>
                </c:pt>
                <c:pt idx="71">
                  <c:v>5.7581669643328197E-3</c:v>
                </c:pt>
                <c:pt idx="72">
                  <c:v>6.05931773391987E-3</c:v>
                </c:pt>
                <c:pt idx="73">
                  <c:v>6.3096895825987803E-3</c:v>
                </c:pt>
                <c:pt idx="74">
                  <c:v>5.6469985987127602E-3</c:v>
                </c:pt>
                <c:pt idx="75">
                  <c:v>5.8332639681465603E-3</c:v>
                </c:pt>
                <c:pt idx="76">
                  <c:v>6.49450302045024E-3</c:v>
                </c:pt>
                <c:pt idx="77">
                  <c:v>5.5367891728756698E-3</c:v>
                </c:pt>
                <c:pt idx="78">
                  <c:v>3.5827168109367402E-3</c:v>
                </c:pt>
                <c:pt idx="79">
                  <c:v>4.8236692620226397E-3</c:v>
                </c:pt>
                <c:pt idx="80">
                  <c:v>8.4736059093780108E-3</c:v>
                </c:pt>
                <c:pt idx="81">
                  <c:v>9.6339706603728904E-3</c:v>
                </c:pt>
                <c:pt idx="82">
                  <c:v>9.0247970109268907E-3</c:v>
                </c:pt>
                <c:pt idx="83">
                  <c:v>1.14896078006441E-2</c:v>
                </c:pt>
                <c:pt idx="84">
                  <c:v>1.12061797952179E-2</c:v>
                </c:pt>
                <c:pt idx="85">
                  <c:v>1.0000964393704201E-2</c:v>
                </c:pt>
                <c:pt idx="86">
                  <c:v>1.1171268073683E-2</c:v>
                </c:pt>
                <c:pt idx="87">
                  <c:v>9.6319665059303207E-3</c:v>
                </c:pt>
                <c:pt idx="88">
                  <c:v>1.07535270895946E-2</c:v>
                </c:pt>
                <c:pt idx="89">
                  <c:v>9.7995451144840696E-3</c:v>
                </c:pt>
                <c:pt idx="90">
                  <c:v>9.5610651872548701E-3</c:v>
                </c:pt>
                <c:pt idx="91">
                  <c:v>1.0655961712879599E-2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72-4C38-9376-8E3047337CA8}"/>
            </c:ext>
          </c:extLst>
        </c:ser>
        <c:ser>
          <c:idx val="1"/>
          <c:order val="1"/>
          <c:tx>
            <c:strRef>
              <c:f>prepay_cpn3.5_15!$C$1</c:f>
              <c:strCache>
                <c:ptCount val="1"/>
                <c:pt idx="0">
                  <c:v>model_frm15_fwd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prepay_cpn3.5_15!$C$2:$C$93</c:f>
              <c:numCache>
                <c:formatCode>General</c:formatCode>
                <c:ptCount val="92"/>
                <c:pt idx="0">
                  <c:v>8.6462807744508794E-3</c:v>
                </c:pt>
                <c:pt idx="1">
                  <c:v>9.1508564750959805E-3</c:v>
                </c:pt>
                <c:pt idx="2">
                  <c:v>8.4153184636747008E-3</c:v>
                </c:pt>
                <c:pt idx="3">
                  <c:v>8.0342996380725999E-3</c:v>
                </c:pt>
                <c:pt idx="4">
                  <c:v>7.10335756810549E-3</c:v>
                </c:pt>
                <c:pt idx="5">
                  <c:v>6.4162843828453903E-3</c:v>
                </c:pt>
                <c:pt idx="6">
                  <c:v>5.8007653685581903E-3</c:v>
                </c:pt>
                <c:pt idx="7">
                  <c:v>5.6966140646218504E-3</c:v>
                </c:pt>
                <c:pt idx="8">
                  <c:v>6.3871296150879E-3</c:v>
                </c:pt>
                <c:pt idx="9">
                  <c:v>5.4276199150866998E-3</c:v>
                </c:pt>
                <c:pt idx="10">
                  <c:v>4.3141595312922096E-3</c:v>
                </c:pt>
                <c:pt idx="11">
                  <c:v>4.0599455274044002E-3</c:v>
                </c:pt>
                <c:pt idx="12">
                  <c:v>3.6753250837240001E-3</c:v>
                </c:pt>
                <c:pt idx="13">
                  <c:v>5.1242208858189803E-3</c:v>
                </c:pt>
                <c:pt idx="14">
                  <c:v>5.6906229379188097E-3</c:v>
                </c:pt>
                <c:pt idx="15">
                  <c:v>5.5380474622086203E-3</c:v>
                </c:pt>
                <c:pt idx="16">
                  <c:v>5.7409696889444599E-3</c:v>
                </c:pt>
                <c:pt idx="17">
                  <c:v>6.4109556574279396E-3</c:v>
                </c:pt>
                <c:pt idx="18">
                  <c:v>6.3354688497424903E-3</c:v>
                </c:pt>
                <c:pt idx="19">
                  <c:v>5.6942485590297702E-3</c:v>
                </c:pt>
                <c:pt idx="20">
                  <c:v>6.0817945671364799E-3</c:v>
                </c:pt>
                <c:pt idx="21">
                  <c:v>6.8290837076442198E-3</c:v>
                </c:pt>
                <c:pt idx="22">
                  <c:v>6.7587096303132598E-3</c:v>
                </c:pt>
                <c:pt idx="23">
                  <c:v>6.3953077190975803E-3</c:v>
                </c:pt>
                <c:pt idx="24">
                  <c:v>6.67977032195732E-3</c:v>
                </c:pt>
                <c:pt idx="25">
                  <c:v>6.0691758639455102E-3</c:v>
                </c:pt>
                <c:pt idx="26">
                  <c:v>6.7315662217335304E-3</c:v>
                </c:pt>
                <c:pt idx="27">
                  <c:v>7.7228589456114502E-3</c:v>
                </c:pt>
                <c:pt idx="28">
                  <c:v>7.3347042079466504E-3</c:v>
                </c:pt>
                <c:pt idx="29">
                  <c:v>8.4506523579199501E-3</c:v>
                </c:pt>
                <c:pt idx="30">
                  <c:v>7.9849488719084295E-3</c:v>
                </c:pt>
                <c:pt idx="31">
                  <c:v>7.9022670047878101E-3</c:v>
                </c:pt>
                <c:pt idx="32">
                  <c:v>7.7647612913851497E-3</c:v>
                </c:pt>
                <c:pt idx="33">
                  <c:v>7.3735024256557499E-3</c:v>
                </c:pt>
                <c:pt idx="34">
                  <c:v>6.8797166965339999E-3</c:v>
                </c:pt>
                <c:pt idx="35">
                  <c:v>7.2934492997936704E-3</c:v>
                </c:pt>
                <c:pt idx="36">
                  <c:v>7.2864680888038696E-3</c:v>
                </c:pt>
                <c:pt idx="37">
                  <c:v>7.2461782554242996E-3</c:v>
                </c:pt>
                <c:pt idx="38">
                  <c:v>7.47145681754226E-3</c:v>
                </c:pt>
                <c:pt idx="39">
                  <c:v>7.1428909924686002E-3</c:v>
                </c:pt>
                <c:pt idx="40">
                  <c:v>6.8180625196916696E-3</c:v>
                </c:pt>
                <c:pt idx="41">
                  <c:v>7.8830609839238407E-3</c:v>
                </c:pt>
                <c:pt idx="42">
                  <c:v>8.0330990176268394E-3</c:v>
                </c:pt>
                <c:pt idx="43">
                  <c:v>8.5343265865518905E-3</c:v>
                </c:pt>
                <c:pt idx="44">
                  <c:v>8.4237890247750198E-3</c:v>
                </c:pt>
                <c:pt idx="45">
                  <c:v>8.0757225751495604E-3</c:v>
                </c:pt>
                <c:pt idx="46">
                  <c:v>8.6774272350273098E-3</c:v>
                </c:pt>
                <c:pt idx="47">
                  <c:v>8.6685398952851302E-3</c:v>
                </c:pt>
                <c:pt idx="48">
                  <c:v>8.21383495680497E-3</c:v>
                </c:pt>
                <c:pt idx="49">
                  <c:v>8.2651074435764402E-3</c:v>
                </c:pt>
                <c:pt idx="50">
                  <c:v>8.0401177342794092E-3</c:v>
                </c:pt>
                <c:pt idx="51">
                  <c:v>6.2351413918488299E-3</c:v>
                </c:pt>
                <c:pt idx="52">
                  <c:v>5.8164418081660101E-3</c:v>
                </c:pt>
                <c:pt idx="53">
                  <c:v>6.3738720086336E-3</c:v>
                </c:pt>
                <c:pt idx="54">
                  <c:v>6.4554866295514299E-3</c:v>
                </c:pt>
                <c:pt idx="55">
                  <c:v>6.7688002604650004E-3</c:v>
                </c:pt>
                <c:pt idx="56">
                  <c:v>7.6016531679611102E-3</c:v>
                </c:pt>
                <c:pt idx="57">
                  <c:v>7.7132921381866297E-3</c:v>
                </c:pt>
                <c:pt idx="58">
                  <c:v>7.5339577675048904E-3</c:v>
                </c:pt>
                <c:pt idx="59">
                  <c:v>8.3454920166131201E-3</c:v>
                </c:pt>
                <c:pt idx="60">
                  <c:v>7.8809659064928896E-3</c:v>
                </c:pt>
                <c:pt idx="61">
                  <c:v>7.9506468548095292E-3</c:v>
                </c:pt>
                <c:pt idx="62">
                  <c:v>7.0842932315090196E-3</c:v>
                </c:pt>
                <c:pt idx="63">
                  <c:v>7.1836557353051802E-3</c:v>
                </c:pt>
                <c:pt idx="64">
                  <c:v>6.9099780440571197E-3</c:v>
                </c:pt>
                <c:pt idx="65">
                  <c:v>5.8714275119181097E-3</c:v>
                </c:pt>
                <c:pt idx="66">
                  <c:v>5.7175649838770003E-3</c:v>
                </c:pt>
                <c:pt idx="67">
                  <c:v>5.7706943977740002E-3</c:v>
                </c:pt>
                <c:pt idx="68">
                  <c:v>5.6198351197521796E-3</c:v>
                </c:pt>
                <c:pt idx="69">
                  <c:v>5.8341136780532396E-3</c:v>
                </c:pt>
                <c:pt idx="70">
                  <c:v>5.94055531108685E-3</c:v>
                </c:pt>
                <c:pt idx="71">
                  <c:v>5.77489912644274E-3</c:v>
                </c:pt>
                <c:pt idx="72">
                  <c:v>6.0034280733122902E-3</c:v>
                </c:pt>
                <c:pt idx="73">
                  <c:v>5.7391580681473604E-3</c:v>
                </c:pt>
                <c:pt idx="74">
                  <c:v>5.1791692464725203E-3</c:v>
                </c:pt>
                <c:pt idx="75">
                  <c:v>5.1616474822267699E-3</c:v>
                </c:pt>
                <c:pt idx="76">
                  <c:v>6.3906665657459897E-3</c:v>
                </c:pt>
                <c:pt idx="77">
                  <c:v>6.9468234743133702E-3</c:v>
                </c:pt>
                <c:pt idx="78">
                  <c:v>4.8980315996393596E-3</c:v>
                </c:pt>
                <c:pt idx="79">
                  <c:v>6.0680574651790099E-3</c:v>
                </c:pt>
                <c:pt idx="80">
                  <c:v>9.5531316683959196E-3</c:v>
                </c:pt>
                <c:pt idx="81">
                  <c:v>9.5720561381661094E-3</c:v>
                </c:pt>
                <c:pt idx="82">
                  <c:v>9.4299177812085799E-3</c:v>
                </c:pt>
                <c:pt idx="83">
                  <c:v>1.0359392667491901E-2</c:v>
                </c:pt>
                <c:pt idx="84">
                  <c:v>9.3407046525941298E-3</c:v>
                </c:pt>
                <c:pt idx="85">
                  <c:v>9.0946254364384603E-3</c:v>
                </c:pt>
                <c:pt idx="86">
                  <c:v>9.0090172726920506E-3</c:v>
                </c:pt>
                <c:pt idx="87">
                  <c:v>8.7438412103665094E-3</c:v>
                </c:pt>
                <c:pt idx="88">
                  <c:v>1.0110807941953501E-2</c:v>
                </c:pt>
                <c:pt idx="89">
                  <c:v>1.06954844104376E-2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72-4C38-9376-8E3047337CA8}"/>
            </c:ext>
          </c:extLst>
        </c:ser>
        <c:ser>
          <c:idx val="2"/>
          <c:order val="2"/>
          <c:tx>
            <c:strRef>
              <c:f>prepay_cpn3.5_15!$D$1</c:f>
              <c:strCache>
                <c:ptCount val="1"/>
                <c:pt idx="0">
                  <c:v>model_frm15_full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prepay_cpn3.5_15!$D$2:$D$93</c:f>
              <c:numCache>
                <c:formatCode>General</c:formatCode>
                <c:ptCount val="92"/>
                <c:pt idx="0">
                  <c:v>8.9941649064409993E-3</c:v>
                </c:pt>
                <c:pt idx="1">
                  <c:v>9.2004807621816707E-3</c:v>
                </c:pt>
                <c:pt idx="2">
                  <c:v>8.5473909665757797E-3</c:v>
                </c:pt>
                <c:pt idx="3">
                  <c:v>7.94300708770284E-3</c:v>
                </c:pt>
                <c:pt idx="4">
                  <c:v>7.3118044808772199E-3</c:v>
                </c:pt>
                <c:pt idx="5">
                  <c:v>6.6174207349038103E-3</c:v>
                </c:pt>
                <c:pt idx="6">
                  <c:v>5.9930220708127799E-3</c:v>
                </c:pt>
                <c:pt idx="7">
                  <c:v>5.8591545577311296E-3</c:v>
                </c:pt>
                <c:pt idx="8">
                  <c:v>5.7939693559250598E-3</c:v>
                </c:pt>
                <c:pt idx="9">
                  <c:v>5.6061231226689403E-3</c:v>
                </c:pt>
                <c:pt idx="10">
                  <c:v>5.06928261031276E-3</c:v>
                </c:pt>
                <c:pt idx="11">
                  <c:v>5.1456337597612298E-3</c:v>
                </c:pt>
                <c:pt idx="12">
                  <c:v>3.8810395576759399E-3</c:v>
                </c:pt>
                <c:pt idx="13">
                  <c:v>4.3700626701871099E-3</c:v>
                </c:pt>
                <c:pt idx="14">
                  <c:v>4.9605445001906301E-3</c:v>
                </c:pt>
                <c:pt idx="15">
                  <c:v>4.7739516367494997E-3</c:v>
                </c:pt>
                <c:pt idx="16">
                  <c:v>5.9476984565512902E-3</c:v>
                </c:pt>
                <c:pt idx="17">
                  <c:v>6.4526186072467297E-3</c:v>
                </c:pt>
                <c:pt idx="18">
                  <c:v>5.7295874680015997E-3</c:v>
                </c:pt>
                <c:pt idx="19">
                  <c:v>5.0477199720902104E-3</c:v>
                </c:pt>
                <c:pt idx="20">
                  <c:v>5.8977631403879698E-3</c:v>
                </c:pt>
                <c:pt idx="21">
                  <c:v>6.5670623672552603E-3</c:v>
                </c:pt>
                <c:pt idx="22">
                  <c:v>6.0108258923032704E-3</c:v>
                </c:pt>
                <c:pt idx="23">
                  <c:v>5.9518756434572898E-3</c:v>
                </c:pt>
                <c:pt idx="24">
                  <c:v>6.7476082164356103E-3</c:v>
                </c:pt>
                <c:pt idx="25">
                  <c:v>6.2592189744345404E-3</c:v>
                </c:pt>
                <c:pt idx="26">
                  <c:v>6.5342745336195501E-3</c:v>
                </c:pt>
                <c:pt idx="27">
                  <c:v>7.3907502800655799E-3</c:v>
                </c:pt>
                <c:pt idx="28">
                  <c:v>6.4849395967581103E-3</c:v>
                </c:pt>
                <c:pt idx="29">
                  <c:v>8.0226496384282892E-3</c:v>
                </c:pt>
                <c:pt idx="30">
                  <c:v>7.7772172885316702E-3</c:v>
                </c:pt>
                <c:pt idx="31">
                  <c:v>7.9504994050609203E-3</c:v>
                </c:pt>
                <c:pt idx="32">
                  <c:v>8.2571273058771599E-3</c:v>
                </c:pt>
                <c:pt idx="33">
                  <c:v>7.4812501700417897E-3</c:v>
                </c:pt>
                <c:pt idx="34">
                  <c:v>7.6188516323962997E-3</c:v>
                </c:pt>
                <c:pt idx="35">
                  <c:v>7.5724342473950804E-3</c:v>
                </c:pt>
                <c:pt idx="36">
                  <c:v>7.2232083211496399E-3</c:v>
                </c:pt>
                <c:pt idx="37">
                  <c:v>6.5415005468037598E-3</c:v>
                </c:pt>
                <c:pt idx="38">
                  <c:v>7.3094067972812602E-3</c:v>
                </c:pt>
                <c:pt idx="39">
                  <c:v>7.4611025584907301E-3</c:v>
                </c:pt>
                <c:pt idx="40">
                  <c:v>7.19885348449038E-3</c:v>
                </c:pt>
                <c:pt idx="41">
                  <c:v>7.8044598365039301E-3</c:v>
                </c:pt>
                <c:pt idx="42">
                  <c:v>7.4582965994895402E-3</c:v>
                </c:pt>
                <c:pt idx="43">
                  <c:v>7.5088932211668704E-3</c:v>
                </c:pt>
                <c:pt idx="44">
                  <c:v>8.1354694679408798E-3</c:v>
                </c:pt>
                <c:pt idx="45">
                  <c:v>8.2477452466264804E-3</c:v>
                </c:pt>
                <c:pt idx="46">
                  <c:v>8.6401218449138097E-3</c:v>
                </c:pt>
                <c:pt idx="47">
                  <c:v>8.6837023298070894E-3</c:v>
                </c:pt>
                <c:pt idx="48">
                  <c:v>7.8460488823207299E-3</c:v>
                </c:pt>
                <c:pt idx="49">
                  <c:v>8.3791156491722901E-3</c:v>
                </c:pt>
                <c:pt idx="50">
                  <c:v>8.2806718792663003E-3</c:v>
                </c:pt>
                <c:pt idx="51">
                  <c:v>7.1163030401208702E-3</c:v>
                </c:pt>
                <c:pt idx="52">
                  <c:v>6.9758597534496404E-3</c:v>
                </c:pt>
                <c:pt idx="53">
                  <c:v>7.31232244052558E-3</c:v>
                </c:pt>
                <c:pt idx="54">
                  <c:v>5.8293640077073097E-3</c:v>
                </c:pt>
                <c:pt idx="55">
                  <c:v>6.0006985782518696E-3</c:v>
                </c:pt>
                <c:pt idx="56">
                  <c:v>7.0784303912969204E-3</c:v>
                </c:pt>
                <c:pt idx="57">
                  <c:v>7.29382045871771E-3</c:v>
                </c:pt>
                <c:pt idx="58">
                  <c:v>7.1275659694281001E-3</c:v>
                </c:pt>
                <c:pt idx="59">
                  <c:v>8.7333281377550802E-3</c:v>
                </c:pt>
                <c:pt idx="60">
                  <c:v>7.8022488650809898E-3</c:v>
                </c:pt>
                <c:pt idx="61">
                  <c:v>8.2644151404910708E-3</c:v>
                </c:pt>
                <c:pt idx="62">
                  <c:v>7.3164607417866697E-3</c:v>
                </c:pt>
                <c:pt idx="63">
                  <c:v>8.1844758936869197E-3</c:v>
                </c:pt>
                <c:pt idx="64">
                  <c:v>7.5147838029218997E-3</c:v>
                </c:pt>
                <c:pt idx="65">
                  <c:v>6.34684906538391E-3</c:v>
                </c:pt>
                <c:pt idx="66">
                  <c:v>6.6446426870115502E-3</c:v>
                </c:pt>
                <c:pt idx="67">
                  <c:v>6.5740468321219599E-3</c:v>
                </c:pt>
                <c:pt idx="68">
                  <c:v>5.8704492420374897E-3</c:v>
                </c:pt>
                <c:pt idx="69">
                  <c:v>5.49376759591456E-3</c:v>
                </c:pt>
                <c:pt idx="70">
                  <c:v>5.8853653578273503E-3</c:v>
                </c:pt>
                <c:pt idx="71">
                  <c:v>5.5236791624187799E-3</c:v>
                </c:pt>
                <c:pt idx="72">
                  <c:v>5.8514481738080899E-3</c:v>
                </c:pt>
                <c:pt idx="73">
                  <c:v>5.8740767656321E-3</c:v>
                </c:pt>
                <c:pt idx="74">
                  <c:v>5.2387100089422104E-3</c:v>
                </c:pt>
                <c:pt idx="75">
                  <c:v>5.3531221655397504E-3</c:v>
                </c:pt>
                <c:pt idx="76">
                  <c:v>6.3262668434568596E-3</c:v>
                </c:pt>
                <c:pt idx="77">
                  <c:v>5.7980848536948798E-3</c:v>
                </c:pt>
                <c:pt idx="78">
                  <c:v>3.78797696076581E-3</c:v>
                </c:pt>
                <c:pt idx="79">
                  <c:v>5.0451189888577096E-3</c:v>
                </c:pt>
                <c:pt idx="80">
                  <c:v>9.0487280224784503E-3</c:v>
                </c:pt>
                <c:pt idx="81">
                  <c:v>9.9643682220858093E-3</c:v>
                </c:pt>
                <c:pt idx="82">
                  <c:v>9.4313400237601205E-3</c:v>
                </c:pt>
                <c:pt idx="83">
                  <c:v>1.16897547114164E-2</c:v>
                </c:pt>
                <c:pt idx="84">
                  <c:v>1.09631068036194E-2</c:v>
                </c:pt>
                <c:pt idx="85">
                  <c:v>9.9766070889591302E-3</c:v>
                </c:pt>
                <c:pt idx="86">
                  <c:v>1.0727252927009901E-2</c:v>
                </c:pt>
                <c:pt idx="87">
                  <c:v>9.5311570100576701E-3</c:v>
                </c:pt>
                <c:pt idx="88">
                  <c:v>1.0962433720226299E-2</c:v>
                </c:pt>
                <c:pt idx="89">
                  <c:v>1.05160156226492E-2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72-4C38-9376-8E3047337CA8}"/>
            </c:ext>
          </c:extLst>
        </c:ser>
        <c:ser>
          <c:idx val="3"/>
          <c:order val="3"/>
          <c:tx>
            <c:strRef>
              <c:f>prepay_cpn3.5_15!$E$1</c:f>
              <c:strCache>
                <c:ptCount val="1"/>
                <c:pt idx="0">
                  <c:v>model_frm15_full_B1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prepay_cpn3.5_15!$E$2:$E$93</c:f>
              <c:numCache>
                <c:formatCode>General</c:formatCode>
                <c:ptCount val="92"/>
                <c:pt idx="0">
                  <c:v>8.6878738936831401E-3</c:v>
                </c:pt>
                <c:pt idx="1">
                  <c:v>9.2618750980669393E-3</c:v>
                </c:pt>
                <c:pt idx="2">
                  <c:v>8.5121884577253702E-3</c:v>
                </c:pt>
                <c:pt idx="3">
                  <c:v>8.2055619430067908E-3</c:v>
                </c:pt>
                <c:pt idx="4">
                  <c:v>7.0103350087489602E-3</c:v>
                </c:pt>
                <c:pt idx="5">
                  <c:v>6.58228609937572E-3</c:v>
                </c:pt>
                <c:pt idx="6">
                  <c:v>5.8901053764098396E-3</c:v>
                </c:pt>
                <c:pt idx="7">
                  <c:v>5.7610874714936798E-3</c:v>
                </c:pt>
                <c:pt idx="8">
                  <c:v>6.3034824927539999E-3</c:v>
                </c:pt>
                <c:pt idx="9">
                  <c:v>5.4394301895693501E-3</c:v>
                </c:pt>
                <c:pt idx="10">
                  <c:v>4.5930116595357499E-3</c:v>
                </c:pt>
                <c:pt idx="11">
                  <c:v>4.3005031625138199E-3</c:v>
                </c:pt>
                <c:pt idx="12">
                  <c:v>4.1473322488807798E-3</c:v>
                </c:pt>
                <c:pt idx="13">
                  <c:v>5.0588949202468496E-3</c:v>
                </c:pt>
                <c:pt idx="14">
                  <c:v>5.2657639135756003E-3</c:v>
                </c:pt>
                <c:pt idx="15">
                  <c:v>5.2210255229231204E-3</c:v>
                </c:pt>
                <c:pt idx="16">
                  <c:v>5.3119112348807502E-3</c:v>
                </c:pt>
                <c:pt idx="17">
                  <c:v>6.37834272394715E-3</c:v>
                </c:pt>
                <c:pt idx="18">
                  <c:v>6.2815304547361502E-3</c:v>
                </c:pt>
                <c:pt idx="19">
                  <c:v>5.3466294783009504E-3</c:v>
                </c:pt>
                <c:pt idx="20">
                  <c:v>5.5769748296681399E-3</c:v>
                </c:pt>
                <c:pt idx="21">
                  <c:v>6.67121714026406E-3</c:v>
                </c:pt>
                <c:pt idx="22">
                  <c:v>6.5888730723608502E-3</c:v>
                </c:pt>
                <c:pt idx="23">
                  <c:v>5.9748473955329104E-3</c:v>
                </c:pt>
                <c:pt idx="24">
                  <c:v>6.4672974562011796E-3</c:v>
                </c:pt>
                <c:pt idx="25">
                  <c:v>6.1252792779533599E-3</c:v>
                </c:pt>
                <c:pt idx="26">
                  <c:v>6.7148847751727298E-3</c:v>
                </c:pt>
                <c:pt idx="27">
                  <c:v>7.5100981122911302E-3</c:v>
                </c:pt>
                <c:pt idx="28">
                  <c:v>7.1046771820171698E-3</c:v>
                </c:pt>
                <c:pt idx="29">
                  <c:v>8.0234886117365907E-3</c:v>
                </c:pt>
                <c:pt idx="30">
                  <c:v>7.6557354323661701E-3</c:v>
                </c:pt>
                <c:pt idx="31">
                  <c:v>7.8985371443852006E-3</c:v>
                </c:pt>
                <c:pt idx="32">
                  <c:v>7.80202555682619E-3</c:v>
                </c:pt>
                <c:pt idx="33">
                  <c:v>7.6574593379816697E-3</c:v>
                </c:pt>
                <c:pt idx="34">
                  <c:v>7.1749778516826601E-3</c:v>
                </c:pt>
                <c:pt idx="35">
                  <c:v>7.5217363456180101E-3</c:v>
                </c:pt>
                <c:pt idx="36">
                  <c:v>7.3610410660749801E-3</c:v>
                </c:pt>
                <c:pt idx="37">
                  <c:v>7.1165023248682298E-3</c:v>
                </c:pt>
                <c:pt idx="38">
                  <c:v>7.16877554671916E-3</c:v>
                </c:pt>
                <c:pt idx="39">
                  <c:v>7.2695882574322799E-3</c:v>
                </c:pt>
                <c:pt idx="40">
                  <c:v>6.9540773757290801E-3</c:v>
                </c:pt>
                <c:pt idx="41">
                  <c:v>7.9356887494289405E-3</c:v>
                </c:pt>
                <c:pt idx="42">
                  <c:v>7.9057396440702903E-3</c:v>
                </c:pt>
                <c:pt idx="43">
                  <c:v>8.2441596053620704E-3</c:v>
                </c:pt>
                <c:pt idx="44">
                  <c:v>7.7920615537395398E-3</c:v>
                </c:pt>
                <c:pt idx="45">
                  <c:v>8.0868553963721803E-3</c:v>
                </c:pt>
                <c:pt idx="46">
                  <c:v>8.6466086904062201E-3</c:v>
                </c:pt>
                <c:pt idx="47">
                  <c:v>8.7558212334312505E-3</c:v>
                </c:pt>
                <c:pt idx="48">
                  <c:v>8.1970968406466296E-3</c:v>
                </c:pt>
                <c:pt idx="49">
                  <c:v>8.0015030262404092E-3</c:v>
                </c:pt>
                <c:pt idx="50">
                  <c:v>8.1723373141976106E-3</c:v>
                </c:pt>
                <c:pt idx="51">
                  <c:v>6.6086609631810398E-3</c:v>
                </c:pt>
                <c:pt idx="52">
                  <c:v>6.1805999054955901E-3</c:v>
                </c:pt>
                <c:pt idx="53">
                  <c:v>6.94352024507763E-3</c:v>
                </c:pt>
                <c:pt idx="54">
                  <c:v>6.8470901457899601E-3</c:v>
                </c:pt>
                <c:pt idx="55">
                  <c:v>6.3856518937088101E-3</c:v>
                </c:pt>
                <c:pt idx="56">
                  <c:v>7.2289473459240397E-3</c:v>
                </c:pt>
                <c:pt idx="57">
                  <c:v>7.3008173482909597E-3</c:v>
                </c:pt>
                <c:pt idx="58">
                  <c:v>7.39422975247478E-3</c:v>
                </c:pt>
                <c:pt idx="59">
                  <c:v>8.5030889390623008E-3</c:v>
                </c:pt>
                <c:pt idx="60">
                  <c:v>7.7397826698102096E-3</c:v>
                </c:pt>
                <c:pt idx="61">
                  <c:v>8.3137598909817298E-3</c:v>
                </c:pt>
                <c:pt idx="62">
                  <c:v>7.1280353079479402E-3</c:v>
                </c:pt>
                <c:pt idx="63">
                  <c:v>7.5306549351720096E-3</c:v>
                </c:pt>
                <c:pt idx="64">
                  <c:v>7.3512442873132997E-3</c:v>
                </c:pt>
                <c:pt idx="65">
                  <c:v>6.1914706310386E-3</c:v>
                </c:pt>
                <c:pt idx="66">
                  <c:v>6.2379336496599502E-3</c:v>
                </c:pt>
                <c:pt idx="67">
                  <c:v>6.1133969208358703E-3</c:v>
                </c:pt>
                <c:pt idx="68">
                  <c:v>6.0772028316889602E-3</c:v>
                </c:pt>
                <c:pt idx="69">
                  <c:v>5.8275042900969498E-3</c:v>
                </c:pt>
                <c:pt idx="70">
                  <c:v>5.7628312771642902E-3</c:v>
                </c:pt>
                <c:pt idx="71">
                  <c:v>5.7736146923465003E-3</c:v>
                </c:pt>
                <c:pt idx="72">
                  <c:v>5.8412889768610999E-3</c:v>
                </c:pt>
                <c:pt idx="73">
                  <c:v>5.6971953984129298E-3</c:v>
                </c:pt>
                <c:pt idx="74">
                  <c:v>5.2545111953106799E-3</c:v>
                </c:pt>
                <c:pt idx="75">
                  <c:v>5.0536401476150702E-3</c:v>
                </c:pt>
                <c:pt idx="76">
                  <c:v>6.6874984738934497E-3</c:v>
                </c:pt>
                <c:pt idx="77">
                  <c:v>6.3763111656322501E-3</c:v>
                </c:pt>
                <c:pt idx="78">
                  <c:v>4.1372137337873901E-3</c:v>
                </c:pt>
                <c:pt idx="79">
                  <c:v>5.1645009177236504E-3</c:v>
                </c:pt>
                <c:pt idx="80">
                  <c:v>9.5893379925339698E-3</c:v>
                </c:pt>
                <c:pt idx="81">
                  <c:v>9.4937199478872004E-3</c:v>
                </c:pt>
                <c:pt idx="82">
                  <c:v>9.8741403920814298E-3</c:v>
                </c:pt>
                <c:pt idx="83">
                  <c:v>1.06971545916821E-2</c:v>
                </c:pt>
                <c:pt idx="84">
                  <c:v>1.03133169409822E-2</c:v>
                </c:pt>
                <c:pt idx="85">
                  <c:v>9.8748985574238293E-3</c:v>
                </c:pt>
                <c:pt idx="86">
                  <c:v>9.6338186010247497E-3</c:v>
                </c:pt>
                <c:pt idx="87">
                  <c:v>9.6777635786724995E-3</c:v>
                </c:pt>
                <c:pt idx="88">
                  <c:v>1.08861891288817E-2</c:v>
                </c:pt>
                <c:pt idx="89">
                  <c:v>1.09383693065558E-2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A72-4C38-9376-8E3047337CA8}"/>
            </c:ext>
          </c:extLst>
        </c:ser>
        <c:ser>
          <c:idx val="4"/>
          <c:order val="4"/>
          <c:tx>
            <c:strRef>
              <c:f>prepay_cpn3.5_15!$F$1</c:f>
              <c:strCache>
                <c:ptCount val="1"/>
                <c:pt idx="0">
                  <c:v>model_frm15_full_B3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prepay_cpn3.5_15!$F$2:$F$93</c:f>
              <c:numCache>
                <c:formatCode>General</c:formatCode>
                <c:ptCount val="92"/>
                <c:pt idx="0">
                  <c:v>8.7053335475761693E-3</c:v>
                </c:pt>
                <c:pt idx="1">
                  <c:v>8.9790322265767691E-3</c:v>
                </c:pt>
                <c:pt idx="2">
                  <c:v>8.4104031362120697E-3</c:v>
                </c:pt>
                <c:pt idx="3">
                  <c:v>8.2728943924483492E-3</c:v>
                </c:pt>
                <c:pt idx="4">
                  <c:v>7.2252840005733402E-3</c:v>
                </c:pt>
                <c:pt idx="5">
                  <c:v>6.4747509953719399E-3</c:v>
                </c:pt>
                <c:pt idx="6">
                  <c:v>5.7901516515327899E-3</c:v>
                </c:pt>
                <c:pt idx="7">
                  <c:v>5.8554570006626701E-3</c:v>
                </c:pt>
                <c:pt idx="8">
                  <c:v>6.3939311492747803E-3</c:v>
                </c:pt>
                <c:pt idx="9">
                  <c:v>5.5241586408467701E-3</c:v>
                </c:pt>
                <c:pt idx="10">
                  <c:v>4.5954264445234897E-3</c:v>
                </c:pt>
                <c:pt idx="11">
                  <c:v>4.1192571692339596E-3</c:v>
                </c:pt>
                <c:pt idx="12">
                  <c:v>3.74564443747725E-3</c:v>
                </c:pt>
                <c:pt idx="13">
                  <c:v>5.3352251099589498E-3</c:v>
                </c:pt>
                <c:pt idx="14">
                  <c:v>6.4506048444851896E-3</c:v>
                </c:pt>
                <c:pt idx="15">
                  <c:v>5.6624568338019604E-3</c:v>
                </c:pt>
                <c:pt idx="16">
                  <c:v>5.4781985302329401E-3</c:v>
                </c:pt>
                <c:pt idx="17">
                  <c:v>6.1459807342470196E-3</c:v>
                </c:pt>
                <c:pt idx="18">
                  <c:v>5.7820751724311399E-3</c:v>
                </c:pt>
                <c:pt idx="19">
                  <c:v>5.5030584431551201E-3</c:v>
                </c:pt>
                <c:pt idx="20">
                  <c:v>5.9455277601462497E-3</c:v>
                </c:pt>
                <c:pt idx="21">
                  <c:v>6.48845983122522E-3</c:v>
                </c:pt>
                <c:pt idx="22">
                  <c:v>6.2687106718837598E-3</c:v>
                </c:pt>
                <c:pt idx="23">
                  <c:v>6.2168766918919002E-3</c:v>
                </c:pt>
                <c:pt idx="24">
                  <c:v>6.6233105800176098E-3</c:v>
                </c:pt>
                <c:pt idx="25">
                  <c:v>5.73863207666529E-3</c:v>
                </c:pt>
                <c:pt idx="26">
                  <c:v>6.4860145066102399E-3</c:v>
                </c:pt>
                <c:pt idx="27">
                  <c:v>7.6621813478063199E-3</c:v>
                </c:pt>
                <c:pt idx="28">
                  <c:v>7.2490021919992204E-3</c:v>
                </c:pt>
                <c:pt idx="29">
                  <c:v>8.4806402303694798E-3</c:v>
                </c:pt>
                <c:pt idx="30">
                  <c:v>7.6501852895619199E-3</c:v>
                </c:pt>
                <c:pt idx="31">
                  <c:v>7.5283390822891098E-3</c:v>
                </c:pt>
                <c:pt idx="32">
                  <c:v>7.5546993206597702E-3</c:v>
                </c:pt>
                <c:pt idx="33">
                  <c:v>7.30792886374398E-3</c:v>
                </c:pt>
                <c:pt idx="34">
                  <c:v>7.0864766198946499E-3</c:v>
                </c:pt>
                <c:pt idx="35">
                  <c:v>7.5990743678215397E-3</c:v>
                </c:pt>
                <c:pt idx="36">
                  <c:v>7.33408870558175E-3</c:v>
                </c:pt>
                <c:pt idx="37">
                  <c:v>7.28753557640741E-3</c:v>
                </c:pt>
                <c:pt idx="38">
                  <c:v>7.6069287532319202E-3</c:v>
                </c:pt>
                <c:pt idx="39">
                  <c:v>7.39733268651679E-3</c:v>
                </c:pt>
                <c:pt idx="40">
                  <c:v>6.6319545585064102E-3</c:v>
                </c:pt>
                <c:pt idx="41">
                  <c:v>7.9034836269171703E-3</c:v>
                </c:pt>
                <c:pt idx="42">
                  <c:v>8.0186857138852905E-3</c:v>
                </c:pt>
                <c:pt idx="43">
                  <c:v>8.6094970188331302E-3</c:v>
                </c:pt>
                <c:pt idx="44">
                  <c:v>8.3007112009580199E-3</c:v>
                </c:pt>
                <c:pt idx="45">
                  <c:v>7.9000592682468597E-3</c:v>
                </c:pt>
                <c:pt idx="46">
                  <c:v>8.2001817937352398E-3</c:v>
                </c:pt>
                <c:pt idx="47">
                  <c:v>8.6806314047444301E-3</c:v>
                </c:pt>
                <c:pt idx="48">
                  <c:v>8.1620872937117808E-3</c:v>
                </c:pt>
                <c:pt idx="49">
                  <c:v>8.2326583541578197E-3</c:v>
                </c:pt>
                <c:pt idx="50">
                  <c:v>7.9265939825735807E-3</c:v>
                </c:pt>
                <c:pt idx="51">
                  <c:v>6.04601508719741E-3</c:v>
                </c:pt>
                <c:pt idx="52">
                  <c:v>5.9165852615561997E-3</c:v>
                </c:pt>
                <c:pt idx="53">
                  <c:v>6.5809272141471899E-3</c:v>
                </c:pt>
                <c:pt idx="54">
                  <c:v>6.74771076635222E-3</c:v>
                </c:pt>
                <c:pt idx="55">
                  <c:v>7.2732777247929703E-3</c:v>
                </c:pt>
                <c:pt idx="56">
                  <c:v>8.3669935206403603E-3</c:v>
                </c:pt>
                <c:pt idx="57">
                  <c:v>7.4604667966382803E-3</c:v>
                </c:pt>
                <c:pt idx="58">
                  <c:v>7.20391791783246E-3</c:v>
                </c:pt>
                <c:pt idx="59">
                  <c:v>8.5796771014902094E-3</c:v>
                </c:pt>
                <c:pt idx="60">
                  <c:v>7.7639784364932603E-3</c:v>
                </c:pt>
                <c:pt idx="61">
                  <c:v>8.1127349680935601E-3</c:v>
                </c:pt>
                <c:pt idx="62">
                  <c:v>7.0158946573885099E-3</c:v>
                </c:pt>
                <c:pt idx="63">
                  <c:v>7.4548740515563297E-3</c:v>
                </c:pt>
                <c:pt idx="64">
                  <c:v>6.9967802912867796E-3</c:v>
                </c:pt>
                <c:pt idx="65">
                  <c:v>5.8798885002516498E-3</c:v>
                </c:pt>
                <c:pt idx="66">
                  <c:v>6.22609874117744E-3</c:v>
                </c:pt>
                <c:pt idx="67">
                  <c:v>6.1573292018316603E-3</c:v>
                </c:pt>
                <c:pt idx="68">
                  <c:v>5.9006529170986402E-3</c:v>
                </c:pt>
                <c:pt idx="69">
                  <c:v>6.0088977050519396E-3</c:v>
                </c:pt>
                <c:pt idx="70">
                  <c:v>6.3512988953378204E-3</c:v>
                </c:pt>
                <c:pt idx="71">
                  <c:v>5.84089293787183E-3</c:v>
                </c:pt>
                <c:pt idx="72">
                  <c:v>5.9407057571191002E-3</c:v>
                </c:pt>
                <c:pt idx="73">
                  <c:v>5.7168024608890604E-3</c:v>
                </c:pt>
                <c:pt idx="74">
                  <c:v>5.0393961332128798E-3</c:v>
                </c:pt>
                <c:pt idx="75">
                  <c:v>4.9860833953284597E-3</c:v>
                </c:pt>
                <c:pt idx="76">
                  <c:v>6.7008036965420402E-3</c:v>
                </c:pt>
                <c:pt idx="77">
                  <c:v>6.4391493354427802E-3</c:v>
                </c:pt>
                <c:pt idx="78">
                  <c:v>4.3585787427653996E-3</c:v>
                </c:pt>
                <c:pt idx="79">
                  <c:v>4.8166640308259E-3</c:v>
                </c:pt>
                <c:pt idx="80">
                  <c:v>9.2105324738230004E-3</c:v>
                </c:pt>
                <c:pt idx="81">
                  <c:v>9.6853177628945502E-3</c:v>
                </c:pt>
                <c:pt idx="82">
                  <c:v>9.63923570809452E-3</c:v>
                </c:pt>
                <c:pt idx="83">
                  <c:v>1.08210032020205E-2</c:v>
                </c:pt>
                <c:pt idx="84">
                  <c:v>1.0016301957904501E-2</c:v>
                </c:pt>
                <c:pt idx="85">
                  <c:v>9.1334030846914396E-3</c:v>
                </c:pt>
                <c:pt idx="86">
                  <c:v>9.6474422662167492E-3</c:v>
                </c:pt>
                <c:pt idx="87">
                  <c:v>9.3383985090414803E-3</c:v>
                </c:pt>
                <c:pt idx="88">
                  <c:v>1.1104660955258401E-2</c:v>
                </c:pt>
                <c:pt idx="89">
                  <c:v>1.1733283121338299E-2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A72-4C38-9376-8E3047337CA8}"/>
            </c:ext>
          </c:extLst>
        </c:ser>
        <c:ser>
          <c:idx val="5"/>
          <c:order val="5"/>
          <c:tx>
            <c:strRef>
              <c:f>prepay_cpn3.5_15!$G$1</c:f>
              <c:strCache>
                <c:ptCount val="1"/>
                <c:pt idx="0">
                  <c:v>PP3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prepay_cpn3.5_15!$G$2:$G$93</c:f>
              <c:numCache>
                <c:formatCode>General</c:formatCode>
                <c:ptCount val="92"/>
                <c:pt idx="0">
                  <c:v>6.7080000000000004E-3</c:v>
                </c:pt>
                <c:pt idx="1">
                  <c:v>8.1919999999999996E-3</c:v>
                </c:pt>
                <c:pt idx="2">
                  <c:v>9.0109999999999999E-3</c:v>
                </c:pt>
                <c:pt idx="3">
                  <c:v>6.8609999999999999E-3</c:v>
                </c:pt>
                <c:pt idx="4">
                  <c:v>5.1450000000000003E-3</c:v>
                </c:pt>
                <c:pt idx="5">
                  <c:v>5.5160000000000001E-3</c:v>
                </c:pt>
                <c:pt idx="6">
                  <c:v>5.3020000000000003E-3</c:v>
                </c:pt>
                <c:pt idx="7">
                  <c:v>3.7799999999999999E-3</c:v>
                </c:pt>
                <c:pt idx="8">
                  <c:v>5.5960000000000003E-3</c:v>
                </c:pt>
                <c:pt idx="9">
                  <c:v>1.0829999999999999E-2</c:v>
                </c:pt>
                <c:pt idx="10">
                  <c:v>5.6629999999999996E-3</c:v>
                </c:pt>
                <c:pt idx="11">
                  <c:v>5.5469999999999998E-3</c:v>
                </c:pt>
                <c:pt idx="12">
                  <c:v>3.1930000000000001E-3</c:v>
                </c:pt>
                <c:pt idx="13">
                  <c:v>4.7429999999999998E-3</c:v>
                </c:pt>
                <c:pt idx="14">
                  <c:v>4.2420000000000001E-3</c:v>
                </c:pt>
                <c:pt idx="15">
                  <c:v>4.4169999999999999E-3</c:v>
                </c:pt>
                <c:pt idx="16">
                  <c:v>5.5079999999999999E-3</c:v>
                </c:pt>
                <c:pt idx="17">
                  <c:v>4.9040000000000004E-3</c:v>
                </c:pt>
                <c:pt idx="18">
                  <c:v>3.748E-3</c:v>
                </c:pt>
                <c:pt idx="19">
                  <c:v>4.3559999999999996E-3</c:v>
                </c:pt>
                <c:pt idx="20">
                  <c:v>5.0229999999999997E-3</c:v>
                </c:pt>
                <c:pt idx="21">
                  <c:v>7.0590000000000002E-3</c:v>
                </c:pt>
                <c:pt idx="22">
                  <c:v>7.9089999999999994E-3</c:v>
                </c:pt>
                <c:pt idx="23">
                  <c:v>6.4120000000000002E-3</c:v>
                </c:pt>
                <c:pt idx="24">
                  <c:v>4.8840000000000003E-3</c:v>
                </c:pt>
                <c:pt idx="25">
                  <c:v>7.1710000000000003E-3</c:v>
                </c:pt>
                <c:pt idx="26">
                  <c:v>6.633E-3</c:v>
                </c:pt>
                <c:pt idx="27">
                  <c:v>1.1186E-2</c:v>
                </c:pt>
                <c:pt idx="28">
                  <c:v>6.4689999999999999E-3</c:v>
                </c:pt>
                <c:pt idx="29">
                  <c:v>8.6210000000000002E-3</c:v>
                </c:pt>
                <c:pt idx="30">
                  <c:v>1.0784999999999999E-2</c:v>
                </c:pt>
                <c:pt idx="31">
                  <c:v>9.9480000000000002E-3</c:v>
                </c:pt>
                <c:pt idx="32">
                  <c:v>9.1350000000000008E-3</c:v>
                </c:pt>
                <c:pt idx="33">
                  <c:v>7.162E-3</c:v>
                </c:pt>
                <c:pt idx="34">
                  <c:v>6.7710000000000001E-3</c:v>
                </c:pt>
                <c:pt idx="35">
                  <c:v>5.0530000000000002E-3</c:v>
                </c:pt>
                <c:pt idx="36">
                  <c:v>6.0780000000000001E-3</c:v>
                </c:pt>
                <c:pt idx="37">
                  <c:v>6.5659999999999998E-3</c:v>
                </c:pt>
                <c:pt idx="38">
                  <c:v>7.1869999999999998E-3</c:v>
                </c:pt>
                <c:pt idx="39">
                  <c:v>6.842E-3</c:v>
                </c:pt>
                <c:pt idx="40">
                  <c:v>5.7089999999999997E-3</c:v>
                </c:pt>
                <c:pt idx="41">
                  <c:v>5.0090000000000004E-3</c:v>
                </c:pt>
                <c:pt idx="42">
                  <c:v>6.0990000000000003E-3</c:v>
                </c:pt>
                <c:pt idx="43">
                  <c:v>9.6900000000000007E-3</c:v>
                </c:pt>
                <c:pt idx="44">
                  <c:v>8.8330000000000006E-3</c:v>
                </c:pt>
                <c:pt idx="45">
                  <c:v>1.9879000000000001E-2</c:v>
                </c:pt>
                <c:pt idx="46">
                  <c:v>9.1579999999999995E-3</c:v>
                </c:pt>
                <c:pt idx="47">
                  <c:v>1.3592E-2</c:v>
                </c:pt>
                <c:pt idx="48">
                  <c:v>9.9900000000000006E-3</c:v>
                </c:pt>
                <c:pt idx="49">
                  <c:v>1.0456999999999999E-2</c:v>
                </c:pt>
                <c:pt idx="50">
                  <c:v>5.4229999999999999E-3</c:v>
                </c:pt>
                <c:pt idx="51">
                  <c:v>9.8630000000000002E-3</c:v>
                </c:pt>
                <c:pt idx="52">
                  <c:v>7.7990000000000004E-3</c:v>
                </c:pt>
                <c:pt idx="53">
                  <c:v>5.0080000000000003E-3</c:v>
                </c:pt>
                <c:pt idx="54">
                  <c:v>5.3940000000000004E-3</c:v>
                </c:pt>
                <c:pt idx="55">
                  <c:v>5.0740000000000004E-3</c:v>
                </c:pt>
                <c:pt idx="56">
                  <c:v>8.0619999999999997E-3</c:v>
                </c:pt>
                <c:pt idx="57">
                  <c:v>7.1269999999999997E-3</c:v>
                </c:pt>
                <c:pt idx="58">
                  <c:v>9.8340000000000007E-3</c:v>
                </c:pt>
                <c:pt idx="59">
                  <c:v>1.1134E-2</c:v>
                </c:pt>
                <c:pt idx="60">
                  <c:v>8.8109999999999994E-3</c:v>
                </c:pt>
                <c:pt idx="61">
                  <c:v>9.7429999999999999E-3</c:v>
                </c:pt>
                <c:pt idx="62">
                  <c:v>6.4799999999999996E-3</c:v>
                </c:pt>
                <c:pt idx="63">
                  <c:v>6.7759999999999999E-3</c:v>
                </c:pt>
                <c:pt idx="64">
                  <c:v>6.7289999999999997E-3</c:v>
                </c:pt>
                <c:pt idx="65">
                  <c:v>5.6249999999999998E-3</c:v>
                </c:pt>
                <c:pt idx="66">
                  <c:v>7.1869999999999998E-3</c:v>
                </c:pt>
                <c:pt idx="67">
                  <c:v>6.9950000000000003E-3</c:v>
                </c:pt>
                <c:pt idx="68">
                  <c:v>5.8900000000000003E-3</c:v>
                </c:pt>
                <c:pt idx="69">
                  <c:v>8.7139999999999995E-3</c:v>
                </c:pt>
                <c:pt idx="70">
                  <c:v>6.6420000000000003E-3</c:v>
                </c:pt>
                <c:pt idx="71">
                  <c:v>4.7809999999999997E-3</c:v>
                </c:pt>
                <c:pt idx="72">
                  <c:v>7.175E-3</c:v>
                </c:pt>
                <c:pt idx="73">
                  <c:v>9.3430000000000006E-3</c:v>
                </c:pt>
                <c:pt idx="74">
                  <c:v>5.1840000000000002E-3</c:v>
                </c:pt>
                <c:pt idx="75">
                  <c:v>8.0529999999999994E-3</c:v>
                </c:pt>
                <c:pt idx="76">
                  <c:v>1.9480000000000001E-3</c:v>
                </c:pt>
                <c:pt idx="77">
                  <c:v>2.1559999999999999E-3</c:v>
                </c:pt>
                <c:pt idx="78">
                  <c:v>2.0792000000000001E-2</c:v>
                </c:pt>
                <c:pt idx="79">
                  <c:v>1.4679999999999999E-3</c:v>
                </c:pt>
                <c:pt idx="80">
                  <c:v>6.6579999999999999E-3</c:v>
                </c:pt>
                <c:pt idx="81">
                  <c:v>8.6219999999999995E-3</c:v>
                </c:pt>
                <c:pt idx="82">
                  <c:v>1.6789999999999999E-2</c:v>
                </c:pt>
                <c:pt idx="83">
                  <c:v>1.3271E-2</c:v>
                </c:pt>
                <c:pt idx="84">
                  <c:v>1.5861E-2</c:v>
                </c:pt>
                <c:pt idx="85">
                  <c:v>1.2858E-2</c:v>
                </c:pt>
                <c:pt idx="86">
                  <c:v>7.8490000000000001E-3</c:v>
                </c:pt>
                <c:pt idx="87">
                  <c:v>7.8980000000000005E-3</c:v>
                </c:pt>
                <c:pt idx="88">
                  <c:v>6.5380000000000004E-3</c:v>
                </c:pt>
                <c:pt idx="89">
                  <c:v>5.463E-3</c:v>
                </c:pt>
                <c:pt idx="90">
                  <c:v>5.2290000000000001E-3</c:v>
                </c:pt>
                <c:pt idx="91">
                  <c:v>1.1440000000000001E-3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A72-4C38-9376-8E3047337C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855824"/>
        <c:axId val="134490128"/>
      </c:lineChart>
      <c:catAx>
        <c:axId val="1408558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490128"/>
        <c:crosses val="autoZero"/>
        <c:auto val="1"/>
        <c:lblAlgn val="ctr"/>
        <c:lblOffset val="100"/>
        <c:noMultiLvlLbl val="0"/>
      </c:catAx>
      <c:valAx>
        <c:axId val="13449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55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prepay_cpn3.5_15!$I$1</c:f>
              <c:strCache>
                <c:ptCount val="1"/>
                <c:pt idx="0">
                  <c:v>model_frm15_full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prepay_cpn3.5_15!$H$2:$H$93</c:f>
              <c:numCache>
                <c:formatCode>General</c:formatCode>
                <c:ptCount val="92"/>
                <c:pt idx="0">
                  <c:v>20120601</c:v>
                </c:pt>
                <c:pt idx="1">
                  <c:v>20120701</c:v>
                </c:pt>
                <c:pt idx="2">
                  <c:v>20120801</c:v>
                </c:pt>
                <c:pt idx="3">
                  <c:v>20120901</c:v>
                </c:pt>
                <c:pt idx="4">
                  <c:v>20121001</c:v>
                </c:pt>
                <c:pt idx="5">
                  <c:v>20121101</c:v>
                </c:pt>
                <c:pt idx="6">
                  <c:v>20121201</c:v>
                </c:pt>
                <c:pt idx="7">
                  <c:v>20130101</c:v>
                </c:pt>
                <c:pt idx="8">
                  <c:v>20130201</c:v>
                </c:pt>
                <c:pt idx="9">
                  <c:v>20130301</c:v>
                </c:pt>
                <c:pt idx="10">
                  <c:v>20130401</c:v>
                </c:pt>
                <c:pt idx="11">
                  <c:v>20130501</c:v>
                </c:pt>
                <c:pt idx="12">
                  <c:v>20130601</c:v>
                </c:pt>
                <c:pt idx="13">
                  <c:v>20130701</c:v>
                </c:pt>
                <c:pt idx="14">
                  <c:v>20130801</c:v>
                </c:pt>
                <c:pt idx="15">
                  <c:v>20130901</c:v>
                </c:pt>
                <c:pt idx="16">
                  <c:v>20131001</c:v>
                </c:pt>
                <c:pt idx="17">
                  <c:v>20131101</c:v>
                </c:pt>
                <c:pt idx="18">
                  <c:v>20131201</c:v>
                </c:pt>
                <c:pt idx="19">
                  <c:v>20140101</c:v>
                </c:pt>
                <c:pt idx="20">
                  <c:v>20140201</c:v>
                </c:pt>
                <c:pt idx="21">
                  <c:v>20140301</c:v>
                </c:pt>
                <c:pt idx="22">
                  <c:v>20140401</c:v>
                </c:pt>
                <c:pt idx="23">
                  <c:v>20140501</c:v>
                </c:pt>
                <c:pt idx="24">
                  <c:v>20140601</c:v>
                </c:pt>
                <c:pt idx="25">
                  <c:v>20140701</c:v>
                </c:pt>
                <c:pt idx="26">
                  <c:v>20140801</c:v>
                </c:pt>
                <c:pt idx="27">
                  <c:v>20140901</c:v>
                </c:pt>
                <c:pt idx="28">
                  <c:v>20141001</c:v>
                </c:pt>
                <c:pt idx="29">
                  <c:v>20141101</c:v>
                </c:pt>
                <c:pt idx="30">
                  <c:v>20141201</c:v>
                </c:pt>
                <c:pt idx="31">
                  <c:v>20150101</c:v>
                </c:pt>
                <c:pt idx="32">
                  <c:v>20150201</c:v>
                </c:pt>
                <c:pt idx="33">
                  <c:v>20150301</c:v>
                </c:pt>
                <c:pt idx="34">
                  <c:v>20150401</c:v>
                </c:pt>
                <c:pt idx="35">
                  <c:v>20150501</c:v>
                </c:pt>
                <c:pt idx="36">
                  <c:v>20150601</c:v>
                </c:pt>
                <c:pt idx="37">
                  <c:v>20150701</c:v>
                </c:pt>
                <c:pt idx="38">
                  <c:v>20150801</c:v>
                </c:pt>
                <c:pt idx="39">
                  <c:v>20150901</c:v>
                </c:pt>
                <c:pt idx="40">
                  <c:v>20151001</c:v>
                </c:pt>
                <c:pt idx="41">
                  <c:v>20151101</c:v>
                </c:pt>
                <c:pt idx="42">
                  <c:v>20151201</c:v>
                </c:pt>
                <c:pt idx="43">
                  <c:v>20160101</c:v>
                </c:pt>
                <c:pt idx="44">
                  <c:v>20160201</c:v>
                </c:pt>
                <c:pt idx="45">
                  <c:v>20160301</c:v>
                </c:pt>
                <c:pt idx="46">
                  <c:v>20160401</c:v>
                </c:pt>
                <c:pt idx="47">
                  <c:v>20160501</c:v>
                </c:pt>
                <c:pt idx="48">
                  <c:v>20160601</c:v>
                </c:pt>
                <c:pt idx="49">
                  <c:v>20160701</c:v>
                </c:pt>
                <c:pt idx="50">
                  <c:v>20160801</c:v>
                </c:pt>
                <c:pt idx="51">
                  <c:v>20160901</c:v>
                </c:pt>
                <c:pt idx="52">
                  <c:v>20161001</c:v>
                </c:pt>
                <c:pt idx="53">
                  <c:v>20161101</c:v>
                </c:pt>
                <c:pt idx="54">
                  <c:v>20161201</c:v>
                </c:pt>
                <c:pt idx="55">
                  <c:v>20170101</c:v>
                </c:pt>
                <c:pt idx="56">
                  <c:v>20170201</c:v>
                </c:pt>
                <c:pt idx="57">
                  <c:v>20170301</c:v>
                </c:pt>
                <c:pt idx="58">
                  <c:v>20170401</c:v>
                </c:pt>
                <c:pt idx="59">
                  <c:v>20170501</c:v>
                </c:pt>
                <c:pt idx="60">
                  <c:v>20170601</c:v>
                </c:pt>
                <c:pt idx="61">
                  <c:v>20170701</c:v>
                </c:pt>
                <c:pt idx="62">
                  <c:v>20170801</c:v>
                </c:pt>
                <c:pt idx="63">
                  <c:v>20170901</c:v>
                </c:pt>
                <c:pt idx="64">
                  <c:v>20171001</c:v>
                </c:pt>
                <c:pt idx="65">
                  <c:v>20171101</c:v>
                </c:pt>
                <c:pt idx="66">
                  <c:v>20171201</c:v>
                </c:pt>
                <c:pt idx="67">
                  <c:v>20180101</c:v>
                </c:pt>
                <c:pt idx="68">
                  <c:v>20180201</c:v>
                </c:pt>
                <c:pt idx="69">
                  <c:v>20180301</c:v>
                </c:pt>
                <c:pt idx="70">
                  <c:v>20180401</c:v>
                </c:pt>
                <c:pt idx="71">
                  <c:v>20180501</c:v>
                </c:pt>
                <c:pt idx="72">
                  <c:v>20180601</c:v>
                </c:pt>
                <c:pt idx="73">
                  <c:v>20180701</c:v>
                </c:pt>
                <c:pt idx="74">
                  <c:v>20180801</c:v>
                </c:pt>
                <c:pt idx="75">
                  <c:v>20180901</c:v>
                </c:pt>
                <c:pt idx="76">
                  <c:v>20181001</c:v>
                </c:pt>
                <c:pt idx="77">
                  <c:v>20181101</c:v>
                </c:pt>
                <c:pt idx="78">
                  <c:v>20181201</c:v>
                </c:pt>
                <c:pt idx="79">
                  <c:v>20190201</c:v>
                </c:pt>
                <c:pt idx="80">
                  <c:v>20190301</c:v>
                </c:pt>
                <c:pt idx="81">
                  <c:v>20190401</c:v>
                </c:pt>
                <c:pt idx="82">
                  <c:v>20190501</c:v>
                </c:pt>
                <c:pt idx="83">
                  <c:v>20190601</c:v>
                </c:pt>
                <c:pt idx="84">
                  <c:v>20190701</c:v>
                </c:pt>
                <c:pt idx="85">
                  <c:v>20190801</c:v>
                </c:pt>
                <c:pt idx="86">
                  <c:v>20190901</c:v>
                </c:pt>
                <c:pt idx="87">
                  <c:v>20191001</c:v>
                </c:pt>
                <c:pt idx="88">
                  <c:v>20191101</c:v>
                </c:pt>
                <c:pt idx="89">
                  <c:v>20191201</c:v>
                </c:pt>
                <c:pt idx="90">
                  <c:v>20200101</c:v>
                </c:pt>
                <c:pt idx="91">
                  <c:v>20200201</c:v>
                </c:pt>
              </c:numCache>
            </c:numRef>
          </c:cat>
          <c:val>
            <c:numRef>
              <c:f>prepay_cpn3.5_15!$I$2:$I$93</c:f>
              <c:numCache>
                <c:formatCode>General</c:formatCode>
                <c:ptCount val="92"/>
                <c:pt idx="0">
                  <c:v>8.9941649064409993E-3</c:v>
                </c:pt>
                <c:pt idx="1">
                  <c:v>9.2004807621816707E-3</c:v>
                </c:pt>
                <c:pt idx="2">
                  <c:v>8.5473909665757797E-3</c:v>
                </c:pt>
                <c:pt idx="3">
                  <c:v>7.94300708770284E-3</c:v>
                </c:pt>
                <c:pt idx="4">
                  <c:v>7.3118044808772199E-3</c:v>
                </c:pt>
                <c:pt idx="5">
                  <c:v>6.6174207349038103E-3</c:v>
                </c:pt>
                <c:pt idx="6">
                  <c:v>5.9930220708127799E-3</c:v>
                </c:pt>
                <c:pt idx="7">
                  <c:v>5.8591545577311296E-3</c:v>
                </c:pt>
                <c:pt idx="8">
                  <c:v>5.7939693559250598E-3</c:v>
                </c:pt>
                <c:pt idx="9">
                  <c:v>5.6061231226689403E-3</c:v>
                </c:pt>
                <c:pt idx="10">
                  <c:v>5.06928261031276E-3</c:v>
                </c:pt>
                <c:pt idx="11">
                  <c:v>5.1456337597612298E-3</c:v>
                </c:pt>
                <c:pt idx="12">
                  <c:v>3.8810395576759399E-3</c:v>
                </c:pt>
                <c:pt idx="13">
                  <c:v>4.3700626701871099E-3</c:v>
                </c:pt>
                <c:pt idx="14">
                  <c:v>4.9605445001906301E-3</c:v>
                </c:pt>
                <c:pt idx="15">
                  <c:v>4.7739516367494997E-3</c:v>
                </c:pt>
                <c:pt idx="16">
                  <c:v>5.9476984565512902E-3</c:v>
                </c:pt>
                <c:pt idx="17">
                  <c:v>6.4526186072467297E-3</c:v>
                </c:pt>
                <c:pt idx="18">
                  <c:v>5.7295874680015997E-3</c:v>
                </c:pt>
                <c:pt idx="19">
                  <c:v>5.0477199720902104E-3</c:v>
                </c:pt>
                <c:pt idx="20">
                  <c:v>5.8977631403879698E-3</c:v>
                </c:pt>
                <c:pt idx="21">
                  <c:v>6.5670623672552603E-3</c:v>
                </c:pt>
                <c:pt idx="22">
                  <c:v>6.0108258923032704E-3</c:v>
                </c:pt>
                <c:pt idx="23">
                  <c:v>5.9518756434572898E-3</c:v>
                </c:pt>
                <c:pt idx="24">
                  <c:v>6.7476082164356103E-3</c:v>
                </c:pt>
                <c:pt idx="25">
                  <c:v>6.2592189744345404E-3</c:v>
                </c:pt>
                <c:pt idx="26">
                  <c:v>6.5342745336195501E-3</c:v>
                </c:pt>
                <c:pt idx="27">
                  <c:v>7.3907502800655799E-3</c:v>
                </c:pt>
                <c:pt idx="28">
                  <c:v>6.4849395967581103E-3</c:v>
                </c:pt>
                <c:pt idx="29">
                  <c:v>8.0226496384282892E-3</c:v>
                </c:pt>
                <c:pt idx="30">
                  <c:v>7.7772172885316702E-3</c:v>
                </c:pt>
                <c:pt idx="31">
                  <c:v>7.9504994050609203E-3</c:v>
                </c:pt>
                <c:pt idx="32">
                  <c:v>8.2571273058771599E-3</c:v>
                </c:pt>
                <c:pt idx="33">
                  <c:v>7.4812501700417897E-3</c:v>
                </c:pt>
                <c:pt idx="34">
                  <c:v>7.6188516323962997E-3</c:v>
                </c:pt>
                <c:pt idx="35">
                  <c:v>7.5724342473950804E-3</c:v>
                </c:pt>
                <c:pt idx="36">
                  <c:v>7.2232083211496399E-3</c:v>
                </c:pt>
                <c:pt idx="37">
                  <c:v>6.5415005468037598E-3</c:v>
                </c:pt>
                <c:pt idx="38">
                  <c:v>7.3094067972812602E-3</c:v>
                </c:pt>
                <c:pt idx="39">
                  <c:v>7.4611025584907301E-3</c:v>
                </c:pt>
                <c:pt idx="40">
                  <c:v>7.19885348449038E-3</c:v>
                </c:pt>
                <c:pt idx="41">
                  <c:v>7.8044598365039301E-3</c:v>
                </c:pt>
                <c:pt idx="42">
                  <c:v>7.4582965994895402E-3</c:v>
                </c:pt>
                <c:pt idx="43">
                  <c:v>7.5088932211668704E-3</c:v>
                </c:pt>
                <c:pt idx="44">
                  <c:v>8.1354694679408798E-3</c:v>
                </c:pt>
                <c:pt idx="45">
                  <c:v>8.2477452466264804E-3</c:v>
                </c:pt>
                <c:pt idx="46">
                  <c:v>8.6401218449138097E-3</c:v>
                </c:pt>
                <c:pt idx="47">
                  <c:v>8.6837023298070894E-3</c:v>
                </c:pt>
                <c:pt idx="48">
                  <c:v>7.8460488823207299E-3</c:v>
                </c:pt>
                <c:pt idx="49">
                  <c:v>8.3791156491722901E-3</c:v>
                </c:pt>
                <c:pt idx="50">
                  <c:v>8.2806718792663003E-3</c:v>
                </c:pt>
                <c:pt idx="51">
                  <c:v>7.1163030401208702E-3</c:v>
                </c:pt>
                <c:pt idx="52">
                  <c:v>6.9758597534496404E-3</c:v>
                </c:pt>
                <c:pt idx="53">
                  <c:v>7.31232244052558E-3</c:v>
                </c:pt>
                <c:pt idx="54">
                  <c:v>5.8293640077073097E-3</c:v>
                </c:pt>
                <c:pt idx="55">
                  <c:v>6.0006985782518696E-3</c:v>
                </c:pt>
                <c:pt idx="56">
                  <c:v>7.0784303912969204E-3</c:v>
                </c:pt>
                <c:pt idx="57">
                  <c:v>7.29382045871771E-3</c:v>
                </c:pt>
                <c:pt idx="58">
                  <c:v>7.1275659694281001E-3</c:v>
                </c:pt>
                <c:pt idx="59">
                  <c:v>8.7333281377550802E-3</c:v>
                </c:pt>
                <c:pt idx="60">
                  <c:v>7.8022488650809898E-3</c:v>
                </c:pt>
                <c:pt idx="61">
                  <c:v>8.2644151404910708E-3</c:v>
                </c:pt>
                <c:pt idx="62">
                  <c:v>7.3164607417866697E-3</c:v>
                </c:pt>
                <c:pt idx="63">
                  <c:v>8.1844758936869197E-3</c:v>
                </c:pt>
                <c:pt idx="64">
                  <c:v>7.5147838029218997E-3</c:v>
                </c:pt>
                <c:pt idx="65">
                  <c:v>6.34684906538391E-3</c:v>
                </c:pt>
                <c:pt idx="66">
                  <c:v>6.6446426870115502E-3</c:v>
                </c:pt>
                <c:pt idx="67">
                  <c:v>6.5740468321219599E-3</c:v>
                </c:pt>
                <c:pt idx="68">
                  <c:v>5.8704492420374897E-3</c:v>
                </c:pt>
                <c:pt idx="69">
                  <c:v>5.49376759591456E-3</c:v>
                </c:pt>
                <c:pt idx="70">
                  <c:v>5.8853653578273503E-3</c:v>
                </c:pt>
                <c:pt idx="71">
                  <c:v>5.5236791624187799E-3</c:v>
                </c:pt>
                <c:pt idx="72">
                  <c:v>5.8514481738080899E-3</c:v>
                </c:pt>
                <c:pt idx="73">
                  <c:v>5.8740767656321E-3</c:v>
                </c:pt>
                <c:pt idx="74">
                  <c:v>5.2387100089422104E-3</c:v>
                </c:pt>
                <c:pt idx="75">
                  <c:v>5.3531221655397504E-3</c:v>
                </c:pt>
                <c:pt idx="76">
                  <c:v>6.3262668434568596E-3</c:v>
                </c:pt>
                <c:pt idx="77">
                  <c:v>5.7980848536948798E-3</c:v>
                </c:pt>
                <c:pt idx="78">
                  <c:v>3.78797696076581E-3</c:v>
                </c:pt>
                <c:pt idx="79">
                  <c:v>5.0451189888577096E-3</c:v>
                </c:pt>
                <c:pt idx="80">
                  <c:v>9.0487280224784503E-3</c:v>
                </c:pt>
                <c:pt idx="81">
                  <c:v>9.9643682220858093E-3</c:v>
                </c:pt>
                <c:pt idx="82">
                  <c:v>9.4313400237601205E-3</c:v>
                </c:pt>
                <c:pt idx="83">
                  <c:v>1.16897547114164E-2</c:v>
                </c:pt>
                <c:pt idx="84">
                  <c:v>1.09631068036194E-2</c:v>
                </c:pt>
                <c:pt idx="85">
                  <c:v>9.9766070889591302E-3</c:v>
                </c:pt>
                <c:pt idx="86">
                  <c:v>1.0727252927009901E-2</c:v>
                </c:pt>
                <c:pt idx="87">
                  <c:v>9.5311570100576701E-3</c:v>
                </c:pt>
                <c:pt idx="88">
                  <c:v>1.0962433720226299E-2</c:v>
                </c:pt>
                <c:pt idx="89">
                  <c:v>1.05160156226492E-2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23-4DD3-9F1A-AB341C251784}"/>
            </c:ext>
          </c:extLst>
        </c:ser>
        <c:ser>
          <c:idx val="1"/>
          <c:order val="1"/>
          <c:tx>
            <c:strRef>
              <c:f>prepay_cpn3.5_15!$J$1</c:f>
              <c:strCache>
                <c:ptCount val="1"/>
                <c:pt idx="0">
                  <c:v>PP3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prepay_cpn3.5_15!$H$2:$H$93</c:f>
              <c:numCache>
                <c:formatCode>General</c:formatCode>
                <c:ptCount val="92"/>
                <c:pt idx="0">
                  <c:v>20120601</c:v>
                </c:pt>
                <c:pt idx="1">
                  <c:v>20120701</c:v>
                </c:pt>
                <c:pt idx="2">
                  <c:v>20120801</c:v>
                </c:pt>
                <c:pt idx="3">
                  <c:v>20120901</c:v>
                </c:pt>
                <c:pt idx="4">
                  <c:v>20121001</c:v>
                </c:pt>
                <c:pt idx="5">
                  <c:v>20121101</c:v>
                </c:pt>
                <c:pt idx="6">
                  <c:v>20121201</c:v>
                </c:pt>
                <c:pt idx="7">
                  <c:v>20130101</c:v>
                </c:pt>
                <c:pt idx="8">
                  <c:v>20130201</c:v>
                </c:pt>
                <c:pt idx="9">
                  <c:v>20130301</c:v>
                </c:pt>
                <c:pt idx="10">
                  <c:v>20130401</c:v>
                </c:pt>
                <c:pt idx="11">
                  <c:v>20130501</c:v>
                </c:pt>
                <c:pt idx="12">
                  <c:v>20130601</c:v>
                </c:pt>
                <c:pt idx="13">
                  <c:v>20130701</c:v>
                </c:pt>
                <c:pt idx="14">
                  <c:v>20130801</c:v>
                </c:pt>
                <c:pt idx="15">
                  <c:v>20130901</c:v>
                </c:pt>
                <c:pt idx="16">
                  <c:v>20131001</c:v>
                </c:pt>
                <c:pt idx="17">
                  <c:v>20131101</c:v>
                </c:pt>
                <c:pt idx="18">
                  <c:v>20131201</c:v>
                </c:pt>
                <c:pt idx="19">
                  <c:v>20140101</c:v>
                </c:pt>
                <c:pt idx="20">
                  <c:v>20140201</c:v>
                </c:pt>
                <c:pt idx="21">
                  <c:v>20140301</c:v>
                </c:pt>
                <c:pt idx="22">
                  <c:v>20140401</c:v>
                </c:pt>
                <c:pt idx="23">
                  <c:v>20140501</c:v>
                </c:pt>
                <c:pt idx="24">
                  <c:v>20140601</c:v>
                </c:pt>
                <c:pt idx="25">
                  <c:v>20140701</c:v>
                </c:pt>
                <c:pt idx="26">
                  <c:v>20140801</c:v>
                </c:pt>
                <c:pt idx="27">
                  <c:v>20140901</c:v>
                </c:pt>
                <c:pt idx="28">
                  <c:v>20141001</c:v>
                </c:pt>
                <c:pt idx="29">
                  <c:v>20141101</c:v>
                </c:pt>
                <c:pt idx="30">
                  <c:v>20141201</c:v>
                </c:pt>
                <c:pt idx="31">
                  <c:v>20150101</c:v>
                </c:pt>
                <c:pt idx="32">
                  <c:v>20150201</c:v>
                </c:pt>
                <c:pt idx="33">
                  <c:v>20150301</c:v>
                </c:pt>
                <c:pt idx="34">
                  <c:v>20150401</c:v>
                </c:pt>
                <c:pt idx="35">
                  <c:v>20150501</c:v>
                </c:pt>
                <c:pt idx="36">
                  <c:v>20150601</c:v>
                </c:pt>
                <c:pt idx="37">
                  <c:v>20150701</c:v>
                </c:pt>
                <c:pt idx="38">
                  <c:v>20150801</c:v>
                </c:pt>
                <c:pt idx="39">
                  <c:v>20150901</c:v>
                </c:pt>
                <c:pt idx="40">
                  <c:v>20151001</c:v>
                </c:pt>
                <c:pt idx="41">
                  <c:v>20151101</c:v>
                </c:pt>
                <c:pt idx="42">
                  <c:v>20151201</c:v>
                </c:pt>
                <c:pt idx="43">
                  <c:v>20160101</c:v>
                </c:pt>
                <c:pt idx="44">
                  <c:v>20160201</c:v>
                </c:pt>
                <c:pt idx="45">
                  <c:v>20160301</c:v>
                </c:pt>
                <c:pt idx="46">
                  <c:v>20160401</c:v>
                </c:pt>
                <c:pt idx="47">
                  <c:v>20160501</c:v>
                </c:pt>
                <c:pt idx="48">
                  <c:v>20160601</c:v>
                </c:pt>
                <c:pt idx="49">
                  <c:v>20160701</c:v>
                </c:pt>
                <c:pt idx="50">
                  <c:v>20160801</c:v>
                </c:pt>
                <c:pt idx="51">
                  <c:v>20160901</c:v>
                </c:pt>
                <c:pt idx="52">
                  <c:v>20161001</c:v>
                </c:pt>
                <c:pt idx="53">
                  <c:v>20161101</c:v>
                </c:pt>
                <c:pt idx="54">
                  <c:v>20161201</c:v>
                </c:pt>
                <c:pt idx="55">
                  <c:v>20170101</c:v>
                </c:pt>
                <c:pt idx="56">
                  <c:v>20170201</c:v>
                </c:pt>
                <c:pt idx="57">
                  <c:v>20170301</c:v>
                </c:pt>
                <c:pt idx="58">
                  <c:v>20170401</c:v>
                </c:pt>
                <c:pt idx="59">
                  <c:v>20170501</c:v>
                </c:pt>
                <c:pt idx="60">
                  <c:v>20170601</c:v>
                </c:pt>
                <c:pt idx="61">
                  <c:v>20170701</c:v>
                </c:pt>
                <c:pt idx="62">
                  <c:v>20170801</c:v>
                </c:pt>
                <c:pt idx="63">
                  <c:v>20170901</c:v>
                </c:pt>
                <c:pt idx="64">
                  <c:v>20171001</c:v>
                </c:pt>
                <c:pt idx="65">
                  <c:v>20171101</c:v>
                </c:pt>
                <c:pt idx="66">
                  <c:v>20171201</c:v>
                </c:pt>
                <c:pt idx="67">
                  <c:v>20180101</c:v>
                </c:pt>
                <c:pt idx="68">
                  <c:v>20180201</c:v>
                </c:pt>
                <c:pt idx="69">
                  <c:v>20180301</c:v>
                </c:pt>
                <c:pt idx="70">
                  <c:v>20180401</c:v>
                </c:pt>
                <c:pt idx="71">
                  <c:v>20180501</c:v>
                </c:pt>
                <c:pt idx="72">
                  <c:v>20180601</c:v>
                </c:pt>
                <c:pt idx="73">
                  <c:v>20180701</c:v>
                </c:pt>
                <c:pt idx="74">
                  <c:v>20180801</c:v>
                </c:pt>
                <c:pt idx="75">
                  <c:v>20180901</c:v>
                </c:pt>
                <c:pt idx="76">
                  <c:v>20181001</c:v>
                </c:pt>
                <c:pt idx="77">
                  <c:v>20181101</c:v>
                </c:pt>
                <c:pt idx="78">
                  <c:v>20181201</c:v>
                </c:pt>
                <c:pt idx="79">
                  <c:v>20190201</c:v>
                </c:pt>
                <c:pt idx="80">
                  <c:v>20190301</c:v>
                </c:pt>
                <c:pt idx="81">
                  <c:v>20190401</c:v>
                </c:pt>
                <c:pt idx="82">
                  <c:v>20190501</c:v>
                </c:pt>
                <c:pt idx="83">
                  <c:v>20190601</c:v>
                </c:pt>
                <c:pt idx="84">
                  <c:v>20190701</c:v>
                </c:pt>
                <c:pt idx="85">
                  <c:v>20190801</c:v>
                </c:pt>
                <c:pt idx="86">
                  <c:v>20190901</c:v>
                </c:pt>
                <c:pt idx="87">
                  <c:v>20191001</c:v>
                </c:pt>
                <c:pt idx="88">
                  <c:v>20191101</c:v>
                </c:pt>
                <c:pt idx="89">
                  <c:v>20191201</c:v>
                </c:pt>
                <c:pt idx="90">
                  <c:v>20200101</c:v>
                </c:pt>
                <c:pt idx="91">
                  <c:v>20200201</c:v>
                </c:pt>
              </c:numCache>
            </c:numRef>
          </c:cat>
          <c:val>
            <c:numRef>
              <c:f>prepay_cpn3.5_15!$J$2:$J$93</c:f>
              <c:numCache>
                <c:formatCode>General</c:formatCode>
                <c:ptCount val="92"/>
                <c:pt idx="0">
                  <c:v>6.7080000000000004E-3</c:v>
                </c:pt>
                <c:pt idx="1">
                  <c:v>8.1919999999999996E-3</c:v>
                </c:pt>
                <c:pt idx="2">
                  <c:v>9.0109999999999999E-3</c:v>
                </c:pt>
                <c:pt idx="3">
                  <c:v>6.8609999999999999E-3</c:v>
                </c:pt>
                <c:pt idx="4">
                  <c:v>5.1450000000000003E-3</c:v>
                </c:pt>
                <c:pt idx="5">
                  <c:v>5.5160000000000001E-3</c:v>
                </c:pt>
                <c:pt idx="6">
                  <c:v>5.3020000000000003E-3</c:v>
                </c:pt>
                <c:pt idx="7">
                  <c:v>3.7799999999999999E-3</c:v>
                </c:pt>
                <c:pt idx="8">
                  <c:v>5.5960000000000003E-3</c:v>
                </c:pt>
                <c:pt idx="9">
                  <c:v>1.0829999999999999E-2</c:v>
                </c:pt>
                <c:pt idx="10">
                  <c:v>5.6629999999999996E-3</c:v>
                </c:pt>
                <c:pt idx="11">
                  <c:v>5.5469999999999998E-3</c:v>
                </c:pt>
                <c:pt idx="12">
                  <c:v>3.1930000000000001E-3</c:v>
                </c:pt>
                <c:pt idx="13">
                  <c:v>4.7429999999999998E-3</c:v>
                </c:pt>
                <c:pt idx="14">
                  <c:v>4.2420000000000001E-3</c:v>
                </c:pt>
                <c:pt idx="15">
                  <c:v>4.4169999999999999E-3</c:v>
                </c:pt>
                <c:pt idx="16">
                  <c:v>5.5079999999999999E-3</c:v>
                </c:pt>
                <c:pt idx="17">
                  <c:v>4.9040000000000004E-3</c:v>
                </c:pt>
                <c:pt idx="18">
                  <c:v>3.748E-3</c:v>
                </c:pt>
                <c:pt idx="19">
                  <c:v>4.3559999999999996E-3</c:v>
                </c:pt>
                <c:pt idx="20">
                  <c:v>5.0229999999999997E-3</c:v>
                </c:pt>
                <c:pt idx="21">
                  <c:v>7.0590000000000002E-3</c:v>
                </c:pt>
                <c:pt idx="22">
                  <c:v>7.9089999999999994E-3</c:v>
                </c:pt>
                <c:pt idx="23">
                  <c:v>6.4120000000000002E-3</c:v>
                </c:pt>
                <c:pt idx="24">
                  <c:v>4.8840000000000003E-3</c:v>
                </c:pt>
                <c:pt idx="25">
                  <c:v>7.1710000000000003E-3</c:v>
                </c:pt>
                <c:pt idx="26">
                  <c:v>6.633E-3</c:v>
                </c:pt>
                <c:pt idx="27">
                  <c:v>1.1186E-2</c:v>
                </c:pt>
                <c:pt idx="28">
                  <c:v>6.4689999999999999E-3</c:v>
                </c:pt>
                <c:pt idx="29">
                  <c:v>8.6210000000000002E-3</c:v>
                </c:pt>
                <c:pt idx="30">
                  <c:v>1.0784999999999999E-2</c:v>
                </c:pt>
                <c:pt idx="31">
                  <c:v>9.9480000000000002E-3</c:v>
                </c:pt>
                <c:pt idx="32">
                  <c:v>9.1350000000000008E-3</c:v>
                </c:pt>
                <c:pt idx="33">
                  <c:v>7.162E-3</c:v>
                </c:pt>
                <c:pt idx="34">
                  <c:v>6.7710000000000001E-3</c:v>
                </c:pt>
                <c:pt idx="35">
                  <c:v>5.0530000000000002E-3</c:v>
                </c:pt>
                <c:pt idx="36">
                  <c:v>6.0780000000000001E-3</c:v>
                </c:pt>
                <c:pt idx="37">
                  <c:v>6.5659999999999998E-3</c:v>
                </c:pt>
                <c:pt idx="38">
                  <c:v>7.1869999999999998E-3</c:v>
                </c:pt>
                <c:pt idx="39">
                  <c:v>6.842E-3</c:v>
                </c:pt>
                <c:pt idx="40">
                  <c:v>5.7089999999999997E-3</c:v>
                </c:pt>
                <c:pt idx="41">
                  <c:v>5.0090000000000004E-3</c:v>
                </c:pt>
                <c:pt idx="42">
                  <c:v>6.0990000000000003E-3</c:v>
                </c:pt>
                <c:pt idx="43">
                  <c:v>9.6900000000000007E-3</c:v>
                </c:pt>
                <c:pt idx="44">
                  <c:v>8.8330000000000006E-3</c:v>
                </c:pt>
                <c:pt idx="45">
                  <c:v>1.9879000000000001E-2</c:v>
                </c:pt>
                <c:pt idx="46">
                  <c:v>9.1579999999999995E-3</c:v>
                </c:pt>
                <c:pt idx="47">
                  <c:v>1.3592E-2</c:v>
                </c:pt>
                <c:pt idx="48">
                  <c:v>9.9900000000000006E-3</c:v>
                </c:pt>
                <c:pt idx="49">
                  <c:v>1.0456999999999999E-2</c:v>
                </c:pt>
                <c:pt idx="50">
                  <c:v>5.4229999999999999E-3</c:v>
                </c:pt>
                <c:pt idx="51">
                  <c:v>9.8630000000000002E-3</c:v>
                </c:pt>
                <c:pt idx="52">
                  <c:v>7.7990000000000004E-3</c:v>
                </c:pt>
                <c:pt idx="53">
                  <c:v>5.0080000000000003E-3</c:v>
                </c:pt>
                <c:pt idx="54">
                  <c:v>5.3940000000000004E-3</c:v>
                </c:pt>
                <c:pt idx="55">
                  <c:v>5.0740000000000004E-3</c:v>
                </c:pt>
                <c:pt idx="56">
                  <c:v>8.0619999999999997E-3</c:v>
                </c:pt>
                <c:pt idx="57">
                  <c:v>7.1269999999999997E-3</c:v>
                </c:pt>
                <c:pt idx="58">
                  <c:v>9.8340000000000007E-3</c:v>
                </c:pt>
                <c:pt idx="59">
                  <c:v>1.1134E-2</c:v>
                </c:pt>
                <c:pt idx="60">
                  <c:v>8.8109999999999994E-3</c:v>
                </c:pt>
                <c:pt idx="61">
                  <c:v>9.7429999999999999E-3</c:v>
                </c:pt>
                <c:pt idx="62">
                  <c:v>6.4799999999999996E-3</c:v>
                </c:pt>
                <c:pt idx="63">
                  <c:v>6.7759999999999999E-3</c:v>
                </c:pt>
                <c:pt idx="64">
                  <c:v>6.7289999999999997E-3</c:v>
                </c:pt>
                <c:pt idx="65">
                  <c:v>5.6249999999999998E-3</c:v>
                </c:pt>
                <c:pt idx="66">
                  <c:v>7.1869999999999998E-3</c:v>
                </c:pt>
                <c:pt idx="67">
                  <c:v>6.9950000000000003E-3</c:v>
                </c:pt>
                <c:pt idx="68">
                  <c:v>5.8900000000000003E-3</c:v>
                </c:pt>
                <c:pt idx="69">
                  <c:v>8.7139999999999995E-3</c:v>
                </c:pt>
                <c:pt idx="70">
                  <c:v>6.6420000000000003E-3</c:v>
                </c:pt>
                <c:pt idx="71">
                  <c:v>4.7809999999999997E-3</c:v>
                </c:pt>
                <c:pt idx="72">
                  <c:v>7.175E-3</c:v>
                </c:pt>
                <c:pt idx="73">
                  <c:v>9.3430000000000006E-3</c:v>
                </c:pt>
                <c:pt idx="74">
                  <c:v>5.1840000000000002E-3</c:v>
                </c:pt>
                <c:pt idx="75">
                  <c:v>8.0529999999999994E-3</c:v>
                </c:pt>
                <c:pt idx="76">
                  <c:v>1.9480000000000001E-3</c:v>
                </c:pt>
                <c:pt idx="77">
                  <c:v>2.1559999999999999E-3</c:v>
                </c:pt>
                <c:pt idx="78">
                  <c:v>2.0792000000000001E-2</c:v>
                </c:pt>
                <c:pt idx="79">
                  <c:v>1.4679999999999999E-3</c:v>
                </c:pt>
                <c:pt idx="80">
                  <c:v>6.6579999999999999E-3</c:v>
                </c:pt>
                <c:pt idx="81">
                  <c:v>8.6219999999999995E-3</c:v>
                </c:pt>
                <c:pt idx="82">
                  <c:v>1.6789999999999999E-2</c:v>
                </c:pt>
                <c:pt idx="83">
                  <c:v>1.3271E-2</c:v>
                </c:pt>
                <c:pt idx="84">
                  <c:v>1.5861E-2</c:v>
                </c:pt>
                <c:pt idx="85">
                  <c:v>1.2858E-2</c:v>
                </c:pt>
                <c:pt idx="86">
                  <c:v>7.8490000000000001E-3</c:v>
                </c:pt>
                <c:pt idx="87">
                  <c:v>7.8980000000000005E-3</c:v>
                </c:pt>
                <c:pt idx="88">
                  <c:v>6.5380000000000004E-3</c:v>
                </c:pt>
                <c:pt idx="89">
                  <c:v>5.463E-3</c:v>
                </c:pt>
                <c:pt idx="90">
                  <c:v>5.2290000000000001E-3</c:v>
                </c:pt>
                <c:pt idx="91">
                  <c:v>1.1440000000000001E-3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23-4DD3-9F1A-AB341C2517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5774304"/>
        <c:axId val="122825952"/>
      </c:lineChart>
      <c:catAx>
        <c:axId val="575774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25952"/>
        <c:crosses val="autoZero"/>
        <c:auto val="1"/>
        <c:lblAlgn val="ctr"/>
        <c:lblOffset val="100"/>
        <c:noMultiLvlLbl val="0"/>
      </c:catAx>
      <c:valAx>
        <c:axId val="12282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774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prepay_cpn3.5_15_all!$B$1</c:f>
              <c:strCache>
                <c:ptCount val="1"/>
                <c:pt idx="0">
                  <c:v>model_frm15_full (all)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prepay_cpn3.5_15_all!$B$2:$B$93</c:f>
              <c:numCache>
                <c:formatCode>General</c:formatCode>
                <c:ptCount val="92"/>
                <c:pt idx="0">
                  <c:v>8.7737635285449599E-3</c:v>
                </c:pt>
                <c:pt idx="1">
                  <c:v>9.3670956657213103E-3</c:v>
                </c:pt>
                <c:pt idx="2">
                  <c:v>8.7310964950707594E-3</c:v>
                </c:pt>
                <c:pt idx="3">
                  <c:v>8.1297171483653997E-3</c:v>
                </c:pt>
                <c:pt idx="4">
                  <c:v>7.4938372937085598E-3</c:v>
                </c:pt>
                <c:pt idx="5">
                  <c:v>6.83419059038449E-3</c:v>
                </c:pt>
                <c:pt idx="6">
                  <c:v>6.1099607414625001E-3</c:v>
                </c:pt>
                <c:pt idx="7">
                  <c:v>6.0603492242933196E-3</c:v>
                </c:pt>
                <c:pt idx="8">
                  <c:v>6.5253773038221096E-3</c:v>
                </c:pt>
                <c:pt idx="9">
                  <c:v>5.80951592073445E-3</c:v>
                </c:pt>
                <c:pt idx="10">
                  <c:v>4.6198199232135003E-3</c:v>
                </c:pt>
                <c:pt idx="11">
                  <c:v>4.6502475231152904E-3</c:v>
                </c:pt>
                <c:pt idx="12">
                  <c:v>3.5777976846083099E-3</c:v>
                </c:pt>
                <c:pt idx="13">
                  <c:v>4.4309758299519598E-3</c:v>
                </c:pt>
                <c:pt idx="14">
                  <c:v>4.8381295593949497E-3</c:v>
                </c:pt>
                <c:pt idx="15">
                  <c:v>4.54927256622674E-3</c:v>
                </c:pt>
                <c:pt idx="16">
                  <c:v>5.3115563464395197E-3</c:v>
                </c:pt>
                <c:pt idx="17">
                  <c:v>5.8397477087354203E-3</c:v>
                </c:pt>
                <c:pt idx="18">
                  <c:v>5.37773141901585E-3</c:v>
                </c:pt>
                <c:pt idx="19">
                  <c:v>4.7545426214839004E-3</c:v>
                </c:pt>
                <c:pt idx="20">
                  <c:v>5.4660541468574799E-3</c:v>
                </c:pt>
                <c:pt idx="21">
                  <c:v>6.0837893292982398E-3</c:v>
                </c:pt>
                <c:pt idx="22">
                  <c:v>5.6972570302955099E-3</c:v>
                </c:pt>
                <c:pt idx="23">
                  <c:v>5.5705067568374896E-3</c:v>
                </c:pt>
                <c:pt idx="24">
                  <c:v>6.10718532873807E-3</c:v>
                </c:pt>
                <c:pt idx="25">
                  <c:v>5.6025647228210998E-3</c:v>
                </c:pt>
                <c:pt idx="26">
                  <c:v>6.0908904665358402E-3</c:v>
                </c:pt>
                <c:pt idx="27">
                  <c:v>7.1679292019180899E-3</c:v>
                </c:pt>
                <c:pt idx="28">
                  <c:v>6.4134659179302797E-3</c:v>
                </c:pt>
                <c:pt idx="29">
                  <c:v>7.7423359348696196E-3</c:v>
                </c:pt>
                <c:pt idx="30">
                  <c:v>7.8886908551394595E-3</c:v>
                </c:pt>
                <c:pt idx="31">
                  <c:v>7.7587766647068202E-3</c:v>
                </c:pt>
                <c:pt idx="32">
                  <c:v>8.0804063059201608E-3</c:v>
                </c:pt>
                <c:pt idx="33">
                  <c:v>7.4071102363436302E-3</c:v>
                </c:pt>
                <c:pt idx="34">
                  <c:v>7.0288287690474802E-3</c:v>
                </c:pt>
                <c:pt idx="35">
                  <c:v>7.3776554030268501E-3</c:v>
                </c:pt>
                <c:pt idx="36">
                  <c:v>7.19106262352505E-3</c:v>
                </c:pt>
                <c:pt idx="37">
                  <c:v>6.7698842551344503E-3</c:v>
                </c:pt>
                <c:pt idx="38">
                  <c:v>7.2476502370547201E-3</c:v>
                </c:pt>
                <c:pt idx="39">
                  <c:v>6.9266492627100404E-3</c:v>
                </c:pt>
                <c:pt idx="40">
                  <c:v>6.7950475073591098E-3</c:v>
                </c:pt>
                <c:pt idx="41">
                  <c:v>7.6893275708682599E-3</c:v>
                </c:pt>
                <c:pt idx="42">
                  <c:v>7.63774963218133E-3</c:v>
                </c:pt>
                <c:pt idx="43">
                  <c:v>7.8265154086337996E-3</c:v>
                </c:pt>
                <c:pt idx="44">
                  <c:v>8.4765385943068108E-3</c:v>
                </c:pt>
                <c:pt idx="45">
                  <c:v>8.2988782348288499E-3</c:v>
                </c:pt>
                <c:pt idx="46">
                  <c:v>9.0123576282666908E-3</c:v>
                </c:pt>
                <c:pt idx="47">
                  <c:v>9.0820350984800007E-3</c:v>
                </c:pt>
                <c:pt idx="48">
                  <c:v>8.4828281625865601E-3</c:v>
                </c:pt>
                <c:pt idx="49">
                  <c:v>9.0938050499383399E-3</c:v>
                </c:pt>
                <c:pt idx="50">
                  <c:v>9.05633898105874E-3</c:v>
                </c:pt>
                <c:pt idx="51">
                  <c:v>7.1913174469549401E-3</c:v>
                </c:pt>
                <c:pt idx="52">
                  <c:v>6.83394510577619E-3</c:v>
                </c:pt>
                <c:pt idx="53">
                  <c:v>7.2217561220735797E-3</c:v>
                </c:pt>
                <c:pt idx="54">
                  <c:v>5.9735544315040502E-3</c:v>
                </c:pt>
                <c:pt idx="55">
                  <c:v>6.0994157510662001E-3</c:v>
                </c:pt>
                <c:pt idx="56">
                  <c:v>6.7898246873532696E-3</c:v>
                </c:pt>
                <c:pt idx="57">
                  <c:v>7.0615923753159903E-3</c:v>
                </c:pt>
                <c:pt idx="58">
                  <c:v>6.7526227368761701E-3</c:v>
                </c:pt>
                <c:pt idx="59">
                  <c:v>7.57227224985553E-3</c:v>
                </c:pt>
                <c:pt idx="60">
                  <c:v>7.3927084561283499E-3</c:v>
                </c:pt>
                <c:pt idx="61">
                  <c:v>7.3053570130805299E-3</c:v>
                </c:pt>
                <c:pt idx="62">
                  <c:v>6.76432545462269E-3</c:v>
                </c:pt>
                <c:pt idx="63">
                  <c:v>7.1396345678992196E-3</c:v>
                </c:pt>
                <c:pt idx="64">
                  <c:v>6.7273873310308499E-3</c:v>
                </c:pt>
                <c:pt idx="65">
                  <c:v>5.6371558847814404E-3</c:v>
                </c:pt>
                <c:pt idx="66">
                  <c:v>5.3223431263958497E-3</c:v>
                </c:pt>
                <c:pt idx="67">
                  <c:v>5.3249388142575498E-3</c:v>
                </c:pt>
                <c:pt idx="68">
                  <c:v>4.7301541089060902E-3</c:v>
                </c:pt>
                <c:pt idx="69">
                  <c:v>4.5527643438089196E-3</c:v>
                </c:pt>
                <c:pt idx="70">
                  <c:v>4.5817247962569299E-3</c:v>
                </c:pt>
                <c:pt idx="71">
                  <c:v>4.20548852616993E-3</c:v>
                </c:pt>
                <c:pt idx="72">
                  <c:v>4.2948967265968299E-3</c:v>
                </c:pt>
                <c:pt idx="73">
                  <c:v>4.2145631541648503E-3</c:v>
                </c:pt>
                <c:pt idx="74">
                  <c:v>3.6204728647222201E-3</c:v>
                </c:pt>
                <c:pt idx="75">
                  <c:v>3.7349856133665899E-3</c:v>
                </c:pt>
                <c:pt idx="76">
                  <c:v>4.22170564198702E-3</c:v>
                </c:pt>
                <c:pt idx="77">
                  <c:v>4.6724047342686804E-3</c:v>
                </c:pt>
                <c:pt idx="78">
                  <c:v>3.1718398054952301E-3</c:v>
                </c:pt>
                <c:pt idx="79">
                  <c:v>4.6521776877248696E-3</c:v>
                </c:pt>
                <c:pt idx="80">
                  <c:v>6.9295400063412102E-3</c:v>
                </c:pt>
                <c:pt idx="81">
                  <c:v>7.5376121266719802E-3</c:v>
                </c:pt>
                <c:pt idx="82">
                  <c:v>7.4284205896254698E-3</c:v>
                </c:pt>
                <c:pt idx="83">
                  <c:v>8.9202636191765307E-3</c:v>
                </c:pt>
                <c:pt idx="84">
                  <c:v>8.5346430392177798E-3</c:v>
                </c:pt>
                <c:pt idx="85">
                  <c:v>8.4391551324229097E-3</c:v>
                </c:pt>
                <c:pt idx="86">
                  <c:v>9.04415564155054E-3</c:v>
                </c:pt>
                <c:pt idx="87">
                  <c:v>8.4492173945584503E-3</c:v>
                </c:pt>
                <c:pt idx="88">
                  <c:v>9.6137961214239898E-3</c:v>
                </c:pt>
                <c:pt idx="89">
                  <c:v>1.0210525875555199E-2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40-47F2-BF73-5A0D251B0A1C}"/>
            </c:ext>
          </c:extLst>
        </c:ser>
        <c:ser>
          <c:idx val="1"/>
          <c:order val="1"/>
          <c:tx>
            <c:strRef>
              <c:f>prepay_cpn3.5_15_all!$D$1</c:f>
              <c:strCache>
                <c:ptCount val="1"/>
                <c:pt idx="0">
                  <c:v>PP3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prepay_cpn3.5_15_all!$D$2:$D$93</c:f>
              <c:numCache>
                <c:formatCode>General</c:formatCode>
                <c:ptCount val="92"/>
                <c:pt idx="0">
                  <c:v>6.7080000000000004E-3</c:v>
                </c:pt>
                <c:pt idx="1">
                  <c:v>8.1919999999999996E-3</c:v>
                </c:pt>
                <c:pt idx="2">
                  <c:v>9.0109999999999999E-3</c:v>
                </c:pt>
                <c:pt idx="3">
                  <c:v>6.8609999999999999E-3</c:v>
                </c:pt>
                <c:pt idx="4">
                  <c:v>5.1450000000000003E-3</c:v>
                </c:pt>
                <c:pt idx="5">
                  <c:v>5.5160000000000001E-3</c:v>
                </c:pt>
                <c:pt idx="6">
                  <c:v>5.3020000000000003E-3</c:v>
                </c:pt>
                <c:pt idx="7">
                  <c:v>3.7799999999999999E-3</c:v>
                </c:pt>
                <c:pt idx="8">
                  <c:v>5.5960000000000003E-3</c:v>
                </c:pt>
                <c:pt idx="9">
                  <c:v>1.0829999999999999E-2</c:v>
                </c:pt>
                <c:pt idx="10">
                  <c:v>5.6629999999999996E-3</c:v>
                </c:pt>
                <c:pt idx="11">
                  <c:v>5.5469999999999998E-3</c:v>
                </c:pt>
                <c:pt idx="12">
                  <c:v>3.1930000000000001E-3</c:v>
                </c:pt>
                <c:pt idx="13">
                  <c:v>4.7429999999999998E-3</c:v>
                </c:pt>
                <c:pt idx="14">
                  <c:v>4.2420000000000001E-3</c:v>
                </c:pt>
                <c:pt idx="15">
                  <c:v>4.4169999999999999E-3</c:v>
                </c:pt>
                <c:pt idx="16">
                  <c:v>5.5079999999999999E-3</c:v>
                </c:pt>
                <c:pt idx="17">
                  <c:v>4.9040000000000004E-3</c:v>
                </c:pt>
                <c:pt idx="18">
                  <c:v>3.748E-3</c:v>
                </c:pt>
                <c:pt idx="19">
                  <c:v>4.3559999999999996E-3</c:v>
                </c:pt>
                <c:pt idx="20">
                  <c:v>5.0229999999999997E-3</c:v>
                </c:pt>
                <c:pt idx="21">
                  <c:v>7.0590000000000002E-3</c:v>
                </c:pt>
                <c:pt idx="22">
                  <c:v>7.9089999999999994E-3</c:v>
                </c:pt>
                <c:pt idx="23">
                  <c:v>6.4120000000000002E-3</c:v>
                </c:pt>
                <c:pt idx="24">
                  <c:v>4.8840000000000003E-3</c:v>
                </c:pt>
                <c:pt idx="25">
                  <c:v>7.1710000000000003E-3</c:v>
                </c:pt>
                <c:pt idx="26">
                  <c:v>6.633E-3</c:v>
                </c:pt>
                <c:pt idx="27">
                  <c:v>1.1186E-2</c:v>
                </c:pt>
                <c:pt idx="28">
                  <c:v>6.4689999999999999E-3</c:v>
                </c:pt>
                <c:pt idx="29">
                  <c:v>8.6210000000000002E-3</c:v>
                </c:pt>
                <c:pt idx="30">
                  <c:v>1.0784999999999999E-2</c:v>
                </c:pt>
                <c:pt idx="31">
                  <c:v>9.9480000000000002E-3</c:v>
                </c:pt>
                <c:pt idx="32">
                  <c:v>9.1350000000000008E-3</c:v>
                </c:pt>
                <c:pt idx="33">
                  <c:v>7.162E-3</c:v>
                </c:pt>
                <c:pt idx="34">
                  <c:v>6.7710000000000001E-3</c:v>
                </c:pt>
                <c:pt idx="35">
                  <c:v>5.0530000000000002E-3</c:v>
                </c:pt>
                <c:pt idx="36">
                  <c:v>6.0780000000000001E-3</c:v>
                </c:pt>
                <c:pt idx="37">
                  <c:v>6.5659999999999998E-3</c:v>
                </c:pt>
                <c:pt idx="38">
                  <c:v>7.1869999999999998E-3</c:v>
                </c:pt>
                <c:pt idx="39">
                  <c:v>6.842E-3</c:v>
                </c:pt>
                <c:pt idx="40">
                  <c:v>5.7089999999999997E-3</c:v>
                </c:pt>
                <c:pt idx="41">
                  <c:v>5.0090000000000004E-3</c:v>
                </c:pt>
                <c:pt idx="42">
                  <c:v>6.0990000000000003E-3</c:v>
                </c:pt>
                <c:pt idx="43">
                  <c:v>9.6900000000000007E-3</c:v>
                </c:pt>
                <c:pt idx="44">
                  <c:v>8.8330000000000006E-3</c:v>
                </c:pt>
                <c:pt idx="45">
                  <c:v>1.9879000000000001E-2</c:v>
                </c:pt>
                <c:pt idx="46">
                  <c:v>9.1579999999999995E-3</c:v>
                </c:pt>
                <c:pt idx="47">
                  <c:v>1.3592E-2</c:v>
                </c:pt>
                <c:pt idx="48">
                  <c:v>9.9900000000000006E-3</c:v>
                </c:pt>
                <c:pt idx="49">
                  <c:v>1.0456999999999999E-2</c:v>
                </c:pt>
                <c:pt idx="50">
                  <c:v>5.4229999999999999E-3</c:v>
                </c:pt>
                <c:pt idx="51">
                  <c:v>9.8630000000000002E-3</c:v>
                </c:pt>
                <c:pt idx="52">
                  <c:v>7.7990000000000004E-3</c:v>
                </c:pt>
                <c:pt idx="53">
                  <c:v>5.0080000000000003E-3</c:v>
                </c:pt>
                <c:pt idx="54">
                  <c:v>5.3940000000000004E-3</c:v>
                </c:pt>
                <c:pt idx="55">
                  <c:v>5.0740000000000004E-3</c:v>
                </c:pt>
                <c:pt idx="56">
                  <c:v>8.0619999999999997E-3</c:v>
                </c:pt>
                <c:pt idx="57">
                  <c:v>7.1269999999999997E-3</c:v>
                </c:pt>
                <c:pt idx="58">
                  <c:v>9.8340000000000007E-3</c:v>
                </c:pt>
                <c:pt idx="59">
                  <c:v>1.1134E-2</c:v>
                </c:pt>
                <c:pt idx="60">
                  <c:v>8.8109999999999994E-3</c:v>
                </c:pt>
                <c:pt idx="61">
                  <c:v>9.7429999999999999E-3</c:v>
                </c:pt>
                <c:pt idx="62">
                  <c:v>6.4799999999999996E-3</c:v>
                </c:pt>
                <c:pt idx="63">
                  <c:v>6.7759999999999999E-3</c:v>
                </c:pt>
                <c:pt idx="64">
                  <c:v>6.7289999999999997E-3</c:v>
                </c:pt>
                <c:pt idx="65">
                  <c:v>5.6249999999999998E-3</c:v>
                </c:pt>
                <c:pt idx="66">
                  <c:v>7.1869999999999998E-3</c:v>
                </c:pt>
                <c:pt idx="67">
                  <c:v>6.9950000000000003E-3</c:v>
                </c:pt>
                <c:pt idx="68">
                  <c:v>5.8900000000000003E-3</c:v>
                </c:pt>
                <c:pt idx="69">
                  <c:v>8.7139999999999995E-3</c:v>
                </c:pt>
                <c:pt idx="70">
                  <c:v>6.6420000000000003E-3</c:v>
                </c:pt>
                <c:pt idx="71">
                  <c:v>4.7809999999999997E-3</c:v>
                </c:pt>
                <c:pt idx="72">
                  <c:v>7.175E-3</c:v>
                </c:pt>
                <c:pt idx="73">
                  <c:v>9.3430000000000006E-3</c:v>
                </c:pt>
                <c:pt idx="74">
                  <c:v>5.1840000000000002E-3</c:v>
                </c:pt>
                <c:pt idx="75">
                  <c:v>8.0529999999999994E-3</c:v>
                </c:pt>
                <c:pt idx="76">
                  <c:v>1.9480000000000001E-3</c:v>
                </c:pt>
                <c:pt idx="77">
                  <c:v>2.1559999999999999E-3</c:v>
                </c:pt>
                <c:pt idx="78">
                  <c:v>2.0792000000000001E-2</c:v>
                </c:pt>
                <c:pt idx="79">
                  <c:v>1.4679999999999999E-3</c:v>
                </c:pt>
                <c:pt idx="80">
                  <c:v>6.6579999999999999E-3</c:v>
                </c:pt>
                <c:pt idx="81">
                  <c:v>8.6219999999999995E-3</c:v>
                </c:pt>
                <c:pt idx="82">
                  <c:v>1.6789999999999999E-2</c:v>
                </c:pt>
                <c:pt idx="83">
                  <c:v>1.3271E-2</c:v>
                </c:pt>
                <c:pt idx="84">
                  <c:v>1.5861E-2</c:v>
                </c:pt>
                <c:pt idx="85">
                  <c:v>1.2858E-2</c:v>
                </c:pt>
                <c:pt idx="86">
                  <c:v>7.8490000000000001E-3</c:v>
                </c:pt>
                <c:pt idx="87">
                  <c:v>7.8980000000000005E-3</c:v>
                </c:pt>
                <c:pt idx="88">
                  <c:v>6.5380000000000004E-3</c:v>
                </c:pt>
                <c:pt idx="89">
                  <c:v>5.463E-3</c:v>
                </c:pt>
                <c:pt idx="90">
                  <c:v>5.2290000000000001E-3</c:v>
                </c:pt>
                <c:pt idx="91">
                  <c:v>1.1440000000000001E-3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40-47F2-BF73-5A0D251B0A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7770736"/>
        <c:axId val="143452144"/>
      </c:lineChart>
      <c:catAx>
        <c:axId val="467770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452144"/>
        <c:crosses val="autoZero"/>
        <c:auto val="1"/>
        <c:lblAlgn val="ctr"/>
        <c:lblOffset val="100"/>
        <c:noMultiLvlLbl val="0"/>
      </c:catAx>
      <c:valAx>
        <c:axId val="14345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770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prepay_cpn3.5_15_all!$B$1</c:f>
              <c:strCache>
                <c:ptCount val="1"/>
                <c:pt idx="0">
                  <c:v>model_frm15_full (all)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prepay_cpn3.5_15_all!$E$2:$E$93</c:f>
              <c:numCache>
                <c:formatCode>General</c:formatCode>
                <c:ptCount val="92"/>
                <c:pt idx="0">
                  <c:v>20120601</c:v>
                </c:pt>
                <c:pt idx="1">
                  <c:v>20120701</c:v>
                </c:pt>
                <c:pt idx="2">
                  <c:v>20120801</c:v>
                </c:pt>
                <c:pt idx="3">
                  <c:v>20120901</c:v>
                </c:pt>
                <c:pt idx="4">
                  <c:v>20121001</c:v>
                </c:pt>
                <c:pt idx="5">
                  <c:v>20121101</c:v>
                </c:pt>
                <c:pt idx="6">
                  <c:v>20121201</c:v>
                </c:pt>
                <c:pt idx="7">
                  <c:v>20130101</c:v>
                </c:pt>
                <c:pt idx="8">
                  <c:v>20130201</c:v>
                </c:pt>
                <c:pt idx="9">
                  <c:v>20130301</c:v>
                </c:pt>
                <c:pt idx="10">
                  <c:v>20130401</c:v>
                </c:pt>
                <c:pt idx="11">
                  <c:v>20130501</c:v>
                </c:pt>
                <c:pt idx="12">
                  <c:v>20130601</c:v>
                </c:pt>
                <c:pt idx="13">
                  <c:v>20130701</c:v>
                </c:pt>
                <c:pt idx="14">
                  <c:v>20130801</c:v>
                </c:pt>
                <c:pt idx="15">
                  <c:v>20130901</c:v>
                </c:pt>
                <c:pt idx="16">
                  <c:v>20131001</c:v>
                </c:pt>
                <c:pt idx="17">
                  <c:v>20131101</c:v>
                </c:pt>
                <c:pt idx="18">
                  <c:v>20131201</c:v>
                </c:pt>
                <c:pt idx="19">
                  <c:v>20140101</c:v>
                </c:pt>
                <c:pt idx="20">
                  <c:v>20140201</c:v>
                </c:pt>
                <c:pt idx="21">
                  <c:v>20140301</c:v>
                </c:pt>
                <c:pt idx="22">
                  <c:v>20140401</c:v>
                </c:pt>
                <c:pt idx="23">
                  <c:v>20140501</c:v>
                </c:pt>
                <c:pt idx="24">
                  <c:v>20140601</c:v>
                </c:pt>
                <c:pt idx="25">
                  <c:v>20140701</c:v>
                </c:pt>
                <c:pt idx="26">
                  <c:v>20140801</c:v>
                </c:pt>
                <c:pt idx="27">
                  <c:v>20140901</c:v>
                </c:pt>
                <c:pt idx="28">
                  <c:v>20141001</c:v>
                </c:pt>
                <c:pt idx="29">
                  <c:v>20141101</c:v>
                </c:pt>
                <c:pt idx="30">
                  <c:v>20141201</c:v>
                </c:pt>
                <c:pt idx="31">
                  <c:v>20150101</c:v>
                </c:pt>
                <c:pt idx="32">
                  <c:v>20150201</c:v>
                </c:pt>
                <c:pt idx="33">
                  <c:v>20150301</c:v>
                </c:pt>
                <c:pt idx="34">
                  <c:v>20150401</c:v>
                </c:pt>
                <c:pt idx="35">
                  <c:v>20150501</c:v>
                </c:pt>
                <c:pt idx="36">
                  <c:v>20150601</c:v>
                </c:pt>
                <c:pt idx="37">
                  <c:v>20150701</c:v>
                </c:pt>
                <c:pt idx="38">
                  <c:v>20150801</c:v>
                </c:pt>
                <c:pt idx="39">
                  <c:v>20150901</c:v>
                </c:pt>
                <c:pt idx="40">
                  <c:v>20151001</c:v>
                </c:pt>
                <c:pt idx="41">
                  <c:v>20151101</c:v>
                </c:pt>
                <c:pt idx="42">
                  <c:v>20151201</c:v>
                </c:pt>
                <c:pt idx="43">
                  <c:v>20160101</c:v>
                </c:pt>
                <c:pt idx="44">
                  <c:v>20160201</c:v>
                </c:pt>
                <c:pt idx="45">
                  <c:v>20160301</c:v>
                </c:pt>
                <c:pt idx="46">
                  <c:v>20160401</c:v>
                </c:pt>
                <c:pt idx="47">
                  <c:v>20160501</c:v>
                </c:pt>
                <c:pt idx="48">
                  <c:v>20160601</c:v>
                </c:pt>
                <c:pt idx="49">
                  <c:v>20160701</c:v>
                </c:pt>
                <c:pt idx="50">
                  <c:v>20160801</c:v>
                </c:pt>
                <c:pt idx="51">
                  <c:v>20160901</c:v>
                </c:pt>
                <c:pt idx="52">
                  <c:v>20161001</c:v>
                </c:pt>
                <c:pt idx="53">
                  <c:v>20161101</c:v>
                </c:pt>
                <c:pt idx="54">
                  <c:v>20161201</c:v>
                </c:pt>
                <c:pt idx="55">
                  <c:v>20170101</c:v>
                </c:pt>
                <c:pt idx="56">
                  <c:v>20170201</c:v>
                </c:pt>
                <c:pt idx="57">
                  <c:v>20170301</c:v>
                </c:pt>
                <c:pt idx="58">
                  <c:v>20170401</c:v>
                </c:pt>
                <c:pt idx="59">
                  <c:v>20170501</c:v>
                </c:pt>
                <c:pt idx="60">
                  <c:v>20170601</c:v>
                </c:pt>
                <c:pt idx="61">
                  <c:v>20170701</c:v>
                </c:pt>
                <c:pt idx="62">
                  <c:v>20170801</c:v>
                </c:pt>
                <c:pt idx="63">
                  <c:v>20170901</c:v>
                </c:pt>
                <c:pt idx="64">
                  <c:v>20171001</c:v>
                </c:pt>
                <c:pt idx="65">
                  <c:v>20171101</c:v>
                </c:pt>
                <c:pt idx="66">
                  <c:v>20171201</c:v>
                </c:pt>
                <c:pt idx="67">
                  <c:v>20180101</c:v>
                </c:pt>
                <c:pt idx="68">
                  <c:v>20180201</c:v>
                </c:pt>
                <c:pt idx="69">
                  <c:v>20180301</c:v>
                </c:pt>
                <c:pt idx="70">
                  <c:v>20180401</c:v>
                </c:pt>
                <c:pt idx="71">
                  <c:v>20180501</c:v>
                </c:pt>
                <c:pt idx="72">
                  <c:v>20180601</c:v>
                </c:pt>
                <c:pt idx="73">
                  <c:v>20180701</c:v>
                </c:pt>
                <c:pt idx="74">
                  <c:v>20180801</c:v>
                </c:pt>
                <c:pt idx="75">
                  <c:v>20180901</c:v>
                </c:pt>
                <c:pt idx="76">
                  <c:v>20181001</c:v>
                </c:pt>
                <c:pt idx="77">
                  <c:v>20181101</c:v>
                </c:pt>
                <c:pt idx="78">
                  <c:v>20181201</c:v>
                </c:pt>
                <c:pt idx="79">
                  <c:v>20190201</c:v>
                </c:pt>
                <c:pt idx="80">
                  <c:v>20190301</c:v>
                </c:pt>
                <c:pt idx="81">
                  <c:v>20190401</c:v>
                </c:pt>
                <c:pt idx="82">
                  <c:v>20190501</c:v>
                </c:pt>
                <c:pt idx="83">
                  <c:v>20190601</c:v>
                </c:pt>
                <c:pt idx="84">
                  <c:v>20190701</c:v>
                </c:pt>
                <c:pt idx="85">
                  <c:v>20190801</c:v>
                </c:pt>
                <c:pt idx="86">
                  <c:v>20190901</c:v>
                </c:pt>
                <c:pt idx="87">
                  <c:v>20191001</c:v>
                </c:pt>
                <c:pt idx="88">
                  <c:v>20191101</c:v>
                </c:pt>
                <c:pt idx="89">
                  <c:v>20191201</c:v>
                </c:pt>
                <c:pt idx="90">
                  <c:v>20200101</c:v>
                </c:pt>
                <c:pt idx="91">
                  <c:v>20200201</c:v>
                </c:pt>
              </c:numCache>
            </c:numRef>
          </c:cat>
          <c:val>
            <c:numRef>
              <c:f>prepay_cpn3.5_15_all!$B$2:$B$93</c:f>
              <c:numCache>
                <c:formatCode>General</c:formatCode>
                <c:ptCount val="92"/>
                <c:pt idx="0">
                  <c:v>8.7737635285449599E-3</c:v>
                </c:pt>
                <c:pt idx="1">
                  <c:v>9.3670956657213103E-3</c:v>
                </c:pt>
                <c:pt idx="2">
                  <c:v>8.7310964950707594E-3</c:v>
                </c:pt>
                <c:pt idx="3">
                  <c:v>8.1297171483653997E-3</c:v>
                </c:pt>
                <c:pt idx="4">
                  <c:v>7.4938372937085598E-3</c:v>
                </c:pt>
                <c:pt idx="5">
                  <c:v>6.83419059038449E-3</c:v>
                </c:pt>
                <c:pt idx="6">
                  <c:v>6.1099607414625001E-3</c:v>
                </c:pt>
                <c:pt idx="7">
                  <c:v>6.0603492242933196E-3</c:v>
                </c:pt>
                <c:pt idx="8">
                  <c:v>6.5253773038221096E-3</c:v>
                </c:pt>
                <c:pt idx="9">
                  <c:v>5.80951592073445E-3</c:v>
                </c:pt>
                <c:pt idx="10">
                  <c:v>4.6198199232135003E-3</c:v>
                </c:pt>
                <c:pt idx="11">
                  <c:v>4.6502475231152904E-3</c:v>
                </c:pt>
                <c:pt idx="12">
                  <c:v>3.5777976846083099E-3</c:v>
                </c:pt>
                <c:pt idx="13">
                  <c:v>4.4309758299519598E-3</c:v>
                </c:pt>
                <c:pt idx="14">
                  <c:v>4.8381295593949497E-3</c:v>
                </c:pt>
                <c:pt idx="15">
                  <c:v>4.54927256622674E-3</c:v>
                </c:pt>
                <c:pt idx="16">
                  <c:v>5.3115563464395197E-3</c:v>
                </c:pt>
                <c:pt idx="17">
                  <c:v>5.8397477087354203E-3</c:v>
                </c:pt>
                <c:pt idx="18">
                  <c:v>5.37773141901585E-3</c:v>
                </c:pt>
                <c:pt idx="19">
                  <c:v>4.7545426214839004E-3</c:v>
                </c:pt>
                <c:pt idx="20">
                  <c:v>5.4660541468574799E-3</c:v>
                </c:pt>
                <c:pt idx="21">
                  <c:v>6.0837893292982398E-3</c:v>
                </c:pt>
                <c:pt idx="22">
                  <c:v>5.6972570302955099E-3</c:v>
                </c:pt>
                <c:pt idx="23">
                  <c:v>5.5705067568374896E-3</c:v>
                </c:pt>
                <c:pt idx="24">
                  <c:v>6.10718532873807E-3</c:v>
                </c:pt>
                <c:pt idx="25">
                  <c:v>5.6025647228210998E-3</c:v>
                </c:pt>
                <c:pt idx="26">
                  <c:v>6.0908904665358402E-3</c:v>
                </c:pt>
                <c:pt idx="27">
                  <c:v>7.1679292019180899E-3</c:v>
                </c:pt>
                <c:pt idx="28">
                  <c:v>6.4134659179302797E-3</c:v>
                </c:pt>
                <c:pt idx="29">
                  <c:v>7.7423359348696196E-3</c:v>
                </c:pt>
                <c:pt idx="30">
                  <c:v>7.8886908551394595E-3</c:v>
                </c:pt>
                <c:pt idx="31">
                  <c:v>7.7587766647068202E-3</c:v>
                </c:pt>
                <c:pt idx="32">
                  <c:v>8.0804063059201608E-3</c:v>
                </c:pt>
                <c:pt idx="33">
                  <c:v>7.4071102363436302E-3</c:v>
                </c:pt>
                <c:pt idx="34">
                  <c:v>7.0288287690474802E-3</c:v>
                </c:pt>
                <c:pt idx="35">
                  <c:v>7.3776554030268501E-3</c:v>
                </c:pt>
                <c:pt idx="36">
                  <c:v>7.19106262352505E-3</c:v>
                </c:pt>
                <c:pt idx="37">
                  <c:v>6.7698842551344503E-3</c:v>
                </c:pt>
                <c:pt idx="38">
                  <c:v>7.2476502370547201E-3</c:v>
                </c:pt>
                <c:pt idx="39">
                  <c:v>6.9266492627100404E-3</c:v>
                </c:pt>
                <c:pt idx="40">
                  <c:v>6.7950475073591098E-3</c:v>
                </c:pt>
                <c:pt idx="41">
                  <c:v>7.6893275708682599E-3</c:v>
                </c:pt>
                <c:pt idx="42">
                  <c:v>7.63774963218133E-3</c:v>
                </c:pt>
                <c:pt idx="43">
                  <c:v>7.8265154086337996E-3</c:v>
                </c:pt>
                <c:pt idx="44">
                  <c:v>8.4765385943068108E-3</c:v>
                </c:pt>
                <c:pt idx="45">
                  <c:v>8.2988782348288499E-3</c:v>
                </c:pt>
                <c:pt idx="46">
                  <c:v>9.0123576282666908E-3</c:v>
                </c:pt>
                <c:pt idx="47">
                  <c:v>9.0820350984800007E-3</c:v>
                </c:pt>
                <c:pt idx="48">
                  <c:v>8.4828281625865601E-3</c:v>
                </c:pt>
                <c:pt idx="49">
                  <c:v>9.0938050499383399E-3</c:v>
                </c:pt>
                <c:pt idx="50">
                  <c:v>9.05633898105874E-3</c:v>
                </c:pt>
                <c:pt idx="51">
                  <c:v>7.1913174469549401E-3</c:v>
                </c:pt>
                <c:pt idx="52">
                  <c:v>6.83394510577619E-3</c:v>
                </c:pt>
                <c:pt idx="53">
                  <c:v>7.2217561220735797E-3</c:v>
                </c:pt>
                <c:pt idx="54">
                  <c:v>5.9735544315040502E-3</c:v>
                </c:pt>
                <c:pt idx="55">
                  <c:v>6.0994157510662001E-3</c:v>
                </c:pt>
                <c:pt idx="56">
                  <c:v>6.7898246873532696E-3</c:v>
                </c:pt>
                <c:pt idx="57">
                  <c:v>7.0615923753159903E-3</c:v>
                </c:pt>
                <c:pt idx="58">
                  <c:v>6.7526227368761701E-3</c:v>
                </c:pt>
                <c:pt idx="59">
                  <c:v>7.57227224985553E-3</c:v>
                </c:pt>
                <c:pt idx="60">
                  <c:v>7.3927084561283499E-3</c:v>
                </c:pt>
                <c:pt idx="61">
                  <c:v>7.3053570130805299E-3</c:v>
                </c:pt>
                <c:pt idx="62">
                  <c:v>6.76432545462269E-3</c:v>
                </c:pt>
                <c:pt idx="63">
                  <c:v>7.1396345678992196E-3</c:v>
                </c:pt>
                <c:pt idx="64">
                  <c:v>6.7273873310308499E-3</c:v>
                </c:pt>
                <c:pt idx="65">
                  <c:v>5.6371558847814404E-3</c:v>
                </c:pt>
                <c:pt idx="66">
                  <c:v>5.3223431263958497E-3</c:v>
                </c:pt>
                <c:pt idx="67">
                  <c:v>5.3249388142575498E-3</c:v>
                </c:pt>
                <c:pt idx="68">
                  <c:v>4.7301541089060902E-3</c:v>
                </c:pt>
                <c:pt idx="69">
                  <c:v>4.5527643438089196E-3</c:v>
                </c:pt>
                <c:pt idx="70">
                  <c:v>4.5817247962569299E-3</c:v>
                </c:pt>
                <c:pt idx="71">
                  <c:v>4.20548852616993E-3</c:v>
                </c:pt>
                <c:pt idx="72">
                  <c:v>4.2948967265968299E-3</c:v>
                </c:pt>
                <c:pt idx="73">
                  <c:v>4.2145631541648503E-3</c:v>
                </c:pt>
                <c:pt idx="74">
                  <c:v>3.6204728647222201E-3</c:v>
                </c:pt>
                <c:pt idx="75">
                  <c:v>3.7349856133665899E-3</c:v>
                </c:pt>
                <c:pt idx="76">
                  <c:v>4.22170564198702E-3</c:v>
                </c:pt>
                <c:pt idx="77">
                  <c:v>4.6724047342686804E-3</c:v>
                </c:pt>
                <c:pt idx="78">
                  <c:v>3.1718398054952301E-3</c:v>
                </c:pt>
                <c:pt idx="79">
                  <c:v>4.6521776877248696E-3</c:v>
                </c:pt>
                <c:pt idx="80">
                  <c:v>6.9295400063412102E-3</c:v>
                </c:pt>
                <c:pt idx="81">
                  <c:v>7.5376121266719802E-3</c:v>
                </c:pt>
                <c:pt idx="82">
                  <c:v>7.4284205896254698E-3</c:v>
                </c:pt>
                <c:pt idx="83">
                  <c:v>8.9202636191765307E-3</c:v>
                </c:pt>
                <c:pt idx="84">
                  <c:v>8.5346430392177798E-3</c:v>
                </c:pt>
                <c:pt idx="85">
                  <c:v>8.4391551324229097E-3</c:v>
                </c:pt>
                <c:pt idx="86">
                  <c:v>9.04415564155054E-3</c:v>
                </c:pt>
                <c:pt idx="87">
                  <c:v>8.4492173945584503E-3</c:v>
                </c:pt>
                <c:pt idx="88">
                  <c:v>9.6137961214239898E-3</c:v>
                </c:pt>
                <c:pt idx="89">
                  <c:v>1.0210525875555199E-2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4A-4A57-827A-91C8954B5A0A}"/>
            </c:ext>
          </c:extLst>
        </c:ser>
        <c:ser>
          <c:idx val="1"/>
          <c:order val="1"/>
          <c:tx>
            <c:strRef>
              <c:f>prepay_cpn3.5_15_all!$C$1</c:f>
              <c:strCache>
                <c:ptCount val="1"/>
                <c:pt idx="0">
                  <c:v>model_frm15_full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prepay_cpn3.5_15_all!$E$2:$E$93</c:f>
              <c:numCache>
                <c:formatCode>General</c:formatCode>
                <c:ptCount val="92"/>
                <c:pt idx="0">
                  <c:v>20120601</c:v>
                </c:pt>
                <c:pt idx="1">
                  <c:v>20120701</c:v>
                </c:pt>
                <c:pt idx="2">
                  <c:v>20120801</c:v>
                </c:pt>
                <c:pt idx="3">
                  <c:v>20120901</c:v>
                </c:pt>
                <c:pt idx="4">
                  <c:v>20121001</c:v>
                </c:pt>
                <c:pt idx="5">
                  <c:v>20121101</c:v>
                </c:pt>
                <c:pt idx="6">
                  <c:v>20121201</c:v>
                </c:pt>
                <c:pt idx="7">
                  <c:v>20130101</c:v>
                </c:pt>
                <c:pt idx="8">
                  <c:v>20130201</c:v>
                </c:pt>
                <c:pt idx="9">
                  <c:v>20130301</c:v>
                </c:pt>
                <c:pt idx="10">
                  <c:v>20130401</c:v>
                </c:pt>
                <c:pt idx="11">
                  <c:v>20130501</c:v>
                </c:pt>
                <c:pt idx="12">
                  <c:v>20130601</c:v>
                </c:pt>
                <c:pt idx="13">
                  <c:v>20130701</c:v>
                </c:pt>
                <c:pt idx="14">
                  <c:v>20130801</c:v>
                </c:pt>
                <c:pt idx="15">
                  <c:v>20130901</c:v>
                </c:pt>
                <c:pt idx="16">
                  <c:v>20131001</c:v>
                </c:pt>
                <c:pt idx="17">
                  <c:v>20131101</c:v>
                </c:pt>
                <c:pt idx="18">
                  <c:v>20131201</c:v>
                </c:pt>
                <c:pt idx="19">
                  <c:v>20140101</c:v>
                </c:pt>
                <c:pt idx="20">
                  <c:v>20140201</c:v>
                </c:pt>
                <c:pt idx="21">
                  <c:v>20140301</c:v>
                </c:pt>
                <c:pt idx="22">
                  <c:v>20140401</c:v>
                </c:pt>
                <c:pt idx="23">
                  <c:v>20140501</c:v>
                </c:pt>
                <c:pt idx="24">
                  <c:v>20140601</c:v>
                </c:pt>
                <c:pt idx="25">
                  <c:v>20140701</c:v>
                </c:pt>
                <c:pt idx="26">
                  <c:v>20140801</c:v>
                </c:pt>
                <c:pt idx="27">
                  <c:v>20140901</c:v>
                </c:pt>
                <c:pt idx="28">
                  <c:v>20141001</c:v>
                </c:pt>
                <c:pt idx="29">
                  <c:v>20141101</c:v>
                </c:pt>
                <c:pt idx="30">
                  <c:v>20141201</c:v>
                </c:pt>
                <c:pt idx="31">
                  <c:v>20150101</c:v>
                </c:pt>
                <c:pt idx="32">
                  <c:v>20150201</c:v>
                </c:pt>
                <c:pt idx="33">
                  <c:v>20150301</c:v>
                </c:pt>
                <c:pt idx="34">
                  <c:v>20150401</c:v>
                </c:pt>
                <c:pt idx="35">
                  <c:v>20150501</c:v>
                </c:pt>
                <c:pt idx="36">
                  <c:v>20150601</c:v>
                </c:pt>
                <c:pt idx="37">
                  <c:v>20150701</c:v>
                </c:pt>
                <c:pt idx="38">
                  <c:v>20150801</c:v>
                </c:pt>
                <c:pt idx="39">
                  <c:v>20150901</c:v>
                </c:pt>
                <c:pt idx="40">
                  <c:v>20151001</c:v>
                </c:pt>
                <c:pt idx="41">
                  <c:v>20151101</c:v>
                </c:pt>
                <c:pt idx="42">
                  <c:v>20151201</c:v>
                </c:pt>
                <c:pt idx="43">
                  <c:v>20160101</c:v>
                </c:pt>
                <c:pt idx="44">
                  <c:v>20160201</c:v>
                </c:pt>
                <c:pt idx="45">
                  <c:v>20160301</c:v>
                </c:pt>
                <c:pt idx="46">
                  <c:v>20160401</c:v>
                </c:pt>
                <c:pt idx="47">
                  <c:v>20160501</c:v>
                </c:pt>
                <c:pt idx="48">
                  <c:v>20160601</c:v>
                </c:pt>
                <c:pt idx="49">
                  <c:v>20160701</c:v>
                </c:pt>
                <c:pt idx="50">
                  <c:v>20160801</c:v>
                </c:pt>
                <c:pt idx="51">
                  <c:v>20160901</c:v>
                </c:pt>
                <c:pt idx="52">
                  <c:v>20161001</c:v>
                </c:pt>
                <c:pt idx="53">
                  <c:v>20161101</c:v>
                </c:pt>
                <c:pt idx="54">
                  <c:v>20161201</c:v>
                </c:pt>
                <c:pt idx="55">
                  <c:v>20170101</c:v>
                </c:pt>
                <c:pt idx="56">
                  <c:v>20170201</c:v>
                </c:pt>
                <c:pt idx="57">
                  <c:v>20170301</c:v>
                </c:pt>
                <c:pt idx="58">
                  <c:v>20170401</c:v>
                </c:pt>
                <c:pt idx="59">
                  <c:v>20170501</c:v>
                </c:pt>
                <c:pt idx="60">
                  <c:v>20170601</c:v>
                </c:pt>
                <c:pt idx="61">
                  <c:v>20170701</c:v>
                </c:pt>
                <c:pt idx="62">
                  <c:v>20170801</c:v>
                </c:pt>
                <c:pt idx="63">
                  <c:v>20170901</c:v>
                </c:pt>
                <c:pt idx="64">
                  <c:v>20171001</c:v>
                </c:pt>
                <c:pt idx="65">
                  <c:v>20171101</c:v>
                </c:pt>
                <c:pt idx="66">
                  <c:v>20171201</c:v>
                </c:pt>
                <c:pt idx="67">
                  <c:v>20180101</c:v>
                </c:pt>
                <c:pt idx="68">
                  <c:v>20180201</c:v>
                </c:pt>
                <c:pt idx="69">
                  <c:v>20180301</c:v>
                </c:pt>
                <c:pt idx="70">
                  <c:v>20180401</c:v>
                </c:pt>
                <c:pt idx="71">
                  <c:v>20180501</c:v>
                </c:pt>
                <c:pt idx="72">
                  <c:v>20180601</c:v>
                </c:pt>
                <c:pt idx="73">
                  <c:v>20180701</c:v>
                </c:pt>
                <c:pt idx="74">
                  <c:v>20180801</c:v>
                </c:pt>
                <c:pt idx="75">
                  <c:v>20180901</c:v>
                </c:pt>
                <c:pt idx="76">
                  <c:v>20181001</c:v>
                </c:pt>
                <c:pt idx="77">
                  <c:v>20181101</c:v>
                </c:pt>
                <c:pt idx="78">
                  <c:v>20181201</c:v>
                </c:pt>
                <c:pt idx="79">
                  <c:v>20190201</c:v>
                </c:pt>
                <c:pt idx="80">
                  <c:v>20190301</c:v>
                </c:pt>
                <c:pt idx="81">
                  <c:v>20190401</c:v>
                </c:pt>
                <c:pt idx="82">
                  <c:v>20190501</c:v>
                </c:pt>
                <c:pt idx="83">
                  <c:v>20190601</c:v>
                </c:pt>
                <c:pt idx="84">
                  <c:v>20190701</c:v>
                </c:pt>
                <c:pt idx="85">
                  <c:v>20190801</c:v>
                </c:pt>
                <c:pt idx="86">
                  <c:v>20190901</c:v>
                </c:pt>
                <c:pt idx="87">
                  <c:v>20191001</c:v>
                </c:pt>
                <c:pt idx="88">
                  <c:v>20191101</c:v>
                </c:pt>
                <c:pt idx="89">
                  <c:v>20191201</c:v>
                </c:pt>
                <c:pt idx="90">
                  <c:v>20200101</c:v>
                </c:pt>
                <c:pt idx="91">
                  <c:v>20200201</c:v>
                </c:pt>
              </c:numCache>
            </c:numRef>
          </c:cat>
          <c:val>
            <c:numRef>
              <c:f>prepay_cpn3.5_15_all!$C$2:$C$93</c:f>
              <c:numCache>
                <c:formatCode>General</c:formatCode>
                <c:ptCount val="92"/>
                <c:pt idx="0">
                  <c:v>8.9941649064409993E-3</c:v>
                </c:pt>
                <c:pt idx="1">
                  <c:v>9.2004807621816707E-3</c:v>
                </c:pt>
                <c:pt idx="2">
                  <c:v>8.5473909665757797E-3</c:v>
                </c:pt>
                <c:pt idx="3">
                  <c:v>7.94300708770284E-3</c:v>
                </c:pt>
                <c:pt idx="4">
                  <c:v>7.3118044808772199E-3</c:v>
                </c:pt>
                <c:pt idx="5">
                  <c:v>6.6174207349038103E-3</c:v>
                </c:pt>
                <c:pt idx="6">
                  <c:v>5.9930220708127799E-3</c:v>
                </c:pt>
                <c:pt idx="7">
                  <c:v>5.8591545577311296E-3</c:v>
                </c:pt>
                <c:pt idx="8">
                  <c:v>5.7939693559250598E-3</c:v>
                </c:pt>
                <c:pt idx="9">
                  <c:v>5.6061231226689403E-3</c:v>
                </c:pt>
                <c:pt idx="10">
                  <c:v>5.06928261031276E-3</c:v>
                </c:pt>
                <c:pt idx="11">
                  <c:v>5.1456337597612298E-3</c:v>
                </c:pt>
                <c:pt idx="12">
                  <c:v>3.8810395576759399E-3</c:v>
                </c:pt>
                <c:pt idx="13">
                  <c:v>4.3700626701871099E-3</c:v>
                </c:pt>
                <c:pt idx="14">
                  <c:v>4.9605445001906301E-3</c:v>
                </c:pt>
                <c:pt idx="15">
                  <c:v>4.7739516367494997E-3</c:v>
                </c:pt>
                <c:pt idx="16">
                  <c:v>5.9476984565512902E-3</c:v>
                </c:pt>
                <c:pt idx="17">
                  <c:v>6.4526186072467297E-3</c:v>
                </c:pt>
                <c:pt idx="18">
                  <c:v>5.7295874680015997E-3</c:v>
                </c:pt>
                <c:pt idx="19">
                  <c:v>5.0477199720902104E-3</c:v>
                </c:pt>
                <c:pt idx="20">
                  <c:v>5.8977631403879698E-3</c:v>
                </c:pt>
                <c:pt idx="21">
                  <c:v>6.5670623672552603E-3</c:v>
                </c:pt>
                <c:pt idx="22">
                  <c:v>6.0108258923032704E-3</c:v>
                </c:pt>
                <c:pt idx="23">
                  <c:v>5.9518756434572898E-3</c:v>
                </c:pt>
                <c:pt idx="24">
                  <c:v>6.7476082164356103E-3</c:v>
                </c:pt>
                <c:pt idx="25">
                  <c:v>6.2592189744345404E-3</c:v>
                </c:pt>
                <c:pt idx="26">
                  <c:v>6.5342745336195501E-3</c:v>
                </c:pt>
                <c:pt idx="27">
                  <c:v>7.3907502800655799E-3</c:v>
                </c:pt>
                <c:pt idx="28">
                  <c:v>6.4849395967581103E-3</c:v>
                </c:pt>
                <c:pt idx="29">
                  <c:v>8.0226496384282892E-3</c:v>
                </c:pt>
                <c:pt idx="30">
                  <c:v>7.7772172885316702E-3</c:v>
                </c:pt>
                <c:pt idx="31">
                  <c:v>7.9504994050609203E-3</c:v>
                </c:pt>
                <c:pt idx="32">
                  <c:v>8.2571273058771599E-3</c:v>
                </c:pt>
                <c:pt idx="33">
                  <c:v>7.4812501700417897E-3</c:v>
                </c:pt>
                <c:pt idx="34">
                  <c:v>7.6188516323962997E-3</c:v>
                </c:pt>
                <c:pt idx="35">
                  <c:v>7.5724342473950804E-3</c:v>
                </c:pt>
                <c:pt idx="36">
                  <c:v>7.2232083211496399E-3</c:v>
                </c:pt>
                <c:pt idx="37">
                  <c:v>6.5415005468037598E-3</c:v>
                </c:pt>
                <c:pt idx="38">
                  <c:v>7.3094067972812602E-3</c:v>
                </c:pt>
                <c:pt idx="39">
                  <c:v>7.4611025584907301E-3</c:v>
                </c:pt>
                <c:pt idx="40">
                  <c:v>7.19885348449038E-3</c:v>
                </c:pt>
                <c:pt idx="41">
                  <c:v>7.8044598365039301E-3</c:v>
                </c:pt>
                <c:pt idx="42">
                  <c:v>7.4582965994895402E-3</c:v>
                </c:pt>
                <c:pt idx="43">
                  <c:v>7.5088932211668704E-3</c:v>
                </c:pt>
                <c:pt idx="44">
                  <c:v>8.1354694679408798E-3</c:v>
                </c:pt>
                <c:pt idx="45">
                  <c:v>8.2477452466264804E-3</c:v>
                </c:pt>
                <c:pt idx="46">
                  <c:v>8.6401218449138097E-3</c:v>
                </c:pt>
                <c:pt idx="47">
                  <c:v>8.6837023298070894E-3</c:v>
                </c:pt>
                <c:pt idx="48">
                  <c:v>7.8460488823207299E-3</c:v>
                </c:pt>
                <c:pt idx="49">
                  <c:v>8.3791156491722901E-3</c:v>
                </c:pt>
                <c:pt idx="50">
                  <c:v>8.2806718792663003E-3</c:v>
                </c:pt>
                <c:pt idx="51">
                  <c:v>7.1163030401208702E-3</c:v>
                </c:pt>
                <c:pt idx="52">
                  <c:v>6.9758597534496404E-3</c:v>
                </c:pt>
                <c:pt idx="53">
                  <c:v>7.31232244052558E-3</c:v>
                </c:pt>
                <c:pt idx="54">
                  <c:v>5.8293640077073097E-3</c:v>
                </c:pt>
                <c:pt idx="55">
                  <c:v>6.0006985782518696E-3</c:v>
                </c:pt>
                <c:pt idx="56">
                  <c:v>7.0784303912969204E-3</c:v>
                </c:pt>
                <c:pt idx="57">
                  <c:v>7.29382045871771E-3</c:v>
                </c:pt>
                <c:pt idx="58">
                  <c:v>7.1275659694281001E-3</c:v>
                </c:pt>
                <c:pt idx="59">
                  <c:v>8.7333281377550802E-3</c:v>
                </c:pt>
                <c:pt idx="60">
                  <c:v>7.8022488650809898E-3</c:v>
                </c:pt>
                <c:pt idx="61">
                  <c:v>8.2644151404910708E-3</c:v>
                </c:pt>
                <c:pt idx="62">
                  <c:v>7.3164607417866697E-3</c:v>
                </c:pt>
                <c:pt idx="63">
                  <c:v>8.1844758936869197E-3</c:v>
                </c:pt>
                <c:pt idx="64">
                  <c:v>7.5147838029218997E-3</c:v>
                </c:pt>
                <c:pt idx="65">
                  <c:v>6.34684906538391E-3</c:v>
                </c:pt>
                <c:pt idx="66">
                  <c:v>6.6446426870115502E-3</c:v>
                </c:pt>
                <c:pt idx="67">
                  <c:v>6.5740468321219599E-3</c:v>
                </c:pt>
                <c:pt idx="68">
                  <c:v>5.8704492420374897E-3</c:v>
                </c:pt>
                <c:pt idx="69">
                  <c:v>5.49376759591456E-3</c:v>
                </c:pt>
                <c:pt idx="70">
                  <c:v>5.8853653578273503E-3</c:v>
                </c:pt>
                <c:pt idx="71">
                  <c:v>5.5236791624187799E-3</c:v>
                </c:pt>
                <c:pt idx="72">
                  <c:v>5.8514481738080899E-3</c:v>
                </c:pt>
                <c:pt idx="73">
                  <c:v>5.8740767656321E-3</c:v>
                </c:pt>
                <c:pt idx="74">
                  <c:v>5.2387100089422104E-3</c:v>
                </c:pt>
                <c:pt idx="75">
                  <c:v>5.3531221655397504E-3</c:v>
                </c:pt>
                <c:pt idx="76">
                  <c:v>6.3262668434568596E-3</c:v>
                </c:pt>
                <c:pt idx="77">
                  <c:v>5.7980848536948798E-3</c:v>
                </c:pt>
                <c:pt idx="78">
                  <c:v>3.78797696076581E-3</c:v>
                </c:pt>
                <c:pt idx="79">
                  <c:v>5.0451189888577096E-3</c:v>
                </c:pt>
                <c:pt idx="80">
                  <c:v>9.0487280224784503E-3</c:v>
                </c:pt>
                <c:pt idx="81">
                  <c:v>9.9643682220858093E-3</c:v>
                </c:pt>
                <c:pt idx="82">
                  <c:v>9.4313400237601205E-3</c:v>
                </c:pt>
                <c:pt idx="83">
                  <c:v>1.16897547114164E-2</c:v>
                </c:pt>
                <c:pt idx="84">
                  <c:v>1.09631068036194E-2</c:v>
                </c:pt>
                <c:pt idx="85">
                  <c:v>9.9766070889591302E-3</c:v>
                </c:pt>
                <c:pt idx="86">
                  <c:v>1.0727252927009901E-2</c:v>
                </c:pt>
                <c:pt idx="87">
                  <c:v>9.5311570100576701E-3</c:v>
                </c:pt>
                <c:pt idx="88">
                  <c:v>1.0962433720226299E-2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4A-4A57-827A-91C8954B5A0A}"/>
            </c:ext>
          </c:extLst>
        </c:ser>
        <c:ser>
          <c:idx val="2"/>
          <c:order val="2"/>
          <c:tx>
            <c:strRef>
              <c:f>prepay_cpn3.5_15_all!$D$1</c:f>
              <c:strCache>
                <c:ptCount val="1"/>
                <c:pt idx="0">
                  <c:v>PP3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prepay_cpn3.5_15_all!$E$2:$E$93</c:f>
              <c:numCache>
                <c:formatCode>General</c:formatCode>
                <c:ptCount val="92"/>
                <c:pt idx="0">
                  <c:v>20120601</c:v>
                </c:pt>
                <c:pt idx="1">
                  <c:v>20120701</c:v>
                </c:pt>
                <c:pt idx="2">
                  <c:v>20120801</c:v>
                </c:pt>
                <c:pt idx="3">
                  <c:v>20120901</c:v>
                </c:pt>
                <c:pt idx="4">
                  <c:v>20121001</c:v>
                </c:pt>
                <c:pt idx="5">
                  <c:v>20121101</c:v>
                </c:pt>
                <c:pt idx="6">
                  <c:v>20121201</c:v>
                </c:pt>
                <c:pt idx="7">
                  <c:v>20130101</c:v>
                </c:pt>
                <c:pt idx="8">
                  <c:v>20130201</c:v>
                </c:pt>
                <c:pt idx="9">
                  <c:v>20130301</c:v>
                </c:pt>
                <c:pt idx="10">
                  <c:v>20130401</c:v>
                </c:pt>
                <c:pt idx="11">
                  <c:v>20130501</c:v>
                </c:pt>
                <c:pt idx="12">
                  <c:v>20130601</c:v>
                </c:pt>
                <c:pt idx="13">
                  <c:v>20130701</c:v>
                </c:pt>
                <c:pt idx="14">
                  <c:v>20130801</c:v>
                </c:pt>
                <c:pt idx="15">
                  <c:v>20130901</c:v>
                </c:pt>
                <c:pt idx="16">
                  <c:v>20131001</c:v>
                </c:pt>
                <c:pt idx="17">
                  <c:v>20131101</c:v>
                </c:pt>
                <c:pt idx="18">
                  <c:v>20131201</c:v>
                </c:pt>
                <c:pt idx="19">
                  <c:v>20140101</c:v>
                </c:pt>
                <c:pt idx="20">
                  <c:v>20140201</c:v>
                </c:pt>
                <c:pt idx="21">
                  <c:v>20140301</c:v>
                </c:pt>
                <c:pt idx="22">
                  <c:v>20140401</c:v>
                </c:pt>
                <c:pt idx="23">
                  <c:v>20140501</c:v>
                </c:pt>
                <c:pt idx="24">
                  <c:v>20140601</c:v>
                </c:pt>
                <c:pt idx="25">
                  <c:v>20140701</c:v>
                </c:pt>
                <c:pt idx="26">
                  <c:v>20140801</c:v>
                </c:pt>
                <c:pt idx="27">
                  <c:v>20140901</c:v>
                </c:pt>
                <c:pt idx="28">
                  <c:v>20141001</c:v>
                </c:pt>
                <c:pt idx="29">
                  <c:v>20141101</c:v>
                </c:pt>
                <c:pt idx="30">
                  <c:v>20141201</c:v>
                </c:pt>
                <c:pt idx="31">
                  <c:v>20150101</c:v>
                </c:pt>
                <c:pt idx="32">
                  <c:v>20150201</c:v>
                </c:pt>
                <c:pt idx="33">
                  <c:v>20150301</c:v>
                </c:pt>
                <c:pt idx="34">
                  <c:v>20150401</c:v>
                </c:pt>
                <c:pt idx="35">
                  <c:v>20150501</c:v>
                </c:pt>
                <c:pt idx="36">
                  <c:v>20150601</c:v>
                </c:pt>
                <c:pt idx="37">
                  <c:v>20150701</c:v>
                </c:pt>
                <c:pt idx="38">
                  <c:v>20150801</c:v>
                </c:pt>
                <c:pt idx="39">
                  <c:v>20150901</c:v>
                </c:pt>
                <c:pt idx="40">
                  <c:v>20151001</c:v>
                </c:pt>
                <c:pt idx="41">
                  <c:v>20151101</c:v>
                </c:pt>
                <c:pt idx="42">
                  <c:v>20151201</c:v>
                </c:pt>
                <c:pt idx="43">
                  <c:v>20160101</c:v>
                </c:pt>
                <c:pt idx="44">
                  <c:v>20160201</c:v>
                </c:pt>
                <c:pt idx="45">
                  <c:v>20160301</c:v>
                </c:pt>
                <c:pt idx="46">
                  <c:v>20160401</c:v>
                </c:pt>
                <c:pt idx="47">
                  <c:v>20160501</c:v>
                </c:pt>
                <c:pt idx="48">
                  <c:v>20160601</c:v>
                </c:pt>
                <c:pt idx="49">
                  <c:v>20160701</c:v>
                </c:pt>
                <c:pt idx="50">
                  <c:v>20160801</c:v>
                </c:pt>
                <c:pt idx="51">
                  <c:v>20160901</c:v>
                </c:pt>
                <c:pt idx="52">
                  <c:v>20161001</c:v>
                </c:pt>
                <c:pt idx="53">
                  <c:v>20161101</c:v>
                </c:pt>
                <c:pt idx="54">
                  <c:v>20161201</c:v>
                </c:pt>
                <c:pt idx="55">
                  <c:v>20170101</c:v>
                </c:pt>
                <c:pt idx="56">
                  <c:v>20170201</c:v>
                </c:pt>
                <c:pt idx="57">
                  <c:v>20170301</c:v>
                </c:pt>
                <c:pt idx="58">
                  <c:v>20170401</c:v>
                </c:pt>
                <c:pt idx="59">
                  <c:v>20170501</c:v>
                </c:pt>
                <c:pt idx="60">
                  <c:v>20170601</c:v>
                </c:pt>
                <c:pt idx="61">
                  <c:v>20170701</c:v>
                </c:pt>
                <c:pt idx="62">
                  <c:v>20170801</c:v>
                </c:pt>
                <c:pt idx="63">
                  <c:v>20170901</c:v>
                </c:pt>
                <c:pt idx="64">
                  <c:v>20171001</c:v>
                </c:pt>
                <c:pt idx="65">
                  <c:v>20171101</c:v>
                </c:pt>
                <c:pt idx="66">
                  <c:v>20171201</c:v>
                </c:pt>
                <c:pt idx="67">
                  <c:v>20180101</c:v>
                </c:pt>
                <c:pt idx="68">
                  <c:v>20180201</c:v>
                </c:pt>
                <c:pt idx="69">
                  <c:v>20180301</c:v>
                </c:pt>
                <c:pt idx="70">
                  <c:v>20180401</c:v>
                </c:pt>
                <c:pt idx="71">
                  <c:v>20180501</c:v>
                </c:pt>
                <c:pt idx="72">
                  <c:v>20180601</c:v>
                </c:pt>
                <c:pt idx="73">
                  <c:v>20180701</c:v>
                </c:pt>
                <c:pt idx="74">
                  <c:v>20180801</c:v>
                </c:pt>
                <c:pt idx="75">
                  <c:v>20180901</c:v>
                </c:pt>
                <c:pt idx="76">
                  <c:v>20181001</c:v>
                </c:pt>
                <c:pt idx="77">
                  <c:v>20181101</c:v>
                </c:pt>
                <c:pt idx="78">
                  <c:v>20181201</c:v>
                </c:pt>
                <c:pt idx="79">
                  <c:v>20190201</c:v>
                </c:pt>
                <c:pt idx="80">
                  <c:v>20190301</c:v>
                </c:pt>
                <c:pt idx="81">
                  <c:v>20190401</c:v>
                </c:pt>
                <c:pt idx="82">
                  <c:v>20190501</c:v>
                </c:pt>
                <c:pt idx="83">
                  <c:v>20190601</c:v>
                </c:pt>
                <c:pt idx="84">
                  <c:v>20190701</c:v>
                </c:pt>
                <c:pt idx="85">
                  <c:v>20190801</c:v>
                </c:pt>
                <c:pt idx="86">
                  <c:v>20190901</c:v>
                </c:pt>
                <c:pt idx="87">
                  <c:v>20191001</c:v>
                </c:pt>
                <c:pt idx="88">
                  <c:v>20191101</c:v>
                </c:pt>
                <c:pt idx="89">
                  <c:v>20191201</c:v>
                </c:pt>
                <c:pt idx="90">
                  <c:v>20200101</c:v>
                </c:pt>
                <c:pt idx="91">
                  <c:v>20200201</c:v>
                </c:pt>
              </c:numCache>
            </c:numRef>
          </c:cat>
          <c:val>
            <c:numRef>
              <c:f>prepay_cpn3.5_15_all!$D$2:$D$93</c:f>
              <c:numCache>
                <c:formatCode>General</c:formatCode>
                <c:ptCount val="92"/>
                <c:pt idx="0">
                  <c:v>6.7080000000000004E-3</c:v>
                </c:pt>
                <c:pt idx="1">
                  <c:v>8.1919999999999996E-3</c:v>
                </c:pt>
                <c:pt idx="2">
                  <c:v>9.0109999999999999E-3</c:v>
                </c:pt>
                <c:pt idx="3">
                  <c:v>6.8609999999999999E-3</c:v>
                </c:pt>
                <c:pt idx="4">
                  <c:v>5.1450000000000003E-3</c:v>
                </c:pt>
                <c:pt idx="5">
                  <c:v>5.5160000000000001E-3</c:v>
                </c:pt>
                <c:pt idx="6">
                  <c:v>5.3020000000000003E-3</c:v>
                </c:pt>
                <c:pt idx="7">
                  <c:v>3.7799999999999999E-3</c:v>
                </c:pt>
                <c:pt idx="8">
                  <c:v>5.5960000000000003E-3</c:v>
                </c:pt>
                <c:pt idx="9">
                  <c:v>1.0829999999999999E-2</c:v>
                </c:pt>
                <c:pt idx="10">
                  <c:v>5.6629999999999996E-3</c:v>
                </c:pt>
                <c:pt idx="11">
                  <c:v>5.5469999999999998E-3</c:v>
                </c:pt>
                <c:pt idx="12">
                  <c:v>3.1930000000000001E-3</c:v>
                </c:pt>
                <c:pt idx="13">
                  <c:v>4.7429999999999998E-3</c:v>
                </c:pt>
                <c:pt idx="14">
                  <c:v>4.2420000000000001E-3</c:v>
                </c:pt>
                <c:pt idx="15">
                  <c:v>4.4169999999999999E-3</c:v>
                </c:pt>
                <c:pt idx="16">
                  <c:v>5.5079999999999999E-3</c:v>
                </c:pt>
                <c:pt idx="17">
                  <c:v>4.9040000000000004E-3</c:v>
                </c:pt>
                <c:pt idx="18">
                  <c:v>3.748E-3</c:v>
                </c:pt>
                <c:pt idx="19">
                  <c:v>4.3559999999999996E-3</c:v>
                </c:pt>
                <c:pt idx="20">
                  <c:v>5.0229999999999997E-3</c:v>
                </c:pt>
                <c:pt idx="21">
                  <c:v>7.0590000000000002E-3</c:v>
                </c:pt>
                <c:pt idx="22">
                  <c:v>7.9089999999999994E-3</c:v>
                </c:pt>
                <c:pt idx="23">
                  <c:v>6.4120000000000002E-3</c:v>
                </c:pt>
                <c:pt idx="24">
                  <c:v>4.8840000000000003E-3</c:v>
                </c:pt>
                <c:pt idx="25">
                  <c:v>7.1710000000000003E-3</c:v>
                </c:pt>
                <c:pt idx="26">
                  <c:v>6.633E-3</c:v>
                </c:pt>
                <c:pt idx="27">
                  <c:v>1.1186E-2</c:v>
                </c:pt>
                <c:pt idx="28">
                  <c:v>6.4689999999999999E-3</c:v>
                </c:pt>
                <c:pt idx="29">
                  <c:v>8.6210000000000002E-3</c:v>
                </c:pt>
                <c:pt idx="30">
                  <c:v>1.0784999999999999E-2</c:v>
                </c:pt>
                <c:pt idx="31">
                  <c:v>9.9480000000000002E-3</c:v>
                </c:pt>
                <c:pt idx="32">
                  <c:v>9.1350000000000008E-3</c:v>
                </c:pt>
                <c:pt idx="33">
                  <c:v>7.162E-3</c:v>
                </c:pt>
                <c:pt idx="34">
                  <c:v>6.7710000000000001E-3</c:v>
                </c:pt>
                <c:pt idx="35">
                  <c:v>5.0530000000000002E-3</c:v>
                </c:pt>
                <c:pt idx="36">
                  <c:v>6.0780000000000001E-3</c:v>
                </c:pt>
                <c:pt idx="37">
                  <c:v>6.5659999999999998E-3</c:v>
                </c:pt>
                <c:pt idx="38">
                  <c:v>7.1869999999999998E-3</c:v>
                </c:pt>
                <c:pt idx="39">
                  <c:v>6.842E-3</c:v>
                </c:pt>
                <c:pt idx="40">
                  <c:v>5.7089999999999997E-3</c:v>
                </c:pt>
                <c:pt idx="41">
                  <c:v>5.0090000000000004E-3</c:v>
                </c:pt>
                <c:pt idx="42">
                  <c:v>6.0990000000000003E-3</c:v>
                </c:pt>
                <c:pt idx="43">
                  <c:v>9.6900000000000007E-3</c:v>
                </c:pt>
                <c:pt idx="44">
                  <c:v>8.8330000000000006E-3</c:v>
                </c:pt>
                <c:pt idx="45">
                  <c:v>1.9879000000000001E-2</c:v>
                </c:pt>
                <c:pt idx="46">
                  <c:v>9.1579999999999995E-3</c:v>
                </c:pt>
                <c:pt idx="47">
                  <c:v>1.3592E-2</c:v>
                </c:pt>
                <c:pt idx="48">
                  <c:v>9.9900000000000006E-3</c:v>
                </c:pt>
                <c:pt idx="49">
                  <c:v>1.0456999999999999E-2</c:v>
                </c:pt>
                <c:pt idx="50">
                  <c:v>5.4229999999999999E-3</c:v>
                </c:pt>
                <c:pt idx="51">
                  <c:v>9.8630000000000002E-3</c:v>
                </c:pt>
                <c:pt idx="52">
                  <c:v>7.7990000000000004E-3</c:v>
                </c:pt>
                <c:pt idx="53">
                  <c:v>5.0080000000000003E-3</c:v>
                </c:pt>
                <c:pt idx="54">
                  <c:v>5.3940000000000004E-3</c:v>
                </c:pt>
                <c:pt idx="55">
                  <c:v>5.0740000000000004E-3</c:v>
                </c:pt>
                <c:pt idx="56">
                  <c:v>8.0619999999999997E-3</c:v>
                </c:pt>
                <c:pt idx="57">
                  <c:v>7.1269999999999997E-3</c:v>
                </c:pt>
                <c:pt idx="58">
                  <c:v>9.8340000000000007E-3</c:v>
                </c:pt>
                <c:pt idx="59">
                  <c:v>1.1134E-2</c:v>
                </c:pt>
                <c:pt idx="60">
                  <c:v>8.8109999999999994E-3</c:v>
                </c:pt>
                <c:pt idx="61">
                  <c:v>9.7429999999999999E-3</c:v>
                </c:pt>
                <c:pt idx="62">
                  <c:v>6.4799999999999996E-3</c:v>
                </c:pt>
                <c:pt idx="63">
                  <c:v>6.7759999999999999E-3</c:v>
                </c:pt>
                <c:pt idx="64">
                  <c:v>6.7289999999999997E-3</c:v>
                </c:pt>
                <c:pt idx="65">
                  <c:v>5.6249999999999998E-3</c:v>
                </c:pt>
                <c:pt idx="66">
                  <c:v>7.1869999999999998E-3</c:v>
                </c:pt>
                <c:pt idx="67">
                  <c:v>6.9950000000000003E-3</c:v>
                </c:pt>
                <c:pt idx="68">
                  <c:v>5.8900000000000003E-3</c:v>
                </c:pt>
                <c:pt idx="69">
                  <c:v>8.7139999999999995E-3</c:v>
                </c:pt>
                <c:pt idx="70">
                  <c:v>6.6420000000000003E-3</c:v>
                </c:pt>
                <c:pt idx="71">
                  <c:v>4.7809999999999997E-3</c:v>
                </c:pt>
                <c:pt idx="72">
                  <c:v>7.175E-3</c:v>
                </c:pt>
                <c:pt idx="73">
                  <c:v>9.3430000000000006E-3</c:v>
                </c:pt>
                <c:pt idx="74">
                  <c:v>5.1840000000000002E-3</c:v>
                </c:pt>
                <c:pt idx="75">
                  <c:v>8.0529999999999994E-3</c:v>
                </c:pt>
                <c:pt idx="76">
                  <c:v>1.9480000000000001E-3</c:v>
                </c:pt>
                <c:pt idx="77">
                  <c:v>2.1559999999999999E-3</c:v>
                </c:pt>
                <c:pt idx="78">
                  <c:v>2.0792000000000001E-2</c:v>
                </c:pt>
                <c:pt idx="79">
                  <c:v>1.4679999999999999E-3</c:v>
                </c:pt>
                <c:pt idx="80">
                  <c:v>6.6579999999999999E-3</c:v>
                </c:pt>
                <c:pt idx="81">
                  <c:v>8.6219999999999995E-3</c:v>
                </c:pt>
                <c:pt idx="82">
                  <c:v>1.6789999999999999E-2</c:v>
                </c:pt>
                <c:pt idx="83">
                  <c:v>1.3271E-2</c:v>
                </c:pt>
                <c:pt idx="84">
                  <c:v>1.5861E-2</c:v>
                </c:pt>
                <c:pt idx="85">
                  <c:v>1.2858E-2</c:v>
                </c:pt>
                <c:pt idx="86">
                  <c:v>7.8490000000000001E-3</c:v>
                </c:pt>
                <c:pt idx="87">
                  <c:v>7.8980000000000005E-3</c:v>
                </c:pt>
                <c:pt idx="88">
                  <c:v>6.5380000000000004E-3</c:v>
                </c:pt>
                <c:pt idx="89">
                  <c:v>5.463E-3</c:v>
                </c:pt>
                <c:pt idx="90">
                  <c:v>5.2290000000000001E-3</c:v>
                </c:pt>
                <c:pt idx="91">
                  <c:v>1.1440000000000001E-3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4A-4A57-827A-91C8954B5A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6298256"/>
        <c:axId val="574925008"/>
      </c:lineChart>
      <c:catAx>
        <c:axId val="466298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925008"/>
        <c:crosses val="autoZero"/>
        <c:auto val="1"/>
        <c:lblAlgn val="ctr"/>
        <c:lblOffset val="100"/>
        <c:noMultiLvlLbl val="0"/>
      </c:catAx>
      <c:valAx>
        <c:axId val="574925008"/>
        <c:scaling>
          <c:orientation val="minMax"/>
          <c:max val="2.0000000000000004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298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summary_frm30_var!$B$1</c:f>
              <c:strCache>
                <c:ptCount val="1"/>
                <c:pt idx="0">
                  <c:v>3mth_diff_scaled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summary_frm30_var!$B$2:$B$145</c:f>
              <c:numCache>
                <c:formatCode>General</c:formatCode>
                <c:ptCount val="144"/>
                <c:pt idx="0">
                  <c:v>0.28299999999999997</c:v>
                </c:pt>
                <c:pt idx="1">
                  <c:v>-0.58089473684210358</c:v>
                </c:pt>
                <c:pt idx="2">
                  <c:v>-8.1827761969210738E-2</c:v>
                </c:pt>
                <c:pt idx="3">
                  <c:v>-0.65936765775469297</c:v>
                </c:pt>
                <c:pt idx="4">
                  <c:v>-0.57361457599591559</c:v>
                </c:pt>
                <c:pt idx="5">
                  <c:v>-0.29764708610125107</c:v>
                </c:pt>
                <c:pt idx="6">
                  <c:v>0.28529169598015852</c:v>
                </c:pt>
                <c:pt idx="7">
                  <c:v>0.36499535522265564</c:v>
                </c:pt>
                <c:pt idx="8">
                  <c:v>0.91722360924430435</c:v>
                </c:pt>
                <c:pt idx="9">
                  <c:v>0.97297182319895958</c:v>
                </c:pt>
                <c:pt idx="10">
                  <c:v>0.66032618446299196</c:v>
                </c:pt>
                <c:pt idx="11">
                  <c:v>0.2346867398376114</c:v>
                </c:pt>
                <c:pt idx="12">
                  <c:v>0.14339704156263497</c:v>
                </c:pt>
                <c:pt idx="13">
                  <c:v>0.26151853877308373</c:v>
                </c:pt>
                <c:pt idx="14">
                  <c:v>-8.9692869150549429E-2</c:v>
                </c:pt>
                <c:pt idx="15">
                  <c:v>-0.35569019810731073</c:v>
                </c:pt>
                <c:pt idx="16">
                  <c:v>-0.24605798916209812</c:v>
                </c:pt>
                <c:pt idx="17">
                  <c:v>0.13698599180802351</c:v>
                </c:pt>
                <c:pt idx="18">
                  <c:v>0.25377744394259216</c:v>
                </c:pt>
                <c:pt idx="19">
                  <c:v>0.16123063608031704</c:v>
                </c:pt>
                <c:pt idx="20">
                  <c:v>0.25375888546455611</c:v>
                </c:pt>
                <c:pt idx="21">
                  <c:v>-0.10348543918020522</c:v>
                </c:pt>
                <c:pt idx="22">
                  <c:v>-2.1256893931037732E-2</c:v>
                </c:pt>
                <c:pt idx="23">
                  <c:v>-0.18998083249531569</c:v>
                </c:pt>
                <c:pt idx="24">
                  <c:v>7.4304367451389014E-3</c:v>
                </c:pt>
                <c:pt idx="25">
                  <c:v>7.6637417171547062E-3</c:v>
                </c:pt>
                <c:pt idx="26">
                  <c:v>0.14227849865218845</c:v>
                </c:pt>
                <c:pt idx="27">
                  <c:v>0.40438725325043795</c:v>
                </c:pt>
                <c:pt idx="28">
                  <c:v>0.40015754980718199</c:v>
                </c:pt>
                <c:pt idx="29">
                  <c:v>0.35819022938389644</c:v>
                </c:pt>
                <c:pt idx="30">
                  <c:v>0.23209880775956065</c:v>
                </c:pt>
                <c:pt idx="31">
                  <c:v>0.18904229792313901</c:v>
                </c:pt>
                <c:pt idx="32">
                  <c:v>-0.10766753439789827</c:v>
                </c:pt>
                <c:pt idx="33">
                  <c:v>-0.39478970572735128</c:v>
                </c:pt>
                <c:pt idx="34">
                  <c:v>-0.4378058978429849</c:v>
                </c:pt>
                <c:pt idx="35">
                  <c:v>-0.30252199922506323</c:v>
                </c:pt>
                <c:pt idx="36">
                  <c:v>-7.3471939524062821E-2</c:v>
                </c:pt>
                <c:pt idx="37">
                  <c:v>7.5618030959885216E-2</c:v>
                </c:pt>
                <c:pt idx="38">
                  <c:v>0.24901417708672918</c:v>
                </c:pt>
                <c:pt idx="39">
                  <c:v>0.21154334138142797</c:v>
                </c:pt>
                <c:pt idx="40">
                  <c:v>0.25410421940758837</c:v>
                </c:pt>
                <c:pt idx="41">
                  <c:v>0.26358180240303108</c:v>
                </c:pt>
                <c:pt idx="42">
                  <c:v>0.52927202566489451</c:v>
                </c:pt>
                <c:pt idx="43">
                  <c:v>0.29165976866120613</c:v>
                </c:pt>
                <c:pt idx="44">
                  <c:v>0.16422018791666179</c:v>
                </c:pt>
                <c:pt idx="45">
                  <c:v>2.2853010818426816E-2</c:v>
                </c:pt>
                <c:pt idx="46">
                  <c:v>0.1021200998536972</c:v>
                </c:pt>
                <c:pt idx="47">
                  <c:v>8.0687566572467825E-2</c:v>
                </c:pt>
                <c:pt idx="48">
                  <c:v>-5.8105456676477117E-2</c:v>
                </c:pt>
                <c:pt idx="49">
                  <c:v>2.5650314105834605E-2</c:v>
                </c:pt>
                <c:pt idx="50">
                  <c:v>0.20277831366095439</c:v>
                </c:pt>
                <c:pt idx="51">
                  <c:v>0.3221292539240127</c:v>
                </c:pt>
                <c:pt idx="52">
                  <c:v>0.25722161718314773</c:v>
                </c:pt>
                <c:pt idx="53">
                  <c:v>0.10699613588267806</c:v>
                </c:pt>
                <c:pt idx="54">
                  <c:v>0.23802577873464198</c:v>
                </c:pt>
                <c:pt idx="55">
                  <c:v>0.14778028836575968</c:v>
                </c:pt>
                <c:pt idx="56">
                  <c:v>0.1983375205408841</c:v>
                </c:pt>
                <c:pt idx="57">
                  <c:v>1.9184402242379273E-2</c:v>
                </c:pt>
                <c:pt idx="58">
                  <c:v>-0.13849009076724478</c:v>
                </c:pt>
                <c:pt idx="59">
                  <c:v>-0.18226575896289873</c:v>
                </c:pt>
                <c:pt idx="60">
                  <c:v>-0.2061693704937381</c:v>
                </c:pt>
                <c:pt idx="61">
                  <c:v>0.18822113629902104</c:v>
                </c:pt>
                <c:pt idx="62">
                  <c:v>-0.41481111159516731</c:v>
                </c:pt>
                <c:pt idx="63">
                  <c:v>-0.77157281549306034</c:v>
                </c:pt>
                <c:pt idx="64">
                  <c:v>-0.90879892368644299</c:v>
                </c:pt>
                <c:pt idx="65">
                  <c:v>-0.46194514818329163</c:v>
                </c:pt>
                <c:pt idx="66">
                  <c:v>4.671694140433226E-2</c:v>
                </c:pt>
                <c:pt idx="67">
                  <c:v>0.15818412369214432</c:v>
                </c:pt>
                <c:pt idx="68">
                  <c:v>7.7263789179810027E-2</c:v>
                </c:pt>
                <c:pt idx="69">
                  <c:v>-0.2240528127525365</c:v>
                </c:pt>
                <c:pt idx="70">
                  <c:v>-5.1168701196071593E-2</c:v>
                </c:pt>
                <c:pt idx="71">
                  <c:v>0.13556959027014465</c:v>
                </c:pt>
                <c:pt idx="72">
                  <c:v>9.2544245532079114E-2</c:v>
                </c:pt>
                <c:pt idx="73">
                  <c:v>-4.7563996996320856E-2</c:v>
                </c:pt>
                <c:pt idx="74">
                  <c:v>0.11436681516088931</c:v>
                </c:pt>
                <c:pt idx="75">
                  <c:v>0.24308275655374839</c:v>
                </c:pt>
                <c:pt idx="76">
                  <c:v>0.12673331739647897</c:v>
                </c:pt>
                <c:pt idx="77">
                  <c:v>3.4636469848961265E-2</c:v>
                </c:pt>
                <c:pt idx="78">
                  <c:v>-6.2488517578284213E-2</c:v>
                </c:pt>
                <c:pt idx="79">
                  <c:v>0.11031759126592602</c:v>
                </c:pt>
                <c:pt idx="80">
                  <c:v>0.19816313600900573</c:v>
                </c:pt>
                <c:pt idx="81">
                  <c:v>0.44086507666067704</c:v>
                </c:pt>
                <c:pt idx="82">
                  <c:v>0.39553006389201395</c:v>
                </c:pt>
                <c:pt idx="83">
                  <c:v>0.12524487422070196</c:v>
                </c:pt>
                <c:pt idx="84">
                  <c:v>2.7510049013852185E-2</c:v>
                </c:pt>
                <c:pt idx="85">
                  <c:v>-0.19856127008916849</c:v>
                </c:pt>
                <c:pt idx="86">
                  <c:v>-0.1152323140246483</c:v>
                </c:pt>
                <c:pt idx="87">
                  <c:v>-0.37439217541422176</c:v>
                </c:pt>
                <c:pt idx="88">
                  <c:v>-0.10601701357771807</c:v>
                </c:pt>
                <c:pt idx="89">
                  <c:v>-1.9793037507347049E-2</c:v>
                </c:pt>
                <c:pt idx="90">
                  <c:v>0.23473539032811178</c:v>
                </c:pt>
                <c:pt idx="91">
                  <c:v>4.1211112737539447E-2</c:v>
                </c:pt>
                <c:pt idx="92">
                  <c:v>-4.2477279095706005E-2</c:v>
                </c:pt>
                <c:pt idx="93">
                  <c:v>-0.13134150272137682</c:v>
                </c:pt>
                <c:pt idx="94">
                  <c:v>0.16818333512612665</c:v>
                </c:pt>
                <c:pt idx="95">
                  <c:v>0.33165376377075001</c:v>
                </c:pt>
                <c:pt idx="96">
                  <c:v>0.42979292406200281</c:v>
                </c:pt>
                <c:pt idx="97">
                  <c:v>0.11980664999592867</c:v>
                </c:pt>
                <c:pt idx="98">
                  <c:v>-2.2340059379659372E-2</c:v>
                </c:pt>
                <c:pt idx="99">
                  <c:v>0.20733687610714449</c:v>
                </c:pt>
                <c:pt idx="100">
                  <c:v>0.21027976851117014</c:v>
                </c:pt>
                <c:pt idx="101">
                  <c:v>0.23684835266745499</c:v>
                </c:pt>
                <c:pt idx="102">
                  <c:v>-1.1950301349482797E-2</c:v>
                </c:pt>
                <c:pt idx="103">
                  <c:v>-0.13557602659314844</c:v>
                </c:pt>
                <c:pt idx="104">
                  <c:v>-0.78245614038208933</c:v>
                </c:pt>
                <c:pt idx="105">
                  <c:v>-0.8323492759088863</c:v>
                </c:pt>
                <c:pt idx="106">
                  <c:v>-0.57423909890768909</c:v>
                </c:pt>
                <c:pt idx="107">
                  <c:v>-1.6217244835239446E-2</c:v>
                </c:pt>
                <c:pt idx="108">
                  <c:v>8.3625290652689865E-2</c:v>
                </c:pt>
                <c:pt idx="109">
                  <c:v>0.14622301383574149</c:v>
                </c:pt>
                <c:pt idx="110">
                  <c:v>0.14075173100458493</c:v>
                </c:pt>
                <c:pt idx="111">
                  <c:v>0.1260364295695858</c:v>
                </c:pt>
                <c:pt idx="112">
                  <c:v>8.3045241916029203E-2</c:v>
                </c:pt>
                <c:pt idx="113">
                  <c:v>0.1518581260461761</c:v>
                </c:pt>
                <c:pt idx="114">
                  <c:v>0.10670678910934318</c:v>
                </c:pt>
                <c:pt idx="115">
                  <c:v>-9.9603309886498875E-3</c:v>
                </c:pt>
                <c:pt idx="116">
                  <c:v>-0.16436625413656608</c:v>
                </c:pt>
                <c:pt idx="117">
                  <c:v>-0.10483416741604223</c:v>
                </c:pt>
                <c:pt idx="118">
                  <c:v>-0.30144163475052799</c:v>
                </c:pt>
                <c:pt idx="119">
                  <c:v>-0.52540591441165418</c:v>
                </c:pt>
                <c:pt idx="120">
                  <c:v>-0.4505738133328599</c:v>
                </c:pt>
                <c:pt idx="121">
                  <c:v>-0.31618225244416487</c:v>
                </c:pt>
                <c:pt idx="122">
                  <c:v>-0.1046178181006439</c:v>
                </c:pt>
                <c:pt idx="123">
                  <c:v>-0.11720451660742122</c:v>
                </c:pt>
                <c:pt idx="124">
                  <c:v>-5.0096195695921088E-2</c:v>
                </c:pt>
                <c:pt idx="125">
                  <c:v>0</c:v>
                </c:pt>
                <c:pt idx="126">
                  <c:v>-0.20231430856665272</c:v>
                </c:pt>
                <c:pt idx="127">
                  <c:v>-0.24858008316631719</c:v>
                </c:pt>
                <c:pt idx="128">
                  <c:v>-0.22853615321208712</c:v>
                </c:pt>
                <c:pt idx="129">
                  <c:v>0.21996109229627156</c:v>
                </c:pt>
                <c:pt idx="130">
                  <c:v>0.46750401229467109</c:v>
                </c:pt>
                <c:pt idx="131">
                  <c:v>0.36023176222493142</c:v>
                </c:pt>
                <c:pt idx="132">
                  <c:v>0.44733895625110864</c:v>
                </c:pt>
                <c:pt idx="133">
                  <c:v>0.26905139675639744</c:v>
                </c:pt>
                <c:pt idx="134">
                  <c:v>0.58963032815410288</c:v>
                </c:pt>
                <c:pt idx="135">
                  <c:v>0.3010011977627669</c:v>
                </c:pt>
                <c:pt idx="136">
                  <c:v>0.35433608847955966</c:v>
                </c:pt>
                <c:pt idx="137">
                  <c:v>0.29484356933345879</c:v>
                </c:pt>
                <c:pt idx="138">
                  <c:v>8.9118369123249372E-2</c:v>
                </c:pt>
                <c:pt idx="139">
                  <c:v>5.4977426024595141E-2</c:v>
                </c:pt>
                <c:pt idx="140">
                  <c:v>-0.17934958206274898</c:v>
                </c:pt>
                <c:pt idx="141">
                  <c:v>-6.7295223619218983E-2</c:v>
                </c:pt>
                <c:pt idx="142">
                  <c:v>0.23754789378908758</c:v>
                </c:pt>
                <c:pt idx="143">
                  <c:v>0.38948260468180729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BE-404F-AED9-A72113E2E0F8}"/>
            </c:ext>
          </c:extLst>
        </c:ser>
        <c:ser>
          <c:idx val="1"/>
          <c:order val="1"/>
          <c:tx>
            <c:strRef>
              <c:f>summary_frm30_var!$C$1</c:f>
              <c:strCache>
                <c:ptCount val="1"/>
                <c:pt idx="0">
                  <c:v>3mth_diff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summary_frm30_var!$C$2:$C$145</c:f>
              <c:numCache>
                <c:formatCode>General</c:formatCode>
                <c:ptCount val="144"/>
                <c:pt idx="0">
                  <c:v>0.19000000000000039</c:v>
                </c:pt>
                <c:pt idx="1">
                  <c:v>-0.38999999999999968</c:v>
                </c:pt>
                <c:pt idx="2">
                  <c:v>-5.9999999999999609E-2</c:v>
                </c:pt>
                <c:pt idx="3">
                  <c:v>-0.46999999999999975</c:v>
                </c:pt>
                <c:pt idx="4">
                  <c:v>-0.45999999999999996</c:v>
                </c:pt>
                <c:pt idx="5">
                  <c:v>-0.25999999999999979</c:v>
                </c:pt>
                <c:pt idx="6">
                  <c:v>0.25</c:v>
                </c:pt>
                <c:pt idx="7">
                  <c:v>0.3199999999999994</c:v>
                </c:pt>
                <c:pt idx="8">
                  <c:v>0.8199999999999994</c:v>
                </c:pt>
                <c:pt idx="9">
                  <c:v>1.0899999999999999</c:v>
                </c:pt>
                <c:pt idx="10">
                  <c:v>0.95000000000000018</c:v>
                </c:pt>
                <c:pt idx="11">
                  <c:v>0.37999999999999989</c:v>
                </c:pt>
                <c:pt idx="12">
                  <c:v>0.22999999999999954</c:v>
                </c:pt>
                <c:pt idx="13">
                  <c:v>0.41000000000000014</c:v>
                </c:pt>
                <c:pt idx="14">
                  <c:v>-0.13999999999999968</c:v>
                </c:pt>
                <c:pt idx="15">
                  <c:v>-0.54</c:v>
                </c:pt>
                <c:pt idx="16">
                  <c:v>-0.37999999999999989</c:v>
                </c:pt>
                <c:pt idx="17">
                  <c:v>0.20999999999999996</c:v>
                </c:pt>
                <c:pt idx="18">
                  <c:v>0.37999999999999989</c:v>
                </c:pt>
                <c:pt idx="19">
                  <c:v>0.23999999999999932</c:v>
                </c:pt>
                <c:pt idx="20">
                  <c:v>0.37000000000000011</c:v>
                </c:pt>
                <c:pt idx="21">
                  <c:v>-0.14999999999999947</c:v>
                </c:pt>
                <c:pt idx="22">
                  <c:v>-2.9999999999999361E-2</c:v>
                </c:pt>
                <c:pt idx="23">
                  <c:v>-0.25999999999999979</c:v>
                </c:pt>
                <c:pt idx="24">
                  <c:v>9.9999999999997868E-3</c:v>
                </c:pt>
                <c:pt idx="25">
                  <c:v>9.9999999999997868E-3</c:v>
                </c:pt>
                <c:pt idx="26">
                  <c:v>0.17999999999999972</c:v>
                </c:pt>
                <c:pt idx="27">
                  <c:v>0.5</c:v>
                </c:pt>
                <c:pt idx="28">
                  <c:v>0.50999999999999979</c:v>
                </c:pt>
                <c:pt idx="29">
                  <c:v>0.46999999999999975</c:v>
                </c:pt>
                <c:pt idx="30">
                  <c:v>0.3100000000000005</c:v>
                </c:pt>
                <c:pt idx="31">
                  <c:v>0.25</c:v>
                </c:pt>
                <c:pt idx="32">
                  <c:v>-0.13999999999999968</c:v>
                </c:pt>
                <c:pt idx="33">
                  <c:v>-0.5</c:v>
                </c:pt>
                <c:pt idx="34">
                  <c:v>-0.5699999999999994</c:v>
                </c:pt>
                <c:pt idx="35">
                  <c:v>-0.41000000000000014</c:v>
                </c:pt>
                <c:pt idx="36">
                  <c:v>-0.10000000000000053</c:v>
                </c:pt>
                <c:pt idx="37">
                  <c:v>9.9999999999999645E-2</c:v>
                </c:pt>
                <c:pt idx="38">
                  <c:v>0.32000000000000028</c:v>
                </c:pt>
                <c:pt idx="39">
                  <c:v>0.27000000000000046</c:v>
                </c:pt>
                <c:pt idx="40">
                  <c:v>0.32000000000000028</c:v>
                </c:pt>
                <c:pt idx="41">
                  <c:v>0.33000000000000007</c:v>
                </c:pt>
                <c:pt idx="42">
                  <c:v>0.6599999999999997</c:v>
                </c:pt>
                <c:pt idx="43">
                  <c:v>0.38999999999999968</c:v>
                </c:pt>
                <c:pt idx="44">
                  <c:v>0.21999999999999975</c:v>
                </c:pt>
                <c:pt idx="45">
                  <c:v>2.9999999999999805E-2</c:v>
                </c:pt>
                <c:pt idx="46">
                  <c:v>0.12999999999999989</c:v>
                </c:pt>
                <c:pt idx="47">
                  <c:v>0.10000000000000009</c:v>
                </c:pt>
                <c:pt idx="48">
                  <c:v>-6.999999999999984E-2</c:v>
                </c:pt>
                <c:pt idx="49">
                  <c:v>3.0000000000000249E-2</c:v>
                </c:pt>
                <c:pt idx="50">
                  <c:v>0.22999999999999998</c:v>
                </c:pt>
                <c:pt idx="51">
                  <c:v>0.35999999999999988</c:v>
                </c:pt>
                <c:pt idx="52">
                  <c:v>0.29000000000000004</c:v>
                </c:pt>
                <c:pt idx="53">
                  <c:v>0.12000000000000011</c:v>
                </c:pt>
                <c:pt idx="54">
                  <c:v>0.26000000000000023</c:v>
                </c:pt>
                <c:pt idx="55">
                  <c:v>0.1599999999999997</c:v>
                </c:pt>
                <c:pt idx="56">
                  <c:v>0.20999999999999996</c:v>
                </c:pt>
                <c:pt idx="57">
                  <c:v>2.0000000000000018E-2</c:v>
                </c:pt>
                <c:pt idx="58">
                  <c:v>-0.13999999999999968</c:v>
                </c:pt>
                <c:pt idx="59">
                  <c:v>-0.18000000000000016</c:v>
                </c:pt>
                <c:pt idx="60">
                  <c:v>-0.20000000000000018</c:v>
                </c:pt>
                <c:pt idx="61">
                  <c:v>0.17999999999999972</c:v>
                </c:pt>
                <c:pt idx="62">
                  <c:v>-0.39000000000000012</c:v>
                </c:pt>
                <c:pt idx="63">
                  <c:v>-0.75</c:v>
                </c:pt>
                <c:pt idx="64">
                  <c:v>-1.0399999999999996</c:v>
                </c:pt>
                <c:pt idx="65">
                  <c:v>-0.66000000000000014</c:v>
                </c:pt>
                <c:pt idx="66">
                  <c:v>7.0000000000000284E-2</c:v>
                </c:pt>
                <c:pt idx="67">
                  <c:v>0.22999999999999954</c:v>
                </c:pt>
                <c:pt idx="68">
                  <c:v>0.11000000000000032</c:v>
                </c:pt>
                <c:pt idx="69">
                  <c:v>-0.3100000000000005</c:v>
                </c:pt>
                <c:pt idx="70">
                  <c:v>-7.0000000000000284E-2</c:v>
                </c:pt>
                <c:pt idx="71">
                  <c:v>0.17999999999999972</c:v>
                </c:pt>
                <c:pt idx="72">
                  <c:v>0.12000000000000011</c:v>
                </c:pt>
                <c:pt idx="73">
                  <c:v>-5.9999999999999609E-2</c:v>
                </c:pt>
                <c:pt idx="74">
                  <c:v>0.14000000000000057</c:v>
                </c:pt>
                <c:pt idx="75">
                  <c:v>0.29000000000000004</c:v>
                </c:pt>
                <c:pt idx="76">
                  <c:v>0.15000000000000036</c:v>
                </c:pt>
                <c:pt idx="77">
                  <c:v>4.0000000000000036E-2</c:v>
                </c:pt>
                <c:pt idx="78">
                  <c:v>-7.0000000000000284E-2</c:v>
                </c:pt>
                <c:pt idx="79">
                  <c:v>0.12000000000000011</c:v>
                </c:pt>
                <c:pt idx="80">
                  <c:v>0.20999999999999952</c:v>
                </c:pt>
                <c:pt idx="81">
                  <c:v>0.46000000000000041</c:v>
                </c:pt>
                <c:pt idx="82">
                  <c:v>0.42999999999999972</c:v>
                </c:pt>
                <c:pt idx="83">
                  <c:v>0.14000000000000012</c:v>
                </c:pt>
                <c:pt idx="84">
                  <c:v>2.9999999999999805E-2</c:v>
                </c:pt>
                <c:pt idx="85">
                  <c:v>-0.20999999999999996</c:v>
                </c:pt>
                <c:pt idx="86">
                  <c:v>-0.12000000000000011</c:v>
                </c:pt>
                <c:pt idx="87">
                  <c:v>-0.37999999999999989</c:v>
                </c:pt>
                <c:pt idx="88">
                  <c:v>-0.11000000000000032</c:v>
                </c:pt>
                <c:pt idx="89">
                  <c:v>-2.0000000000000018E-2</c:v>
                </c:pt>
                <c:pt idx="90">
                  <c:v>0.22999999999999998</c:v>
                </c:pt>
                <c:pt idx="91">
                  <c:v>4.0000000000000036E-2</c:v>
                </c:pt>
                <c:pt idx="92">
                  <c:v>-4.0000000000000036E-2</c:v>
                </c:pt>
                <c:pt idx="93">
                  <c:v>-0.12000000000000011</c:v>
                </c:pt>
                <c:pt idx="94">
                  <c:v>0.14999999999999991</c:v>
                </c:pt>
                <c:pt idx="95">
                  <c:v>0.29000000000000004</c:v>
                </c:pt>
                <c:pt idx="96">
                  <c:v>0.38000000000000034</c:v>
                </c:pt>
                <c:pt idx="97">
                  <c:v>0.11000000000000032</c:v>
                </c:pt>
                <c:pt idx="98">
                  <c:v>-2.0000000000000018E-2</c:v>
                </c:pt>
                <c:pt idx="99">
                  <c:v>0.17999999999999972</c:v>
                </c:pt>
                <c:pt idx="100">
                  <c:v>0.17999999999999972</c:v>
                </c:pt>
                <c:pt idx="101">
                  <c:v>0.20000000000000018</c:v>
                </c:pt>
                <c:pt idx="102">
                  <c:v>-9.9999999999997868E-3</c:v>
                </c:pt>
                <c:pt idx="103">
                  <c:v>-0.10999999999999988</c:v>
                </c:pt>
                <c:pt idx="104">
                  <c:v>-0.62000000000000011</c:v>
                </c:pt>
                <c:pt idx="105">
                  <c:v>-0.78000000000000025</c:v>
                </c:pt>
                <c:pt idx="106">
                  <c:v>-0.65000000000000036</c:v>
                </c:pt>
                <c:pt idx="107">
                  <c:v>-1.9999999999999574E-2</c:v>
                </c:pt>
                <c:pt idx="108">
                  <c:v>0.10000000000000053</c:v>
                </c:pt>
                <c:pt idx="109">
                  <c:v>0.17000000000000082</c:v>
                </c:pt>
                <c:pt idx="110">
                  <c:v>0.1599999999999997</c:v>
                </c:pt>
                <c:pt idx="111">
                  <c:v>0.13999999999999968</c:v>
                </c:pt>
                <c:pt idx="112">
                  <c:v>8.9999999999999414E-2</c:v>
                </c:pt>
                <c:pt idx="113">
                  <c:v>0.16000000000000014</c:v>
                </c:pt>
                <c:pt idx="114">
                  <c:v>0.10999999999999988</c:v>
                </c:pt>
                <c:pt idx="115">
                  <c:v>-9.9999999999997868E-3</c:v>
                </c:pt>
                <c:pt idx="116">
                  <c:v>-0.16000000000000014</c:v>
                </c:pt>
                <c:pt idx="117">
                  <c:v>-0.10000000000000009</c:v>
                </c:pt>
                <c:pt idx="118">
                  <c:v>-0.2799999999999998</c:v>
                </c:pt>
                <c:pt idx="119">
                  <c:v>-0.48999999999999977</c:v>
                </c:pt>
                <c:pt idx="120">
                  <c:v>-0.45000000000000018</c:v>
                </c:pt>
                <c:pt idx="121">
                  <c:v>-0.33000000000000007</c:v>
                </c:pt>
                <c:pt idx="122">
                  <c:v>-0.11000000000000032</c:v>
                </c:pt>
                <c:pt idx="123">
                  <c:v>-0.11999999999999922</c:v>
                </c:pt>
                <c:pt idx="124">
                  <c:v>-4.9999999999999822E-2</c:v>
                </c:pt>
                <c:pt idx="125">
                  <c:v>0</c:v>
                </c:pt>
                <c:pt idx="126">
                  <c:v>-0.19000000000000039</c:v>
                </c:pt>
                <c:pt idx="127">
                  <c:v>-0.23000000000000043</c:v>
                </c:pt>
                <c:pt idx="128">
                  <c:v>-0.20999999999999996</c:v>
                </c:pt>
                <c:pt idx="129">
                  <c:v>0.20000000000000018</c:v>
                </c:pt>
                <c:pt idx="130">
                  <c:v>0.41999999999999993</c:v>
                </c:pt>
                <c:pt idx="131">
                  <c:v>0.33999999999999986</c:v>
                </c:pt>
                <c:pt idx="132">
                  <c:v>0.42999999999999972</c:v>
                </c:pt>
                <c:pt idx="133">
                  <c:v>0.27000000000000046</c:v>
                </c:pt>
                <c:pt idx="134">
                  <c:v>0.5900000000000003</c:v>
                </c:pt>
                <c:pt idx="135">
                  <c:v>0.33000000000000007</c:v>
                </c:pt>
                <c:pt idx="136">
                  <c:v>0.38999999999999968</c:v>
                </c:pt>
                <c:pt idx="137">
                  <c:v>0.32999999999999963</c:v>
                </c:pt>
                <c:pt idx="138">
                  <c:v>0.10000000000000009</c:v>
                </c:pt>
                <c:pt idx="139">
                  <c:v>6.0000000000000053E-2</c:v>
                </c:pt>
                <c:pt idx="140">
                  <c:v>-0.18999999999999995</c:v>
                </c:pt>
                <c:pt idx="141">
                  <c:v>-7.0000000000000284E-2</c:v>
                </c:pt>
                <c:pt idx="142">
                  <c:v>0.23999999999999977</c:v>
                </c:pt>
                <c:pt idx="143">
                  <c:v>0.39000000000000012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BE-404F-AED9-A72113E2E0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1589152"/>
        <c:axId val="723342176"/>
      </c:lineChart>
      <c:catAx>
        <c:axId val="7215891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342176"/>
        <c:crosses val="autoZero"/>
        <c:auto val="1"/>
        <c:lblAlgn val="ctr"/>
        <c:lblOffset val="100"/>
        <c:noMultiLvlLbl val="0"/>
      </c:catAx>
      <c:valAx>
        <c:axId val="723342176"/>
        <c:scaling>
          <c:orientation val="minMax"/>
          <c:max val="1.2"/>
          <c:min val="-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589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summary_frm30_var!$G$1</c:f>
              <c:strCache>
                <c:ptCount val="1"/>
                <c:pt idx="0">
                  <c:v>pp3_model_sorted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136"/>
            <c:marker>
              <c:symbol val="none"/>
            </c:marker>
            <c:bubble3D val="0"/>
            <c:spPr>
              <a:ln w="19050" cap="rnd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AA9B-4278-A6B7-7E85EF904458}"/>
              </c:ext>
            </c:extLst>
          </c:dPt>
          <c:xVal>
            <c:numRef>
              <c:f>summary_frm30_var!$F$2:$F$145</c:f>
              <c:numCache>
                <c:formatCode>0.00%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4.1666666666666671E-2</c:v>
                </c:pt>
                <c:pt idx="7">
                  <c:v>4.8611111111111119E-2</c:v>
                </c:pt>
                <c:pt idx="8">
                  <c:v>5.5555555555555566E-2</c:v>
                </c:pt>
                <c:pt idx="9">
                  <c:v>6.2500000000000014E-2</c:v>
                </c:pt>
                <c:pt idx="10">
                  <c:v>6.9444444444444461E-2</c:v>
                </c:pt>
                <c:pt idx="11">
                  <c:v>7.6388888888888909E-2</c:v>
                </c:pt>
                <c:pt idx="12">
                  <c:v>8.3333333333333356E-2</c:v>
                </c:pt>
                <c:pt idx="13">
                  <c:v>9.0277777777777804E-2</c:v>
                </c:pt>
                <c:pt idx="14">
                  <c:v>9.7222222222222252E-2</c:v>
                </c:pt>
                <c:pt idx="15">
                  <c:v>0.1041666666666667</c:v>
                </c:pt>
                <c:pt idx="16">
                  <c:v>0.11111111111111115</c:v>
                </c:pt>
                <c:pt idx="17">
                  <c:v>0.11805555555555559</c:v>
                </c:pt>
                <c:pt idx="18">
                  <c:v>0.12500000000000003</c:v>
                </c:pt>
                <c:pt idx="19">
                  <c:v>0.13194444444444448</c:v>
                </c:pt>
                <c:pt idx="20">
                  <c:v>0.13888888888888892</c:v>
                </c:pt>
                <c:pt idx="21">
                  <c:v>0.14583333333333337</c:v>
                </c:pt>
                <c:pt idx="22">
                  <c:v>0.15277777777777782</c:v>
                </c:pt>
                <c:pt idx="23">
                  <c:v>0.15972222222222227</c:v>
                </c:pt>
                <c:pt idx="24">
                  <c:v>0.16666666666666671</c:v>
                </c:pt>
                <c:pt idx="25">
                  <c:v>0.17361111111111116</c:v>
                </c:pt>
                <c:pt idx="26">
                  <c:v>0.18055555555555561</c:v>
                </c:pt>
                <c:pt idx="27">
                  <c:v>0.18750000000000006</c:v>
                </c:pt>
                <c:pt idx="28">
                  <c:v>0.1944444444444445</c:v>
                </c:pt>
                <c:pt idx="29">
                  <c:v>0.20138888888888895</c:v>
                </c:pt>
                <c:pt idx="30">
                  <c:v>0.2083333333333334</c:v>
                </c:pt>
                <c:pt idx="31">
                  <c:v>0.21527777777777785</c:v>
                </c:pt>
                <c:pt idx="32">
                  <c:v>0.22222222222222229</c:v>
                </c:pt>
                <c:pt idx="33">
                  <c:v>0.22916666666666674</c:v>
                </c:pt>
                <c:pt idx="34">
                  <c:v>0.23611111111111119</c:v>
                </c:pt>
                <c:pt idx="35">
                  <c:v>0.24305555555555564</c:v>
                </c:pt>
                <c:pt idx="36">
                  <c:v>0.25000000000000006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0.27777777777777773</c:v>
                </c:pt>
                <c:pt idx="41">
                  <c:v>0.28472222222222215</c:v>
                </c:pt>
                <c:pt idx="42">
                  <c:v>0.29166666666666657</c:v>
                </c:pt>
                <c:pt idx="43">
                  <c:v>0.29861111111111099</c:v>
                </c:pt>
                <c:pt idx="44">
                  <c:v>0.30555555555555541</c:v>
                </c:pt>
                <c:pt idx="45">
                  <c:v>0.31249999999999983</c:v>
                </c:pt>
                <c:pt idx="46">
                  <c:v>0.31944444444444425</c:v>
                </c:pt>
                <c:pt idx="47">
                  <c:v>0.32638888888888867</c:v>
                </c:pt>
                <c:pt idx="48">
                  <c:v>0.33333333333333309</c:v>
                </c:pt>
                <c:pt idx="49">
                  <c:v>0.34027777777777751</c:v>
                </c:pt>
                <c:pt idx="50">
                  <c:v>0.34722222222222193</c:v>
                </c:pt>
                <c:pt idx="51">
                  <c:v>0.35416666666666635</c:v>
                </c:pt>
                <c:pt idx="52">
                  <c:v>0.36111111111111077</c:v>
                </c:pt>
                <c:pt idx="53">
                  <c:v>0.36805555555555519</c:v>
                </c:pt>
                <c:pt idx="54">
                  <c:v>0.37499999999999961</c:v>
                </c:pt>
                <c:pt idx="55">
                  <c:v>0.38194444444444403</c:v>
                </c:pt>
                <c:pt idx="56">
                  <c:v>0.38888888888888845</c:v>
                </c:pt>
                <c:pt idx="57">
                  <c:v>0.39583333333333287</c:v>
                </c:pt>
                <c:pt idx="58">
                  <c:v>0.40277777777777729</c:v>
                </c:pt>
                <c:pt idx="59">
                  <c:v>0.40972222222222171</c:v>
                </c:pt>
                <c:pt idx="60">
                  <c:v>0.41666666666666613</c:v>
                </c:pt>
                <c:pt idx="61">
                  <c:v>0.42361111111111055</c:v>
                </c:pt>
                <c:pt idx="62">
                  <c:v>0.43055555555555497</c:v>
                </c:pt>
                <c:pt idx="63">
                  <c:v>0.43749999999999939</c:v>
                </c:pt>
                <c:pt idx="64">
                  <c:v>0.44444444444444381</c:v>
                </c:pt>
                <c:pt idx="65">
                  <c:v>0.45138888888888823</c:v>
                </c:pt>
                <c:pt idx="66">
                  <c:v>0.45833333333333265</c:v>
                </c:pt>
                <c:pt idx="67">
                  <c:v>0.46527777777777707</c:v>
                </c:pt>
                <c:pt idx="68">
                  <c:v>0.47222222222222149</c:v>
                </c:pt>
                <c:pt idx="69">
                  <c:v>0.47916666666666591</c:v>
                </c:pt>
                <c:pt idx="70">
                  <c:v>0.48611111111111033</c:v>
                </c:pt>
                <c:pt idx="71">
                  <c:v>0.49305555555555475</c:v>
                </c:pt>
                <c:pt idx="72">
                  <c:v>0.49999999999999917</c:v>
                </c:pt>
                <c:pt idx="73">
                  <c:v>0.50694444444444364</c:v>
                </c:pt>
                <c:pt idx="74">
                  <c:v>0.51388888888888806</c:v>
                </c:pt>
                <c:pt idx="75">
                  <c:v>0.52083333333333248</c:v>
                </c:pt>
                <c:pt idx="76">
                  <c:v>0.5277777777777769</c:v>
                </c:pt>
                <c:pt idx="77">
                  <c:v>0.53472222222222132</c:v>
                </c:pt>
                <c:pt idx="78">
                  <c:v>0.54166666666666574</c:v>
                </c:pt>
                <c:pt idx="79">
                  <c:v>0.54861111111111016</c:v>
                </c:pt>
                <c:pt idx="80">
                  <c:v>0.55555555555555458</c:v>
                </c:pt>
                <c:pt idx="81">
                  <c:v>0.562499999999999</c:v>
                </c:pt>
                <c:pt idx="82">
                  <c:v>0.56944444444444342</c:v>
                </c:pt>
                <c:pt idx="83">
                  <c:v>0.57638888888888784</c:v>
                </c:pt>
                <c:pt idx="84">
                  <c:v>0.58333333333333226</c:v>
                </c:pt>
                <c:pt idx="85">
                  <c:v>0.59027777777777668</c:v>
                </c:pt>
                <c:pt idx="86">
                  <c:v>0.5972222222222211</c:v>
                </c:pt>
                <c:pt idx="87">
                  <c:v>0.60416666666666552</c:v>
                </c:pt>
                <c:pt idx="88">
                  <c:v>0.61111111111110994</c:v>
                </c:pt>
                <c:pt idx="89">
                  <c:v>0.61805555555555436</c:v>
                </c:pt>
                <c:pt idx="90">
                  <c:v>0.62499999999999878</c:v>
                </c:pt>
                <c:pt idx="91">
                  <c:v>0.6319444444444432</c:v>
                </c:pt>
                <c:pt idx="92">
                  <c:v>0.63888888888888762</c:v>
                </c:pt>
                <c:pt idx="93">
                  <c:v>0.64583333333333204</c:v>
                </c:pt>
                <c:pt idx="94">
                  <c:v>0.65277777777777646</c:v>
                </c:pt>
                <c:pt idx="95">
                  <c:v>0.65972222222222088</c:v>
                </c:pt>
                <c:pt idx="96">
                  <c:v>0.6666666666666653</c:v>
                </c:pt>
                <c:pt idx="97">
                  <c:v>0.67361111111110972</c:v>
                </c:pt>
                <c:pt idx="98">
                  <c:v>0.68055555555555414</c:v>
                </c:pt>
                <c:pt idx="99">
                  <c:v>0.68749999999999856</c:v>
                </c:pt>
                <c:pt idx="100">
                  <c:v>0.69444444444444298</c:v>
                </c:pt>
                <c:pt idx="101">
                  <c:v>0.7013888888888874</c:v>
                </c:pt>
                <c:pt idx="102">
                  <c:v>0.70833333333333182</c:v>
                </c:pt>
                <c:pt idx="103">
                  <c:v>0.71527777777777624</c:v>
                </c:pt>
                <c:pt idx="104">
                  <c:v>0.72222222222222066</c:v>
                </c:pt>
                <c:pt idx="105">
                  <c:v>0.72916666666666508</c:v>
                </c:pt>
                <c:pt idx="106">
                  <c:v>0.7361111111111095</c:v>
                </c:pt>
                <c:pt idx="107">
                  <c:v>0.74305555555555391</c:v>
                </c:pt>
                <c:pt idx="108">
                  <c:v>0.74999999999999833</c:v>
                </c:pt>
                <c:pt idx="109">
                  <c:v>0.75694444444444275</c:v>
                </c:pt>
                <c:pt idx="110">
                  <c:v>0.76388888888888717</c:v>
                </c:pt>
                <c:pt idx="111">
                  <c:v>0.77083333333333159</c:v>
                </c:pt>
                <c:pt idx="112">
                  <c:v>0.77777777777777601</c:v>
                </c:pt>
                <c:pt idx="113">
                  <c:v>0.78472222222222043</c:v>
                </c:pt>
                <c:pt idx="114">
                  <c:v>0.79166666666666485</c:v>
                </c:pt>
                <c:pt idx="115">
                  <c:v>0.79861111111110927</c:v>
                </c:pt>
                <c:pt idx="116">
                  <c:v>0.80555555555555369</c:v>
                </c:pt>
                <c:pt idx="117">
                  <c:v>0.81249999999999811</c:v>
                </c:pt>
                <c:pt idx="118">
                  <c:v>0.81944444444444253</c:v>
                </c:pt>
                <c:pt idx="119">
                  <c:v>0.82638888888888695</c:v>
                </c:pt>
                <c:pt idx="120">
                  <c:v>0.83333333333333137</c:v>
                </c:pt>
                <c:pt idx="121">
                  <c:v>0.84027777777777579</c:v>
                </c:pt>
                <c:pt idx="122">
                  <c:v>0.84722222222222021</c:v>
                </c:pt>
                <c:pt idx="123">
                  <c:v>0.85416666666666463</c:v>
                </c:pt>
                <c:pt idx="124">
                  <c:v>0.86111111111110905</c:v>
                </c:pt>
                <c:pt idx="125">
                  <c:v>0.86805555555555347</c:v>
                </c:pt>
                <c:pt idx="126">
                  <c:v>0.87499999999999789</c:v>
                </c:pt>
                <c:pt idx="127">
                  <c:v>0.88194444444444231</c:v>
                </c:pt>
                <c:pt idx="128">
                  <c:v>0.88888888888888673</c:v>
                </c:pt>
                <c:pt idx="129">
                  <c:v>0.89583333333333115</c:v>
                </c:pt>
                <c:pt idx="130">
                  <c:v>0.90277777777777557</c:v>
                </c:pt>
                <c:pt idx="131">
                  <c:v>0.90972222222221999</c:v>
                </c:pt>
                <c:pt idx="132">
                  <c:v>0.91666666666666441</c:v>
                </c:pt>
                <c:pt idx="133">
                  <c:v>0.92361111111110883</c:v>
                </c:pt>
                <c:pt idx="134">
                  <c:v>0.93055555555555325</c:v>
                </c:pt>
                <c:pt idx="135">
                  <c:v>0.93749999999999767</c:v>
                </c:pt>
                <c:pt idx="136">
                  <c:v>0.94444444444444209</c:v>
                </c:pt>
                <c:pt idx="137">
                  <c:v>0.95138888888888651</c:v>
                </c:pt>
                <c:pt idx="138">
                  <c:v>0.95833333333333093</c:v>
                </c:pt>
                <c:pt idx="139">
                  <c:v>0.96527777777777535</c:v>
                </c:pt>
                <c:pt idx="140">
                  <c:v>0.97222222222221977</c:v>
                </c:pt>
                <c:pt idx="141">
                  <c:v>0.97916666666666419</c:v>
                </c:pt>
                <c:pt idx="142">
                  <c:v>0.98611111111110861</c:v>
                </c:pt>
                <c:pt idx="143">
                  <c:v>0.99305555555555303</c:v>
                </c:pt>
              </c:numCache>
            </c:numRef>
          </c:xVal>
          <c:yVal>
            <c:numRef>
              <c:f>summary_frm30_var!$G$2:$G$145</c:f>
              <c:numCache>
                <c:formatCode>0.00%</c:formatCode>
                <c:ptCount val="144"/>
                <c:pt idx="0">
                  <c:v>5.8244262729096391E-3</c:v>
                </c:pt>
                <c:pt idx="1">
                  <c:v>5.9238631123432585E-3</c:v>
                </c:pt>
                <c:pt idx="2">
                  <c:v>5.9896665010200772E-3</c:v>
                </c:pt>
                <c:pt idx="3">
                  <c:v>6.0041166208152762E-3</c:v>
                </c:pt>
                <c:pt idx="4">
                  <c:v>6.155129855498819E-3</c:v>
                </c:pt>
                <c:pt idx="5">
                  <c:v>6.2629812264693554E-3</c:v>
                </c:pt>
                <c:pt idx="6">
                  <c:v>6.2722145129299823E-3</c:v>
                </c:pt>
                <c:pt idx="7">
                  <c:v>6.2730815999082704E-3</c:v>
                </c:pt>
                <c:pt idx="8">
                  <c:v>6.3403751717640271E-3</c:v>
                </c:pt>
                <c:pt idx="9">
                  <c:v>6.430053575720308E-3</c:v>
                </c:pt>
                <c:pt idx="10">
                  <c:v>6.4462553897780333E-3</c:v>
                </c:pt>
                <c:pt idx="11">
                  <c:v>6.4644953848489424E-3</c:v>
                </c:pt>
                <c:pt idx="12">
                  <c:v>6.4974747106409311E-3</c:v>
                </c:pt>
                <c:pt idx="13">
                  <c:v>6.5263256789088167E-3</c:v>
                </c:pt>
                <c:pt idx="14">
                  <c:v>6.5558495196818365E-3</c:v>
                </c:pt>
                <c:pt idx="15">
                  <c:v>6.5830357551113867E-3</c:v>
                </c:pt>
                <c:pt idx="16">
                  <c:v>6.640835427465094E-3</c:v>
                </c:pt>
                <c:pt idx="17">
                  <c:v>6.660937275294712E-3</c:v>
                </c:pt>
                <c:pt idx="18">
                  <c:v>6.6625296704088312E-3</c:v>
                </c:pt>
                <c:pt idx="19">
                  <c:v>6.6681256139146166E-3</c:v>
                </c:pt>
                <c:pt idx="20">
                  <c:v>6.7409081810338532E-3</c:v>
                </c:pt>
                <c:pt idx="21">
                  <c:v>6.7446705267670557E-3</c:v>
                </c:pt>
                <c:pt idx="22">
                  <c:v>6.7708664482602808E-3</c:v>
                </c:pt>
                <c:pt idx="23">
                  <c:v>6.7775854610552556E-3</c:v>
                </c:pt>
                <c:pt idx="24">
                  <c:v>6.804452652224552E-3</c:v>
                </c:pt>
                <c:pt idx="25">
                  <c:v>6.8102581488438153E-3</c:v>
                </c:pt>
                <c:pt idx="26">
                  <c:v>6.8159147297591136E-3</c:v>
                </c:pt>
                <c:pt idx="27">
                  <c:v>6.8288647031547259E-3</c:v>
                </c:pt>
                <c:pt idx="28">
                  <c:v>6.8405294924928205E-3</c:v>
                </c:pt>
                <c:pt idx="29">
                  <c:v>6.8449437516040117E-3</c:v>
                </c:pt>
                <c:pt idx="30">
                  <c:v>6.8676688784091644E-3</c:v>
                </c:pt>
                <c:pt idx="31">
                  <c:v>6.9070916718143392E-3</c:v>
                </c:pt>
                <c:pt idx="32">
                  <c:v>6.9115453552186642E-3</c:v>
                </c:pt>
                <c:pt idx="33">
                  <c:v>6.9180222344676955E-3</c:v>
                </c:pt>
                <c:pt idx="34">
                  <c:v>6.9396890197366062E-3</c:v>
                </c:pt>
                <c:pt idx="35">
                  <c:v>6.9427170300558451E-3</c:v>
                </c:pt>
                <c:pt idx="36">
                  <c:v>6.9543437449781295E-3</c:v>
                </c:pt>
                <c:pt idx="37">
                  <c:v>6.9568830871410631E-3</c:v>
                </c:pt>
                <c:pt idx="38">
                  <c:v>6.9587034736808906E-3</c:v>
                </c:pt>
                <c:pt idx="39">
                  <c:v>6.9590364839361481E-3</c:v>
                </c:pt>
                <c:pt idx="40">
                  <c:v>6.9607797279649108E-3</c:v>
                </c:pt>
                <c:pt idx="41">
                  <c:v>6.9820475780696398E-3</c:v>
                </c:pt>
                <c:pt idx="42">
                  <c:v>6.9942042815853544E-3</c:v>
                </c:pt>
                <c:pt idx="43">
                  <c:v>7.0071424849898513E-3</c:v>
                </c:pt>
                <c:pt idx="44">
                  <c:v>7.016721821259596E-3</c:v>
                </c:pt>
                <c:pt idx="45">
                  <c:v>7.0241854344700958E-3</c:v>
                </c:pt>
                <c:pt idx="46">
                  <c:v>7.0309981036758727E-3</c:v>
                </c:pt>
                <c:pt idx="47">
                  <c:v>7.0417934359620011E-3</c:v>
                </c:pt>
                <c:pt idx="48">
                  <c:v>7.0434639919963755E-3</c:v>
                </c:pt>
                <c:pt idx="49">
                  <c:v>7.0474097568344815E-3</c:v>
                </c:pt>
                <c:pt idx="50">
                  <c:v>7.0553427009953287E-3</c:v>
                </c:pt>
                <c:pt idx="51">
                  <c:v>7.0868346369526731E-3</c:v>
                </c:pt>
                <c:pt idx="52">
                  <c:v>7.0885325136143575E-3</c:v>
                </c:pt>
                <c:pt idx="53">
                  <c:v>7.0908277703462122E-3</c:v>
                </c:pt>
                <c:pt idx="54">
                  <c:v>7.0964375450841286E-3</c:v>
                </c:pt>
                <c:pt idx="55">
                  <c:v>7.1031373774200031E-3</c:v>
                </c:pt>
                <c:pt idx="56">
                  <c:v>7.1062641188618485E-3</c:v>
                </c:pt>
                <c:pt idx="57">
                  <c:v>7.1219348405555166E-3</c:v>
                </c:pt>
                <c:pt idx="58">
                  <c:v>7.1336475856850897E-3</c:v>
                </c:pt>
                <c:pt idx="59">
                  <c:v>7.1340156584515785E-3</c:v>
                </c:pt>
                <c:pt idx="60">
                  <c:v>7.1522146605073238E-3</c:v>
                </c:pt>
                <c:pt idx="61">
                  <c:v>7.1580195723158534E-3</c:v>
                </c:pt>
                <c:pt idx="62">
                  <c:v>7.1624489433445605E-3</c:v>
                </c:pt>
                <c:pt idx="63">
                  <c:v>7.1653952338446812E-3</c:v>
                </c:pt>
                <c:pt idx="64">
                  <c:v>7.176696430502596E-3</c:v>
                </c:pt>
                <c:pt idx="65">
                  <c:v>7.1871383009145529E-3</c:v>
                </c:pt>
                <c:pt idx="66">
                  <c:v>7.1958942799242136E-3</c:v>
                </c:pt>
                <c:pt idx="67">
                  <c:v>7.2090508847957096E-3</c:v>
                </c:pt>
                <c:pt idx="68">
                  <c:v>7.2420299794023531E-3</c:v>
                </c:pt>
                <c:pt idx="69">
                  <c:v>7.2446659727362119E-3</c:v>
                </c:pt>
                <c:pt idx="70">
                  <c:v>7.2501528525610159E-3</c:v>
                </c:pt>
                <c:pt idx="71">
                  <c:v>7.2539336159824983E-3</c:v>
                </c:pt>
                <c:pt idx="72">
                  <c:v>7.2548640809143713E-3</c:v>
                </c:pt>
                <c:pt idx="73">
                  <c:v>7.2636814867385203E-3</c:v>
                </c:pt>
                <c:pt idx="74">
                  <c:v>7.2691860367323892E-3</c:v>
                </c:pt>
                <c:pt idx="75">
                  <c:v>7.2845940782191943E-3</c:v>
                </c:pt>
                <c:pt idx="76">
                  <c:v>7.2919857758083056E-3</c:v>
                </c:pt>
                <c:pt idx="77">
                  <c:v>7.2924523233436709E-3</c:v>
                </c:pt>
                <c:pt idx="78">
                  <c:v>7.2978100158533586E-3</c:v>
                </c:pt>
                <c:pt idx="79">
                  <c:v>7.30434692505527E-3</c:v>
                </c:pt>
                <c:pt idx="80">
                  <c:v>7.3131379323434897E-3</c:v>
                </c:pt>
                <c:pt idx="81">
                  <c:v>7.321936834362254E-3</c:v>
                </c:pt>
                <c:pt idx="82">
                  <c:v>7.3232184256307696E-3</c:v>
                </c:pt>
                <c:pt idx="83">
                  <c:v>7.3243469269407731E-3</c:v>
                </c:pt>
                <c:pt idx="84">
                  <c:v>7.3386708740584431E-3</c:v>
                </c:pt>
                <c:pt idx="85">
                  <c:v>7.3409695012060863E-3</c:v>
                </c:pt>
                <c:pt idx="86">
                  <c:v>7.3470842603638748E-3</c:v>
                </c:pt>
                <c:pt idx="87">
                  <c:v>7.3495648463062259E-3</c:v>
                </c:pt>
                <c:pt idx="88">
                  <c:v>7.351382704673939E-3</c:v>
                </c:pt>
                <c:pt idx="89">
                  <c:v>7.3559774693749179E-3</c:v>
                </c:pt>
                <c:pt idx="90">
                  <c:v>7.3585106691547754E-3</c:v>
                </c:pt>
                <c:pt idx="91">
                  <c:v>7.3651481418930955E-3</c:v>
                </c:pt>
                <c:pt idx="92">
                  <c:v>7.3754566935692887E-3</c:v>
                </c:pt>
                <c:pt idx="93">
                  <c:v>7.3804262563828766E-3</c:v>
                </c:pt>
                <c:pt idx="94">
                  <c:v>7.3853061343490192E-3</c:v>
                </c:pt>
                <c:pt idx="95">
                  <c:v>7.3917801597394904E-3</c:v>
                </c:pt>
                <c:pt idx="96">
                  <c:v>7.424599380748167E-3</c:v>
                </c:pt>
                <c:pt idx="97">
                  <c:v>7.4259474134558308E-3</c:v>
                </c:pt>
                <c:pt idx="98">
                  <c:v>7.4409366779397768E-3</c:v>
                </c:pt>
                <c:pt idx="99">
                  <c:v>7.4412235553562543E-3</c:v>
                </c:pt>
                <c:pt idx="100">
                  <c:v>7.4485327387649233E-3</c:v>
                </c:pt>
                <c:pt idx="101">
                  <c:v>7.4560431724601563E-3</c:v>
                </c:pt>
                <c:pt idx="102">
                  <c:v>7.4608957099071794E-3</c:v>
                </c:pt>
                <c:pt idx="103">
                  <c:v>7.4629801778346551E-3</c:v>
                </c:pt>
                <c:pt idx="104">
                  <c:v>7.4768813787596143E-3</c:v>
                </c:pt>
                <c:pt idx="105">
                  <c:v>7.4969710396909006E-3</c:v>
                </c:pt>
                <c:pt idx="106">
                  <c:v>7.5012613625130582E-3</c:v>
                </c:pt>
                <c:pt idx="107">
                  <c:v>7.5013420395475851E-3</c:v>
                </c:pt>
                <c:pt idx="108">
                  <c:v>7.5048467927854865E-3</c:v>
                </c:pt>
                <c:pt idx="109">
                  <c:v>7.5060074739210485E-3</c:v>
                </c:pt>
                <c:pt idx="110">
                  <c:v>7.5068004847539402E-3</c:v>
                </c:pt>
                <c:pt idx="111">
                  <c:v>7.5151972212841893E-3</c:v>
                </c:pt>
                <c:pt idx="112">
                  <c:v>7.5250577837978356E-3</c:v>
                </c:pt>
                <c:pt idx="113">
                  <c:v>7.5329547647637182E-3</c:v>
                </c:pt>
                <c:pt idx="114">
                  <c:v>7.5329856691995654E-3</c:v>
                </c:pt>
                <c:pt idx="115">
                  <c:v>7.5335298514287406E-3</c:v>
                </c:pt>
                <c:pt idx="116">
                  <c:v>7.5387232447838961E-3</c:v>
                </c:pt>
                <c:pt idx="117">
                  <c:v>7.5458874766849661E-3</c:v>
                </c:pt>
                <c:pt idx="118">
                  <c:v>7.5493299445825654E-3</c:v>
                </c:pt>
                <c:pt idx="119">
                  <c:v>7.5584632747481154E-3</c:v>
                </c:pt>
                <c:pt idx="120">
                  <c:v>7.5818048359028063E-3</c:v>
                </c:pt>
                <c:pt idx="121">
                  <c:v>7.5856465904373636E-3</c:v>
                </c:pt>
                <c:pt idx="122">
                  <c:v>7.5963320484895586E-3</c:v>
                </c:pt>
                <c:pt idx="123">
                  <c:v>7.6016799814609031E-3</c:v>
                </c:pt>
                <c:pt idx="124">
                  <c:v>7.6120337519952272E-3</c:v>
                </c:pt>
                <c:pt idx="125">
                  <c:v>7.64766611072788E-3</c:v>
                </c:pt>
                <c:pt idx="126">
                  <c:v>7.6637832246164586E-3</c:v>
                </c:pt>
                <c:pt idx="127">
                  <c:v>7.7023014637112716E-3</c:v>
                </c:pt>
                <c:pt idx="128">
                  <c:v>7.7088654817106311E-3</c:v>
                </c:pt>
                <c:pt idx="129">
                  <c:v>7.7123446809321972E-3</c:v>
                </c:pt>
                <c:pt idx="130">
                  <c:v>7.7204689006025286E-3</c:v>
                </c:pt>
                <c:pt idx="131">
                  <c:v>7.7623656587251597E-3</c:v>
                </c:pt>
                <c:pt idx="132">
                  <c:v>7.7727473199153668E-3</c:v>
                </c:pt>
                <c:pt idx="133">
                  <c:v>7.7807006184982446E-3</c:v>
                </c:pt>
                <c:pt idx="134">
                  <c:v>7.7879773077329699E-3</c:v>
                </c:pt>
                <c:pt idx="135">
                  <c:v>7.831826958500477E-3</c:v>
                </c:pt>
                <c:pt idx="136">
                  <c:v>7.8510138138581653E-3</c:v>
                </c:pt>
                <c:pt idx="137">
                  <c:v>7.8622539511702619E-3</c:v>
                </c:pt>
                <c:pt idx="138">
                  <c:v>7.8973675156515794E-3</c:v>
                </c:pt>
                <c:pt idx="139">
                  <c:v>8.0058956070191024E-3</c:v>
                </c:pt>
                <c:pt idx="140">
                  <c:v>8.1133756242580436E-3</c:v>
                </c:pt>
                <c:pt idx="141">
                  <c:v>8.2410846592388259E-3</c:v>
                </c:pt>
                <c:pt idx="142">
                  <c:v>8.7221679657602334E-3</c:v>
                </c:pt>
                <c:pt idx="143">
                  <c:v>8.8301866211754655E-3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9B-4278-A6B7-7E85EF9044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4009056"/>
        <c:axId val="721656208"/>
      </c:scatterChart>
      <c:valAx>
        <c:axId val="57400905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656208"/>
        <c:crosses val="autoZero"/>
        <c:crossBetween val="midCat"/>
      </c:valAx>
      <c:valAx>
        <c:axId val="721656208"/>
        <c:scaling>
          <c:orientation val="minMax"/>
          <c:max val="9.0000000000000028E-3"/>
          <c:min val="5.000000000000001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00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rates_15!$M$1</c:f>
              <c:strCache>
                <c:ptCount val="1"/>
                <c:pt idx="0">
                  <c:v>3mth_diff_sorted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rates_15!$M$2:$M$149</c:f>
              <c:numCache>
                <c:formatCode>General</c:formatCode>
                <c:ptCount val="148"/>
                <c:pt idx="0">
                  <c:v>-0.87000000000000011</c:v>
                </c:pt>
                <c:pt idx="1">
                  <c:v>-0.71999999999999975</c:v>
                </c:pt>
                <c:pt idx="2">
                  <c:v>-0.64999999999999991</c:v>
                </c:pt>
                <c:pt idx="3">
                  <c:v>-0.57000000000000028</c:v>
                </c:pt>
                <c:pt idx="4">
                  <c:v>-0.56999999999999984</c:v>
                </c:pt>
                <c:pt idx="5">
                  <c:v>-0.56000000000000005</c:v>
                </c:pt>
                <c:pt idx="6">
                  <c:v>-0.54</c:v>
                </c:pt>
                <c:pt idx="7">
                  <c:v>-0.50999999999999979</c:v>
                </c:pt>
                <c:pt idx="8">
                  <c:v>-0.5</c:v>
                </c:pt>
                <c:pt idx="9">
                  <c:v>-0.49000000000000021</c:v>
                </c:pt>
                <c:pt idx="10">
                  <c:v>-0.45000000000000018</c:v>
                </c:pt>
                <c:pt idx="11">
                  <c:v>-0.4399999999999995</c:v>
                </c:pt>
                <c:pt idx="12">
                  <c:v>-0.41000000000000014</c:v>
                </c:pt>
                <c:pt idx="13">
                  <c:v>-0.4099999999999997</c:v>
                </c:pt>
                <c:pt idx="14">
                  <c:v>-0.35000000000000009</c:v>
                </c:pt>
                <c:pt idx="15">
                  <c:v>-0.3400000000000003</c:v>
                </c:pt>
                <c:pt idx="16">
                  <c:v>-0.2799999999999998</c:v>
                </c:pt>
                <c:pt idx="17">
                  <c:v>-0.27</c:v>
                </c:pt>
                <c:pt idx="18">
                  <c:v>-0.26000000000000023</c:v>
                </c:pt>
                <c:pt idx="19">
                  <c:v>-0.25999999999999979</c:v>
                </c:pt>
                <c:pt idx="20">
                  <c:v>-0.25</c:v>
                </c:pt>
                <c:pt idx="21">
                  <c:v>-0.25</c:v>
                </c:pt>
                <c:pt idx="22">
                  <c:v>-0.22999999999999998</c:v>
                </c:pt>
                <c:pt idx="23">
                  <c:v>-0.21999999999999975</c:v>
                </c:pt>
                <c:pt idx="24">
                  <c:v>-0.18999999999999995</c:v>
                </c:pt>
                <c:pt idx="25">
                  <c:v>-0.1800000000000006</c:v>
                </c:pt>
                <c:pt idx="26">
                  <c:v>-0.16000000000000014</c:v>
                </c:pt>
                <c:pt idx="27">
                  <c:v>-0.15000000000000036</c:v>
                </c:pt>
                <c:pt idx="28">
                  <c:v>-0.14000000000000012</c:v>
                </c:pt>
                <c:pt idx="29">
                  <c:v>-0.13999999999999968</c:v>
                </c:pt>
                <c:pt idx="30">
                  <c:v>-0.13999999999999968</c:v>
                </c:pt>
                <c:pt idx="31">
                  <c:v>-0.12000000000000011</c:v>
                </c:pt>
                <c:pt idx="32">
                  <c:v>-0.12000000000000011</c:v>
                </c:pt>
                <c:pt idx="33">
                  <c:v>-0.10999999999999988</c:v>
                </c:pt>
                <c:pt idx="34">
                  <c:v>-0.10999999999999988</c:v>
                </c:pt>
                <c:pt idx="35">
                  <c:v>-0.10000000000000009</c:v>
                </c:pt>
                <c:pt idx="36">
                  <c:v>-0.10000000000000009</c:v>
                </c:pt>
                <c:pt idx="37">
                  <c:v>-9.9999999999999645E-2</c:v>
                </c:pt>
                <c:pt idx="38">
                  <c:v>-8.9999999999999858E-2</c:v>
                </c:pt>
                <c:pt idx="39">
                  <c:v>-8.9999999999999858E-2</c:v>
                </c:pt>
                <c:pt idx="40">
                  <c:v>-7.0000000000000284E-2</c:v>
                </c:pt>
                <c:pt idx="41">
                  <c:v>-7.0000000000000284E-2</c:v>
                </c:pt>
                <c:pt idx="42">
                  <c:v>-6.999999999999984E-2</c:v>
                </c:pt>
                <c:pt idx="43">
                  <c:v>-6.0000000000000497E-2</c:v>
                </c:pt>
                <c:pt idx="44">
                  <c:v>-6.0000000000000053E-2</c:v>
                </c:pt>
                <c:pt idx="45">
                  <c:v>-5.0000000000000266E-2</c:v>
                </c:pt>
                <c:pt idx="46">
                  <c:v>-4.9999999999999822E-2</c:v>
                </c:pt>
                <c:pt idx="47">
                  <c:v>-4.9999999999999822E-2</c:v>
                </c:pt>
                <c:pt idx="48">
                  <c:v>-2.0000000000000018E-2</c:v>
                </c:pt>
                <c:pt idx="49">
                  <c:v>-1.0000000000000231E-2</c:v>
                </c:pt>
                <c:pt idx="50">
                  <c:v>-9.9999999999997868E-3</c:v>
                </c:pt>
                <c:pt idx="51">
                  <c:v>0</c:v>
                </c:pt>
                <c:pt idx="52">
                  <c:v>1.9999999999999574E-2</c:v>
                </c:pt>
                <c:pt idx="53">
                  <c:v>2.0000000000000018E-2</c:v>
                </c:pt>
                <c:pt idx="54">
                  <c:v>2.0000000000000018E-2</c:v>
                </c:pt>
                <c:pt idx="55">
                  <c:v>2.0000000000000018E-2</c:v>
                </c:pt>
                <c:pt idx="56">
                  <c:v>2.0000000000000018E-2</c:v>
                </c:pt>
                <c:pt idx="57">
                  <c:v>2.0000000000000018E-2</c:v>
                </c:pt>
                <c:pt idx="58">
                  <c:v>2.9999999999999805E-2</c:v>
                </c:pt>
                <c:pt idx="59">
                  <c:v>3.0000000000000249E-2</c:v>
                </c:pt>
                <c:pt idx="60">
                  <c:v>4.0000000000000036E-2</c:v>
                </c:pt>
                <c:pt idx="61">
                  <c:v>4.0000000000000036E-2</c:v>
                </c:pt>
                <c:pt idx="62">
                  <c:v>4.0000000000000036E-2</c:v>
                </c:pt>
                <c:pt idx="63">
                  <c:v>4.9999999999999822E-2</c:v>
                </c:pt>
                <c:pt idx="64">
                  <c:v>6.0000000000000053E-2</c:v>
                </c:pt>
                <c:pt idx="65">
                  <c:v>6.999999999999984E-2</c:v>
                </c:pt>
                <c:pt idx="66">
                  <c:v>7.0000000000000284E-2</c:v>
                </c:pt>
                <c:pt idx="67">
                  <c:v>7.0000000000000284E-2</c:v>
                </c:pt>
                <c:pt idx="68">
                  <c:v>7.0000000000000284E-2</c:v>
                </c:pt>
                <c:pt idx="69">
                  <c:v>7.0000000000000284E-2</c:v>
                </c:pt>
                <c:pt idx="70">
                  <c:v>7.9999999999999627E-2</c:v>
                </c:pt>
                <c:pt idx="71">
                  <c:v>8.0000000000000071E-2</c:v>
                </c:pt>
                <c:pt idx="72">
                  <c:v>8.0000000000000071E-2</c:v>
                </c:pt>
                <c:pt idx="73">
                  <c:v>8.0000000000000071E-2</c:v>
                </c:pt>
                <c:pt idx="74">
                  <c:v>8.9999999999999858E-2</c:v>
                </c:pt>
                <c:pt idx="75">
                  <c:v>8.9999999999999858E-2</c:v>
                </c:pt>
                <c:pt idx="76">
                  <c:v>9.0000000000000302E-2</c:v>
                </c:pt>
                <c:pt idx="77">
                  <c:v>0.10000000000000009</c:v>
                </c:pt>
                <c:pt idx="78">
                  <c:v>0.10000000000000053</c:v>
                </c:pt>
                <c:pt idx="79">
                  <c:v>0.10999999999999988</c:v>
                </c:pt>
                <c:pt idx="80">
                  <c:v>0.10999999999999988</c:v>
                </c:pt>
                <c:pt idx="81">
                  <c:v>0.11000000000000032</c:v>
                </c:pt>
                <c:pt idx="82">
                  <c:v>0.11999999999999966</c:v>
                </c:pt>
                <c:pt idx="83">
                  <c:v>0.11999999999999966</c:v>
                </c:pt>
                <c:pt idx="84">
                  <c:v>0.12999999999999989</c:v>
                </c:pt>
                <c:pt idx="85">
                  <c:v>0.12999999999999989</c:v>
                </c:pt>
                <c:pt idx="86">
                  <c:v>0.12999999999999989</c:v>
                </c:pt>
                <c:pt idx="87">
                  <c:v>0.12999999999999989</c:v>
                </c:pt>
                <c:pt idx="88">
                  <c:v>0.13999999999999968</c:v>
                </c:pt>
                <c:pt idx="89">
                  <c:v>0.13999999999999968</c:v>
                </c:pt>
                <c:pt idx="90">
                  <c:v>0.13999999999999968</c:v>
                </c:pt>
                <c:pt idx="91">
                  <c:v>0.14000000000000012</c:v>
                </c:pt>
                <c:pt idx="92">
                  <c:v>0.14000000000000012</c:v>
                </c:pt>
                <c:pt idx="93">
                  <c:v>0.14999999999999991</c:v>
                </c:pt>
                <c:pt idx="94">
                  <c:v>0.14999999999999991</c:v>
                </c:pt>
                <c:pt idx="95">
                  <c:v>0.15000000000000036</c:v>
                </c:pt>
                <c:pt idx="96">
                  <c:v>0.1599999999999997</c:v>
                </c:pt>
                <c:pt idx="97">
                  <c:v>0.16000000000000014</c:v>
                </c:pt>
                <c:pt idx="98">
                  <c:v>0.16000000000000014</c:v>
                </c:pt>
                <c:pt idx="99">
                  <c:v>0.16999999999999993</c:v>
                </c:pt>
                <c:pt idx="100">
                  <c:v>0.17000000000000037</c:v>
                </c:pt>
                <c:pt idx="101">
                  <c:v>0.18999999999999995</c:v>
                </c:pt>
                <c:pt idx="102">
                  <c:v>0.18999999999999995</c:v>
                </c:pt>
                <c:pt idx="103">
                  <c:v>0.20000000000000018</c:v>
                </c:pt>
                <c:pt idx="104">
                  <c:v>0.20999999999999996</c:v>
                </c:pt>
                <c:pt idx="105">
                  <c:v>0.21999999999999975</c:v>
                </c:pt>
                <c:pt idx="106">
                  <c:v>0.2200000000000002</c:v>
                </c:pt>
                <c:pt idx="107">
                  <c:v>0.22999999999999954</c:v>
                </c:pt>
                <c:pt idx="108">
                  <c:v>0.22999999999999998</c:v>
                </c:pt>
                <c:pt idx="109">
                  <c:v>0.22999999999999998</c:v>
                </c:pt>
                <c:pt idx="110">
                  <c:v>0.23999999999999977</c:v>
                </c:pt>
                <c:pt idx="111">
                  <c:v>0.23999999999999977</c:v>
                </c:pt>
                <c:pt idx="112">
                  <c:v>0.25</c:v>
                </c:pt>
                <c:pt idx="113">
                  <c:v>0.25</c:v>
                </c:pt>
                <c:pt idx="114">
                  <c:v>0.25999999999999979</c:v>
                </c:pt>
                <c:pt idx="115">
                  <c:v>0.27000000000000046</c:v>
                </c:pt>
                <c:pt idx="116">
                  <c:v>0.2799999999999998</c:v>
                </c:pt>
                <c:pt idx="117">
                  <c:v>0.29000000000000004</c:v>
                </c:pt>
                <c:pt idx="118">
                  <c:v>0.31000000000000005</c:v>
                </c:pt>
                <c:pt idx="119">
                  <c:v>0.31999999999999984</c:v>
                </c:pt>
                <c:pt idx="120">
                  <c:v>0.31999999999999984</c:v>
                </c:pt>
                <c:pt idx="121">
                  <c:v>0.32000000000000028</c:v>
                </c:pt>
                <c:pt idx="122">
                  <c:v>0.34999999999999964</c:v>
                </c:pt>
                <c:pt idx="123">
                  <c:v>0.34999999999999964</c:v>
                </c:pt>
                <c:pt idx="124">
                  <c:v>0.35000000000000009</c:v>
                </c:pt>
                <c:pt idx="125">
                  <c:v>0.35000000000000009</c:v>
                </c:pt>
                <c:pt idx="126">
                  <c:v>0.35000000000000009</c:v>
                </c:pt>
                <c:pt idx="127">
                  <c:v>0.37000000000000011</c:v>
                </c:pt>
                <c:pt idx="128">
                  <c:v>0.37999999999999989</c:v>
                </c:pt>
                <c:pt idx="129">
                  <c:v>0.37999999999999989</c:v>
                </c:pt>
                <c:pt idx="130">
                  <c:v>0.37999999999999989</c:v>
                </c:pt>
                <c:pt idx="131">
                  <c:v>0.39000000000000057</c:v>
                </c:pt>
                <c:pt idx="132">
                  <c:v>0.39999999999999991</c:v>
                </c:pt>
                <c:pt idx="133">
                  <c:v>0.40999999999999925</c:v>
                </c:pt>
                <c:pt idx="134">
                  <c:v>0.41000000000000014</c:v>
                </c:pt>
                <c:pt idx="135">
                  <c:v>0.41000000000000014</c:v>
                </c:pt>
                <c:pt idx="136">
                  <c:v>0.41000000000000014</c:v>
                </c:pt>
                <c:pt idx="137">
                  <c:v>0.43000000000000016</c:v>
                </c:pt>
                <c:pt idx="138">
                  <c:v>0.49000000000000021</c:v>
                </c:pt>
                <c:pt idx="139">
                  <c:v>0.55000000000000027</c:v>
                </c:pt>
                <c:pt idx="140">
                  <c:v>0.57000000000000028</c:v>
                </c:pt>
                <c:pt idx="141">
                  <c:v>0.61000000000000032</c:v>
                </c:pt>
                <c:pt idx="142">
                  <c:v>0.96</c:v>
                </c:pt>
                <c:pt idx="143">
                  <c:v>1.1600000000000001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C2-43AA-88D3-1B470E8763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8645856"/>
        <c:axId val="1250577520"/>
      </c:lineChart>
      <c:catAx>
        <c:axId val="15286458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0577520"/>
        <c:crosses val="autoZero"/>
        <c:auto val="1"/>
        <c:lblAlgn val="ctr"/>
        <c:lblOffset val="100"/>
        <c:noMultiLvlLbl val="0"/>
      </c:catAx>
      <c:valAx>
        <c:axId val="125057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8645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rates_15!$L$1</c:f>
              <c:strCache>
                <c:ptCount val="1"/>
                <c:pt idx="0">
                  <c:v>3mth_diff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rates_15!$L$2:$L$148</c:f>
              <c:numCache>
                <c:formatCode>General</c:formatCode>
                <c:ptCount val="147"/>
                <c:pt idx="3">
                  <c:v>0.25999999999999979</c:v>
                </c:pt>
                <c:pt idx="4">
                  <c:v>-0.4399999999999995</c:v>
                </c:pt>
                <c:pt idx="5">
                  <c:v>-0.1800000000000006</c:v>
                </c:pt>
                <c:pt idx="6">
                  <c:v>-0.5</c:v>
                </c:pt>
                <c:pt idx="7">
                  <c:v>-0.50999999999999979</c:v>
                </c:pt>
                <c:pt idx="8">
                  <c:v>-0.25</c:v>
                </c:pt>
                <c:pt idx="9">
                  <c:v>0.13999999999999968</c:v>
                </c:pt>
                <c:pt idx="10">
                  <c:v>0.21999999999999975</c:v>
                </c:pt>
                <c:pt idx="11">
                  <c:v>0.57000000000000028</c:v>
                </c:pt>
                <c:pt idx="12">
                  <c:v>1.1600000000000001</c:v>
                </c:pt>
                <c:pt idx="13">
                  <c:v>0.96</c:v>
                </c:pt>
                <c:pt idx="14">
                  <c:v>0.61000000000000032</c:v>
                </c:pt>
                <c:pt idx="15">
                  <c:v>0.10000000000000053</c:v>
                </c:pt>
                <c:pt idx="16">
                  <c:v>0.41000000000000014</c:v>
                </c:pt>
                <c:pt idx="17">
                  <c:v>-7.0000000000000284E-2</c:v>
                </c:pt>
                <c:pt idx="18">
                  <c:v>-0.25</c:v>
                </c:pt>
                <c:pt idx="19">
                  <c:v>-0.12000000000000011</c:v>
                </c:pt>
                <c:pt idx="20">
                  <c:v>0.25</c:v>
                </c:pt>
                <c:pt idx="21">
                  <c:v>0.40999999999999925</c:v>
                </c:pt>
                <c:pt idx="22">
                  <c:v>0.22999999999999954</c:v>
                </c:pt>
                <c:pt idx="23">
                  <c:v>0.27000000000000046</c:v>
                </c:pt>
                <c:pt idx="24">
                  <c:v>-0.13999999999999968</c:v>
                </c:pt>
                <c:pt idx="25">
                  <c:v>0</c:v>
                </c:pt>
                <c:pt idx="26">
                  <c:v>-6.0000000000000497E-2</c:v>
                </c:pt>
                <c:pt idx="27">
                  <c:v>0.11000000000000032</c:v>
                </c:pt>
                <c:pt idx="28">
                  <c:v>4.0000000000000036E-2</c:v>
                </c:pt>
                <c:pt idx="29">
                  <c:v>0.12999999999999989</c:v>
                </c:pt>
                <c:pt idx="30">
                  <c:v>0.34999999999999964</c:v>
                </c:pt>
                <c:pt idx="31">
                  <c:v>0.41000000000000014</c:v>
                </c:pt>
                <c:pt idx="32">
                  <c:v>0.37000000000000011</c:v>
                </c:pt>
                <c:pt idx="33">
                  <c:v>0.31999999999999984</c:v>
                </c:pt>
                <c:pt idx="34">
                  <c:v>0.32000000000000028</c:v>
                </c:pt>
                <c:pt idx="35">
                  <c:v>2.0000000000000018E-2</c:v>
                </c:pt>
                <c:pt idx="36">
                  <c:v>-0.4099999999999997</c:v>
                </c:pt>
                <c:pt idx="37">
                  <c:v>-0.45000000000000018</c:v>
                </c:pt>
                <c:pt idx="38">
                  <c:v>-0.3400000000000003</c:v>
                </c:pt>
                <c:pt idx="39">
                  <c:v>3.0000000000000249E-2</c:v>
                </c:pt>
                <c:pt idx="40">
                  <c:v>0.18999999999999995</c:v>
                </c:pt>
                <c:pt idx="41">
                  <c:v>0.41000000000000014</c:v>
                </c:pt>
                <c:pt idx="42">
                  <c:v>0.34999999999999964</c:v>
                </c:pt>
                <c:pt idx="43">
                  <c:v>0.35000000000000009</c:v>
                </c:pt>
                <c:pt idx="44">
                  <c:v>0.35000000000000009</c:v>
                </c:pt>
                <c:pt idx="45">
                  <c:v>0.49000000000000021</c:v>
                </c:pt>
                <c:pt idx="46">
                  <c:v>0.22999999999999998</c:v>
                </c:pt>
                <c:pt idx="47">
                  <c:v>9.0000000000000302E-2</c:v>
                </c:pt>
                <c:pt idx="48">
                  <c:v>2.9999999999999805E-2</c:v>
                </c:pt>
                <c:pt idx="49">
                  <c:v>0.16999999999999993</c:v>
                </c:pt>
                <c:pt idx="50">
                  <c:v>0.12999999999999989</c:v>
                </c:pt>
                <c:pt idx="51">
                  <c:v>2.0000000000000018E-2</c:v>
                </c:pt>
                <c:pt idx="52">
                  <c:v>7.0000000000000284E-2</c:v>
                </c:pt>
                <c:pt idx="53">
                  <c:v>0.22999999999999998</c:v>
                </c:pt>
                <c:pt idx="54">
                  <c:v>0.31999999999999984</c:v>
                </c:pt>
                <c:pt idx="55">
                  <c:v>0.23999999999999977</c:v>
                </c:pt>
                <c:pt idx="56">
                  <c:v>8.0000000000000071E-2</c:v>
                </c:pt>
                <c:pt idx="57">
                  <c:v>0.20000000000000018</c:v>
                </c:pt>
                <c:pt idx="58">
                  <c:v>0.12999999999999989</c:v>
                </c:pt>
                <c:pt idx="59">
                  <c:v>0.18999999999999995</c:v>
                </c:pt>
                <c:pt idx="60">
                  <c:v>4.9999999999999822E-2</c:v>
                </c:pt>
                <c:pt idx="61">
                  <c:v>-6.999999999999984E-2</c:v>
                </c:pt>
                <c:pt idx="62">
                  <c:v>-8.9999999999999858E-2</c:v>
                </c:pt>
                <c:pt idx="63">
                  <c:v>-0.10000000000000009</c:v>
                </c:pt>
                <c:pt idx="64">
                  <c:v>0.20999999999999996</c:v>
                </c:pt>
                <c:pt idx="65">
                  <c:v>-0.27</c:v>
                </c:pt>
                <c:pt idx="66">
                  <c:v>-0.64999999999999991</c:v>
                </c:pt>
                <c:pt idx="67">
                  <c:v>-0.87000000000000011</c:v>
                </c:pt>
                <c:pt idx="68">
                  <c:v>-0.56000000000000005</c:v>
                </c:pt>
                <c:pt idx="69">
                  <c:v>0.10000000000000009</c:v>
                </c:pt>
                <c:pt idx="70">
                  <c:v>0.16000000000000014</c:v>
                </c:pt>
                <c:pt idx="71">
                  <c:v>0.11999999999999966</c:v>
                </c:pt>
                <c:pt idx="72">
                  <c:v>-0.25999999999999979</c:v>
                </c:pt>
                <c:pt idx="73">
                  <c:v>-6.0000000000000053E-2</c:v>
                </c:pt>
                <c:pt idx="74">
                  <c:v>0.15000000000000036</c:v>
                </c:pt>
                <c:pt idx="75">
                  <c:v>7.9999999999999627E-2</c:v>
                </c:pt>
                <c:pt idx="76">
                  <c:v>-4.9999999999999822E-2</c:v>
                </c:pt>
                <c:pt idx="77">
                  <c:v>8.9999999999999858E-2</c:v>
                </c:pt>
                <c:pt idx="78">
                  <c:v>0.25</c:v>
                </c:pt>
                <c:pt idx="79">
                  <c:v>0.10999999999999988</c:v>
                </c:pt>
                <c:pt idx="80">
                  <c:v>-1.0000000000000231E-2</c:v>
                </c:pt>
                <c:pt idx="81">
                  <c:v>-0.13999999999999968</c:v>
                </c:pt>
                <c:pt idx="82">
                  <c:v>6.0000000000000053E-2</c:v>
                </c:pt>
                <c:pt idx="83">
                  <c:v>0.14000000000000012</c:v>
                </c:pt>
                <c:pt idx="84">
                  <c:v>0.31000000000000005</c:v>
                </c:pt>
                <c:pt idx="85">
                  <c:v>0.29000000000000004</c:v>
                </c:pt>
                <c:pt idx="86">
                  <c:v>7.0000000000000284E-2</c:v>
                </c:pt>
                <c:pt idx="87">
                  <c:v>6.999999999999984E-2</c:v>
                </c:pt>
                <c:pt idx="88">
                  <c:v>-0.10000000000000009</c:v>
                </c:pt>
                <c:pt idx="89">
                  <c:v>-5.0000000000000266E-2</c:v>
                </c:pt>
                <c:pt idx="90">
                  <c:v>-0.26000000000000023</c:v>
                </c:pt>
                <c:pt idx="91">
                  <c:v>-0.10999999999999988</c:v>
                </c:pt>
                <c:pt idx="92">
                  <c:v>-9.9999999999997868E-3</c:v>
                </c:pt>
                <c:pt idx="93">
                  <c:v>0.17000000000000037</c:v>
                </c:pt>
                <c:pt idx="94">
                  <c:v>4.0000000000000036E-2</c:v>
                </c:pt>
                <c:pt idx="95">
                  <c:v>-7.0000000000000284E-2</c:v>
                </c:pt>
                <c:pt idx="96">
                  <c:v>-0.18999999999999995</c:v>
                </c:pt>
                <c:pt idx="97">
                  <c:v>8.0000000000000071E-2</c:v>
                </c:pt>
                <c:pt idx="98">
                  <c:v>0.2200000000000002</c:v>
                </c:pt>
                <c:pt idx="99">
                  <c:v>0.37999999999999989</c:v>
                </c:pt>
                <c:pt idx="100">
                  <c:v>0.14999999999999991</c:v>
                </c:pt>
                <c:pt idx="101">
                  <c:v>2.0000000000000018E-2</c:v>
                </c:pt>
                <c:pt idx="102">
                  <c:v>0.13999999999999968</c:v>
                </c:pt>
                <c:pt idx="103">
                  <c:v>0.11999999999999966</c:v>
                </c:pt>
                <c:pt idx="104">
                  <c:v>0.14999999999999991</c:v>
                </c:pt>
                <c:pt idx="105">
                  <c:v>2.0000000000000018E-2</c:v>
                </c:pt>
                <c:pt idx="106">
                  <c:v>-9.9999999999999645E-2</c:v>
                </c:pt>
                <c:pt idx="107">
                  <c:v>-0.56999999999999984</c:v>
                </c:pt>
                <c:pt idx="108">
                  <c:v>-0.71999999999999975</c:v>
                </c:pt>
                <c:pt idx="109">
                  <c:v>-0.57000000000000028</c:v>
                </c:pt>
                <c:pt idx="110">
                  <c:v>2.0000000000000018E-2</c:v>
                </c:pt>
                <c:pt idx="111">
                  <c:v>8.0000000000000071E-2</c:v>
                </c:pt>
                <c:pt idx="112">
                  <c:v>0.14000000000000012</c:v>
                </c:pt>
                <c:pt idx="113">
                  <c:v>0.12999999999999989</c:v>
                </c:pt>
                <c:pt idx="114">
                  <c:v>0.13999999999999968</c:v>
                </c:pt>
                <c:pt idx="115">
                  <c:v>8.9999999999999858E-2</c:v>
                </c:pt>
                <c:pt idx="116">
                  <c:v>0.10999999999999988</c:v>
                </c:pt>
                <c:pt idx="117">
                  <c:v>7.0000000000000284E-2</c:v>
                </c:pt>
                <c:pt idx="118">
                  <c:v>-8.9999999999999858E-2</c:v>
                </c:pt>
                <c:pt idx="119">
                  <c:v>-0.2799999999999998</c:v>
                </c:pt>
                <c:pt idx="120">
                  <c:v>-0.22999999999999998</c:v>
                </c:pt>
                <c:pt idx="121">
                  <c:v>-0.41000000000000014</c:v>
                </c:pt>
                <c:pt idx="122">
                  <c:v>-0.54</c:v>
                </c:pt>
                <c:pt idx="123">
                  <c:v>-0.49000000000000021</c:v>
                </c:pt>
                <c:pt idx="124">
                  <c:v>-0.35000000000000009</c:v>
                </c:pt>
                <c:pt idx="125">
                  <c:v>-0.10999999999999988</c:v>
                </c:pt>
                <c:pt idx="126">
                  <c:v>-0.12000000000000011</c:v>
                </c:pt>
                <c:pt idx="127">
                  <c:v>-4.9999999999999822E-2</c:v>
                </c:pt>
                <c:pt idx="128">
                  <c:v>1.9999999999999574E-2</c:v>
                </c:pt>
                <c:pt idx="129">
                  <c:v>-0.16000000000000014</c:v>
                </c:pt>
                <c:pt idx="130">
                  <c:v>-0.15000000000000036</c:v>
                </c:pt>
                <c:pt idx="131">
                  <c:v>-0.21999999999999975</c:v>
                </c:pt>
                <c:pt idx="132">
                  <c:v>0.16000000000000014</c:v>
                </c:pt>
                <c:pt idx="133">
                  <c:v>0.39000000000000057</c:v>
                </c:pt>
                <c:pt idx="134">
                  <c:v>0.37999999999999989</c:v>
                </c:pt>
                <c:pt idx="135">
                  <c:v>0.43000000000000016</c:v>
                </c:pt>
                <c:pt idx="136">
                  <c:v>0.23999999999999977</c:v>
                </c:pt>
                <c:pt idx="137">
                  <c:v>0.55000000000000027</c:v>
                </c:pt>
                <c:pt idx="138">
                  <c:v>0.37999999999999989</c:v>
                </c:pt>
                <c:pt idx="139">
                  <c:v>0.39999999999999991</c:v>
                </c:pt>
                <c:pt idx="140">
                  <c:v>0.2799999999999998</c:v>
                </c:pt>
                <c:pt idx="141">
                  <c:v>4.0000000000000036E-2</c:v>
                </c:pt>
                <c:pt idx="142">
                  <c:v>7.0000000000000284E-2</c:v>
                </c:pt>
                <c:pt idx="143">
                  <c:v>-0.14000000000000012</c:v>
                </c:pt>
                <c:pt idx="144">
                  <c:v>-2.0000000000000018E-2</c:v>
                </c:pt>
                <c:pt idx="145">
                  <c:v>0.1599999999999997</c:v>
                </c:pt>
                <c:pt idx="146">
                  <c:v>0.35000000000000009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43-4AE1-B353-79F650FFE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9605616"/>
        <c:axId val="1535801168"/>
      </c:lineChart>
      <c:catAx>
        <c:axId val="1159605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5801168"/>
        <c:crosses val="autoZero"/>
        <c:auto val="1"/>
        <c:lblAlgn val="ctr"/>
        <c:lblOffset val="100"/>
        <c:noMultiLvlLbl val="0"/>
      </c:catAx>
      <c:valAx>
        <c:axId val="153580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605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rates_15!$N$5:$N$148</c:f>
              <c:numCache>
                <c:formatCode>General</c:formatCode>
                <c:ptCount val="144"/>
                <c:pt idx="0">
                  <c:v>6.7599999999999882E-2</c:v>
                </c:pt>
                <c:pt idx="1">
                  <c:v>0.19359999999999955</c:v>
                </c:pt>
                <c:pt idx="2">
                  <c:v>3.240000000000022E-2</c:v>
                </c:pt>
                <c:pt idx="3">
                  <c:v>0.25</c:v>
                </c:pt>
                <c:pt idx="4">
                  <c:v>0.26009999999999978</c:v>
                </c:pt>
                <c:pt idx="5">
                  <c:v>6.25E-2</c:v>
                </c:pt>
                <c:pt idx="6">
                  <c:v>1.9599999999999909E-2</c:v>
                </c:pt>
                <c:pt idx="7">
                  <c:v>4.8399999999999888E-2</c:v>
                </c:pt>
                <c:pt idx="8">
                  <c:v>0.3249000000000003</c:v>
                </c:pt>
                <c:pt idx="9">
                  <c:v>1.3456000000000004</c:v>
                </c:pt>
                <c:pt idx="10">
                  <c:v>0.92159999999999997</c:v>
                </c:pt>
                <c:pt idx="11">
                  <c:v>0.37210000000000037</c:v>
                </c:pt>
                <c:pt idx="12">
                  <c:v>1.0000000000000106E-2</c:v>
                </c:pt>
                <c:pt idx="13">
                  <c:v>0.16810000000000011</c:v>
                </c:pt>
                <c:pt idx="14">
                  <c:v>4.9000000000000397E-3</c:v>
                </c:pt>
                <c:pt idx="15">
                  <c:v>6.25E-2</c:v>
                </c:pt>
                <c:pt idx="16">
                  <c:v>1.4400000000000026E-2</c:v>
                </c:pt>
                <c:pt idx="17">
                  <c:v>6.25E-2</c:v>
                </c:pt>
                <c:pt idx="18">
                  <c:v>0.16809999999999939</c:v>
                </c:pt>
                <c:pt idx="19">
                  <c:v>5.2899999999999787E-2</c:v>
                </c:pt>
                <c:pt idx="20">
                  <c:v>7.2900000000000256E-2</c:v>
                </c:pt>
                <c:pt idx="21">
                  <c:v>1.9599999999999909E-2</c:v>
                </c:pt>
                <c:pt idx="22">
                  <c:v>0</c:v>
                </c:pt>
                <c:pt idx="23">
                  <c:v>3.6000000000000597E-3</c:v>
                </c:pt>
                <c:pt idx="24">
                  <c:v>1.2100000000000071E-2</c:v>
                </c:pt>
                <c:pt idx="25">
                  <c:v>1.6000000000000029E-3</c:v>
                </c:pt>
                <c:pt idx="26">
                  <c:v>1.6899999999999971E-2</c:v>
                </c:pt>
                <c:pt idx="27">
                  <c:v>0.12249999999999975</c:v>
                </c:pt>
                <c:pt idx="28">
                  <c:v>0.16810000000000011</c:v>
                </c:pt>
                <c:pt idx="29">
                  <c:v>0.13690000000000008</c:v>
                </c:pt>
                <c:pt idx="30">
                  <c:v>0.10239999999999989</c:v>
                </c:pt>
                <c:pt idx="31">
                  <c:v>0.10240000000000019</c:v>
                </c:pt>
                <c:pt idx="32">
                  <c:v>4.0000000000000072E-4</c:v>
                </c:pt>
                <c:pt idx="33">
                  <c:v>0.16809999999999975</c:v>
                </c:pt>
                <c:pt idx="34">
                  <c:v>0.20250000000000015</c:v>
                </c:pt>
                <c:pt idx="35">
                  <c:v>0.1156000000000002</c:v>
                </c:pt>
                <c:pt idx="36">
                  <c:v>9.0000000000001494E-4</c:v>
                </c:pt>
                <c:pt idx="37">
                  <c:v>3.6099999999999979E-2</c:v>
                </c:pt>
                <c:pt idx="38">
                  <c:v>0.16810000000000011</c:v>
                </c:pt>
                <c:pt idx="39">
                  <c:v>0.12249999999999975</c:v>
                </c:pt>
                <c:pt idx="40">
                  <c:v>0.12250000000000007</c:v>
                </c:pt>
                <c:pt idx="41">
                  <c:v>0.12250000000000007</c:v>
                </c:pt>
                <c:pt idx="42">
                  <c:v>0.2401000000000002</c:v>
                </c:pt>
                <c:pt idx="43">
                  <c:v>5.2899999999999989E-2</c:v>
                </c:pt>
                <c:pt idx="44">
                  <c:v>8.1000000000000551E-3</c:v>
                </c:pt>
                <c:pt idx="45">
                  <c:v>8.9999999999998827E-4</c:v>
                </c:pt>
                <c:pt idx="46">
                  <c:v>2.8899999999999974E-2</c:v>
                </c:pt>
                <c:pt idx="47">
                  <c:v>1.6899999999999971E-2</c:v>
                </c:pt>
                <c:pt idx="48">
                  <c:v>4.0000000000000072E-4</c:v>
                </c:pt>
                <c:pt idx="49">
                  <c:v>4.9000000000000397E-3</c:v>
                </c:pt>
                <c:pt idx="50">
                  <c:v>5.2899999999999989E-2</c:v>
                </c:pt>
                <c:pt idx="51">
                  <c:v>0.10239999999999989</c:v>
                </c:pt>
                <c:pt idx="52">
                  <c:v>5.7599999999999887E-2</c:v>
                </c:pt>
                <c:pt idx="53">
                  <c:v>6.4000000000000116E-3</c:v>
                </c:pt>
                <c:pt idx="54">
                  <c:v>4.000000000000007E-2</c:v>
                </c:pt>
                <c:pt idx="55">
                  <c:v>1.6899999999999971E-2</c:v>
                </c:pt>
                <c:pt idx="56">
                  <c:v>3.6099999999999979E-2</c:v>
                </c:pt>
                <c:pt idx="57">
                  <c:v>2.4999999999999823E-3</c:v>
                </c:pt>
                <c:pt idx="58">
                  <c:v>4.8999999999999773E-3</c:v>
                </c:pt>
                <c:pt idx="59">
                  <c:v>8.0999999999999753E-3</c:v>
                </c:pt>
                <c:pt idx="60">
                  <c:v>1.0000000000000018E-2</c:v>
                </c:pt>
                <c:pt idx="61">
                  <c:v>4.4099999999999986E-2</c:v>
                </c:pt>
                <c:pt idx="62">
                  <c:v>7.2900000000000006E-2</c:v>
                </c:pt>
                <c:pt idx="63">
                  <c:v>0.42249999999999988</c:v>
                </c:pt>
                <c:pt idx="64">
                  <c:v>0.75690000000000024</c:v>
                </c:pt>
                <c:pt idx="65">
                  <c:v>0.31360000000000005</c:v>
                </c:pt>
                <c:pt idx="66">
                  <c:v>1.0000000000000018E-2</c:v>
                </c:pt>
                <c:pt idx="67">
                  <c:v>2.5600000000000046E-2</c:v>
                </c:pt>
                <c:pt idx="68">
                  <c:v>1.439999999999992E-2</c:v>
                </c:pt>
                <c:pt idx="69">
                  <c:v>6.7599999999999882E-2</c:v>
                </c:pt>
                <c:pt idx="70">
                  <c:v>3.6000000000000064E-3</c:v>
                </c:pt>
                <c:pt idx="71">
                  <c:v>2.2500000000000107E-2</c:v>
                </c:pt>
                <c:pt idx="72">
                  <c:v>6.3999999999999405E-3</c:v>
                </c:pt>
                <c:pt idx="73">
                  <c:v>2.4999999999999823E-3</c:v>
                </c:pt>
                <c:pt idx="74">
                  <c:v>8.0999999999999753E-3</c:v>
                </c:pt>
                <c:pt idx="75">
                  <c:v>6.25E-2</c:v>
                </c:pt>
                <c:pt idx="76">
                  <c:v>1.2099999999999972E-2</c:v>
                </c:pt>
                <c:pt idx="77">
                  <c:v>1.0000000000000461E-4</c:v>
                </c:pt>
                <c:pt idx="78">
                  <c:v>1.9599999999999909E-2</c:v>
                </c:pt>
                <c:pt idx="79">
                  <c:v>3.6000000000000064E-3</c:v>
                </c:pt>
                <c:pt idx="80">
                  <c:v>1.9600000000000034E-2</c:v>
                </c:pt>
                <c:pt idx="81">
                  <c:v>9.6100000000000033E-2</c:v>
                </c:pt>
                <c:pt idx="82">
                  <c:v>8.4100000000000022E-2</c:v>
                </c:pt>
                <c:pt idx="83">
                  <c:v>4.9000000000000397E-3</c:v>
                </c:pt>
                <c:pt idx="84">
                  <c:v>4.8999999999999773E-3</c:v>
                </c:pt>
                <c:pt idx="85">
                  <c:v>1.0000000000000018E-2</c:v>
                </c:pt>
                <c:pt idx="86">
                  <c:v>2.5000000000000265E-3</c:v>
                </c:pt>
                <c:pt idx="87">
                  <c:v>6.7600000000000118E-2</c:v>
                </c:pt>
                <c:pt idx="88">
                  <c:v>1.2099999999999972E-2</c:v>
                </c:pt>
                <c:pt idx="89">
                  <c:v>9.9999999999995736E-5</c:v>
                </c:pt>
                <c:pt idx="90">
                  <c:v>2.8900000000000127E-2</c:v>
                </c:pt>
                <c:pt idx="91">
                  <c:v>1.6000000000000029E-3</c:v>
                </c:pt>
                <c:pt idx="92">
                  <c:v>4.9000000000000397E-3</c:v>
                </c:pt>
                <c:pt idx="93">
                  <c:v>3.6099999999999979E-2</c:v>
                </c:pt>
                <c:pt idx="94">
                  <c:v>6.4000000000000116E-3</c:v>
                </c:pt>
                <c:pt idx="95">
                  <c:v>4.8400000000000089E-2</c:v>
                </c:pt>
                <c:pt idx="96">
                  <c:v>0.14439999999999992</c:v>
                </c:pt>
                <c:pt idx="97">
                  <c:v>2.2499999999999975E-2</c:v>
                </c:pt>
                <c:pt idx="98">
                  <c:v>4.0000000000000072E-4</c:v>
                </c:pt>
                <c:pt idx="99">
                  <c:v>1.9599999999999909E-2</c:v>
                </c:pt>
                <c:pt idx="100">
                  <c:v>1.439999999999992E-2</c:v>
                </c:pt>
                <c:pt idx="101">
                  <c:v>2.2499999999999975E-2</c:v>
                </c:pt>
                <c:pt idx="102">
                  <c:v>4.0000000000000072E-4</c:v>
                </c:pt>
                <c:pt idx="103">
                  <c:v>9.9999999999999291E-3</c:v>
                </c:pt>
                <c:pt idx="104">
                  <c:v>0.3248999999999998</c:v>
                </c:pt>
                <c:pt idx="105">
                  <c:v>0.51839999999999964</c:v>
                </c:pt>
                <c:pt idx="106">
                  <c:v>0.3249000000000003</c:v>
                </c:pt>
                <c:pt idx="107">
                  <c:v>4.0000000000000072E-4</c:v>
                </c:pt>
                <c:pt idx="108">
                  <c:v>6.4000000000000116E-3</c:v>
                </c:pt>
                <c:pt idx="109">
                  <c:v>1.9600000000000034E-2</c:v>
                </c:pt>
                <c:pt idx="110">
                  <c:v>1.6899999999999971E-2</c:v>
                </c:pt>
                <c:pt idx="111">
                  <c:v>1.9599999999999909E-2</c:v>
                </c:pt>
                <c:pt idx="112">
                  <c:v>8.0999999999999753E-3</c:v>
                </c:pt>
                <c:pt idx="113">
                  <c:v>1.2099999999999972E-2</c:v>
                </c:pt>
                <c:pt idx="114">
                  <c:v>4.9000000000000397E-3</c:v>
                </c:pt>
                <c:pt idx="115">
                  <c:v>8.0999999999999753E-3</c:v>
                </c:pt>
                <c:pt idx="116">
                  <c:v>7.8399999999999886E-2</c:v>
                </c:pt>
                <c:pt idx="117">
                  <c:v>5.2899999999999989E-2</c:v>
                </c:pt>
                <c:pt idx="118">
                  <c:v>0.16810000000000011</c:v>
                </c:pt>
                <c:pt idx="119">
                  <c:v>0.29160000000000003</c:v>
                </c:pt>
                <c:pt idx="120">
                  <c:v>0.2401000000000002</c:v>
                </c:pt>
                <c:pt idx="121">
                  <c:v>0.12250000000000007</c:v>
                </c:pt>
                <c:pt idx="122">
                  <c:v>1.2099999999999972E-2</c:v>
                </c:pt>
                <c:pt idx="123">
                  <c:v>1.4400000000000026E-2</c:v>
                </c:pt>
                <c:pt idx="124">
                  <c:v>2.4999999999999823E-3</c:v>
                </c:pt>
                <c:pt idx="125">
                  <c:v>3.9999999999998294E-4</c:v>
                </c:pt>
                <c:pt idx="126">
                  <c:v>2.5600000000000046E-2</c:v>
                </c:pt>
                <c:pt idx="127">
                  <c:v>2.2500000000000107E-2</c:v>
                </c:pt>
                <c:pt idx="128">
                  <c:v>4.8399999999999888E-2</c:v>
                </c:pt>
                <c:pt idx="129">
                  <c:v>2.5600000000000046E-2</c:v>
                </c:pt>
                <c:pt idx="130">
                  <c:v>0.15210000000000046</c:v>
                </c:pt>
                <c:pt idx="131">
                  <c:v>0.14439999999999992</c:v>
                </c:pt>
                <c:pt idx="132">
                  <c:v>0.18490000000000015</c:v>
                </c:pt>
                <c:pt idx="133">
                  <c:v>5.7599999999999887E-2</c:v>
                </c:pt>
                <c:pt idx="134">
                  <c:v>0.30250000000000027</c:v>
                </c:pt>
                <c:pt idx="135">
                  <c:v>0.14439999999999992</c:v>
                </c:pt>
                <c:pt idx="136">
                  <c:v>0.15999999999999992</c:v>
                </c:pt>
                <c:pt idx="137">
                  <c:v>7.8399999999999886E-2</c:v>
                </c:pt>
                <c:pt idx="138">
                  <c:v>1.6000000000000029E-3</c:v>
                </c:pt>
                <c:pt idx="139">
                  <c:v>4.9000000000000397E-3</c:v>
                </c:pt>
                <c:pt idx="140">
                  <c:v>1.9600000000000034E-2</c:v>
                </c:pt>
                <c:pt idx="141">
                  <c:v>4.0000000000000072E-4</c:v>
                </c:pt>
                <c:pt idx="142">
                  <c:v>2.5599999999999904E-2</c:v>
                </c:pt>
                <c:pt idx="143">
                  <c:v>0.12250000000000007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82-4E98-8910-8941A3650F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953296"/>
        <c:axId val="374713008"/>
      </c:line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rates_15!$O$5:$O$148</c:f>
              <c:numCache>
                <c:formatCode>General</c:formatCode>
                <c:ptCount val="144"/>
                <c:pt idx="0">
                  <c:v>6.7599999999999882E-2</c:v>
                </c:pt>
                <c:pt idx="1">
                  <c:v>6.7599999999999882E-2</c:v>
                </c:pt>
                <c:pt idx="2">
                  <c:v>7.515999999999988E-2</c:v>
                </c:pt>
                <c:pt idx="3">
                  <c:v>7.2594399999999892E-2</c:v>
                </c:pt>
                <c:pt idx="4">
                  <c:v>8.323873599999991E-2</c:v>
                </c:pt>
                <c:pt idx="5">
                  <c:v>9.3850411839999912E-2</c:v>
                </c:pt>
                <c:pt idx="6">
                  <c:v>9.1969387129599914E-2</c:v>
                </c:pt>
                <c:pt idx="7">
                  <c:v>8.7627223901823911E-2</c:v>
                </c:pt>
                <c:pt idx="8">
                  <c:v>8.5273590467714461E-2</c:v>
                </c:pt>
                <c:pt idx="9">
                  <c:v>9.9651175039651624E-2</c:v>
                </c:pt>
                <c:pt idx="10">
                  <c:v>0.17440810453727262</c:v>
                </c:pt>
                <c:pt idx="11">
                  <c:v>0.2192396182650363</c:v>
                </c:pt>
                <c:pt idx="12">
                  <c:v>0.22841124116913414</c:v>
                </c:pt>
                <c:pt idx="13">
                  <c:v>0.2153065666989861</c:v>
                </c:pt>
                <c:pt idx="14">
                  <c:v>0.21247417269704694</c:v>
                </c:pt>
                <c:pt idx="15">
                  <c:v>0.20001972233522414</c:v>
                </c:pt>
                <c:pt idx="16">
                  <c:v>0.19176853899511068</c:v>
                </c:pt>
                <c:pt idx="17">
                  <c:v>0.18112642665540402</c:v>
                </c:pt>
                <c:pt idx="18">
                  <c:v>0.17400884105607978</c:v>
                </c:pt>
                <c:pt idx="19">
                  <c:v>0.17365431059271497</c:v>
                </c:pt>
                <c:pt idx="20">
                  <c:v>0.16640905195715205</c:v>
                </c:pt>
                <c:pt idx="21">
                  <c:v>0.16079850883972294</c:v>
                </c:pt>
                <c:pt idx="22">
                  <c:v>0.15232659830933953</c:v>
                </c:pt>
                <c:pt idx="23">
                  <c:v>0.14318700241077914</c:v>
                </c:pt>
                <c:pt idx="24">
                  <c:v>0.13481178226613239</c:v>
                </c:pt>
                <c:pt idx="25">
                  <c:v>0.12744907533016445</c:v>
                </c:pt>
                <c:pt idx="26">
                  <c:v>0.11989813081035457</c:v>
                </c:pt>
                <c:pt idx="27">
                  <c:v>0.11371824296173329</c:v>
                </c:pt>
                <c:pt idx="28">
                  <c:v>0.11424514838402929</c:v>
                </c:pt>
                <c:pt idx="29">
                  <c:v>0.11747643948098753</c:v>
                </c:pt>
                <c:pt idx="30">
                  <c:v>0.11864185311212828</c:v>
                </c:pt>
                <c:pt idx="31">
                  <c:v>0.11766734192540058</c:v>
                </c:pt>
                <c:pt idx="32">
                  <c:v>0.11675130140987655</c:v>
                </c:pt>
                <c:pt idx="33">
                  <c:v>0.10977022332528395</c:v>
                </c:pt>
                <c:pt idx="34">
                  <c:v>0.11327000992576691</c:v>
                </c:pt>
                <c:pt idx="35">
                  <c:v>0.11862380933022092</c:v>
                </c:pt>
                <c:pt idx="36">
                  <c:v>0.11844238077040767</c:v>
                </c:pt>
                <c:pt idx="37">
                  <c:v>0.11138983792418319</c:v>
                </c:pt>
                <c:pt idx="38">
                  <c:v>0.1068724476487322</c:v>
                </c:pt>
                <c:pt idx="39">
                  <c:v>0.11054610078980828</c:v>
                </c:pt>
                <c:pt idx="40">
                  <c:v>0.11126333474241977</c:v>
                </c:pt>
                <c:pt idx="41">
                  <c:v>0.11193753465787459</c:v>
                </c:pt>
                <c:pt idx="42">
                  <c:v>0.11257128257840213</c:v>
                </c:pt>
                <c:pt idx="43">
                  <c:v>0.12022300562369802</c:v>
                </c:pt>
                <c:pt idx="44">
                  <c:v>0.11618362528627613</c:v>
                </c:pt>
                <c:pt idx="45">
                  <c:v>0.10969860776909955</c:v>
                </c:pt>
                <c:pt idx="46">
                  <c:v>0.10317069130295357</c:v>
                </c:pt>
                <c:pt idx="47">
                  <c:v>9.8714449824776354E-2</c:v>
                </c:pt>
                <c:pt idx="48">
                  <c:v>9.3805582835289766E-2</c:v>
                </c:pt>
                <c:pt idx="49">
                  <c:v>8.8201247865172375E-2</c:v>
                </c:pt>
                <c:pt idx="50">
                  <c:v>8.3203172993262034E-2</c:v>
                </c:pt>
                <c:pt idx="51">
                  <c:v>8.1384982613666307E-2</c:v>
                </c:pt>
                <c:pt idx="52">
                  <c:v>8.2645883656846317E-2</c:v>
                </c:pt>
                <c:pt idx="53">
                  <c:v>8.1143130637435529E-2</c:v>
                </c:pt>
                <c:pt idx="54">
                  <c:v>7.6658542799189391E-2</c:v>
                </c:pt>
                <c:pt idx="55">
                  <c:v>7.4459030231238038E-2</c:v>
                </c:pt>
                <c:pt idx="56">
                  <c:v>7.1005488417363746E-2</c:v>
                </c:pt>
                <c:pt idx="57">
                  <c:v>6.8911159112321915E-2</c:v>
                </c:pt>
                <c:pt idx="58">
                  <c:v>6.4926489565582599E-2</c:v>
                </c:pt>
                <c:pt idx="59">
                  <c:v>6.1324900191647637E-2</c:v>
                </c:pt>
                <c:pt idx="60">
                  <c:v>5.8131406180148774E-2</c:v>
                </c:pt>
                <c:pt idx="61">
                  <c:v>5.5243521809339849E-2</c:v>
                </c:pt>
                <c:pt idx="62">
                  <c:v>5.4574910500779457E-2</c:v>
                </c:pt>
                <c:pt idx="63">
                  <c:v>5.5674415870732692E-2</c:v>
                </c:pt>
                <c:pt idx="64">
                  <c:v>7.7683950918488745E-2</c:v>
                </c:pt>
                <c:pt idx="65">
                  <c:v>0.11843691386337947</c:v>
                </c:pt>
                <c:pt idx="66">
                  <c:v>0.13014669903157672</c:v>
                </c:pt>
                <c:pt idx="67">
                  <c:v>0.12293789708968211</c:v>
                </c:pt>
                <c:pt idx="68">
                  <c:v>0.11709762326430119</c:v>
                </c:pt>
                <c:pt idx="69">
                  <c:v>0.1109357658684431</c:v>
                </c:pt>
                <c:pt idx="70">
                  <c:v>0.1083356199163365</c:v>
                </c:pt>
                <c:pt idx="71">
                  <c:v>0.10205148272135629</c:v>
                </c:pt>
                <c:pt idx="72">
                  <c:v>9.7278393758074913E-2</c:v>
                </c:pt>
                <c:pt idx="73">
                  <c:v>9.1825690132590412E-2</c:v>
                </c:pt>
                <c:pt idx="74">
                  <c:v>8.6466148724634984E-2</c:v>
                </c:pt>
                <c:pt idx="75">
                  <c:v>8.1764179801156883E-2</c:v>
                </c:pt>
                <c:pt idx="76">
                  <c:v>8.0608329013087468E-2</c:v>
                </c:pt>
                <c:pt idx="77">
                  <c:v>7.6497829272302226E-2</c:v>
                </c:pt>
                <c:pt idx="78">
                  <c:v>7.191395951596409E-2</c:v>
                </c:pt>
                <c:pt idx="79">
                  <c:v>6.8775121945006235E-2</c:v>
                </c:pt>
                <c:pt idx="80">
                  <c:v>6.4864614628305853E-2</c:v>
                </c:pt>
                <c:pt idx="81">
                  <c:v>6.2148737750607502E-2</c:v>
                </c:pt>
                <c:pt idx="82">
                  <c:v>6.4185813485571064E-2</c:v>
                </c:pt>
                <c:pt idx="83">
                  <c:v>6.53806646764368E-2</c:v>
                </c:pt>
                <c:pt idx="84">
                  <c:v>6.1751824795850591E-2</c:v>
                </c:pt>
                <c:pt idx="85">
                  <c:v>5.8340715308099547E-2</c:v>
                </c:pt>
                <c:pt idx="86">
                  <c:v>5.5440272389613576E-2</c:v>
                </c:pt>
                <c:pt idx="87">
                  <c:v>5.2263856046236762E-2</c:v>
                </c:pt>
                <c:pt idx="88">
                  <c:v>5.3184024683462568E-2</c:v>
                </c:pt>
                <c:pt idx="89">
                  <c:v>5.0718983202454805E-2</c:v>
                </c:pt>
                <c:pt idx="90">
                  <c:v>4.7681844210307515E-2</c:v>
                </c:pt>
                <c:pt idx="91">
                  <c:v>4.6554933557689068E-2</c:v>
                </c:pt>
                <c:pt idx="92">
                  <c:v>4.3857637544227723E-2</c:v>
                </c:pt>
                <c:pt idx="93">
                  <c:v>4.1520179291574061E-2</c:v>
                </c:pt>
                <c:pt idx="94">
                  <c:v>4.1194968534079619E-2</c:v>
                </c:pt>
                <c:pt idx="95">
                  <c:v>3.9107270422034844E-2</c:v>
                </c:pt>
                <c:pt idx="96">
                  <c:v>3.966483419671276E-2</c:v>
                </c:pt>
                <c:pt idx="97">
                  <c:v>4.5948944144909999E-2</c:v>
                </c:pt>
                <c:pt idx="98">
                  <c:v>4.4542007496215397E-2</c:v>
                </c:pt>
                <c:pt idx="99">
                  <c:v>4.1893487046442475E-2</c:v>
                </c:pt>
                <c:pt idx="100">
                  <c:v>4.0555877823655918E-2</c:v>
                </c:pt>
                <c:pt idx="101">
                  <c:v>3.8986525154236555E-2</c:v>
                </c:pt>
                <c:pt idx="102">
                  <c:v>3.7997333644982353E-2</c:v>
                </c:pt>
                <c:pt idx="103">
                  <c:v>3.5741493626283413E-2</c:v>
                </c:pt>
                <c:pt idx="104">
                  <c:v>3.41970040087064E-2</c:v>
                </c:pt>
                <c:pt idx="105">
                  <c:v>5.1639183768184022E-2</c:v>
                </c:pt>
                <c:pt idx="106">
                  <c:v>7.9644832742092983E-2</c:v>
                </c:pt>
                <c:pt idx="107">
                  <c:v>9.4360142777567435E-2</c:v>
                </c:pt>
                <c:pt idx="108">
                  <c:v>8.8722534210913376E-2</c:v>
                </c:pt>
                <c:pt idx="109">
                  <c:v>8.3783182158258571E-2</c:v>
                </c:pt>
                <c:pt idx="110">
                  <c:v>7.993219122876305E-2</c:v>
                </c:pt>
                <c:pt idx="111">
                  <c:v>7.6150259755037267E-2</c:v>
                </c:pt>
                <c:pt idx="112">
                  <c:v>7.2757244169735016E-2</c:v>
                </c:pt>
                <c:pt idx="113">
                  <c:v>6.8877809519550914E-2</c:v>
                </c:pt>
                <c:pt idx="114">
                  <c:v>6.5471140948377859E-2</c:v>
                </c:pt>
                <c:pt idx="115">
                  <c:v>6.1836872491475188E-2</c:v>
                </c:pt>
                <c:pt idx="116">
                  <c:v>5.8612660141986676E-2</c:v>
                </c:pt>
                <c:pt idx="117">
                  <c:v>5.9799900533467475E-2</c:v>
                </c:pt>
                <c:pt idx="118">
                  <c:v>5.9385906501459425E-2</c:v>
                </c:pt>
                <c:pt idx="119">
                  <c:v>6.5908752111371871E-2</c:v>
                </c:pt>
                <c:pt idx="120">
                  <c:v>7.9450226984689565E-2</c:v>
                </c:pt>
                <c:pt idx="121">
                  <c:v>8.9089213365608211E-2</c:v>
                </c:pt>
                <c:pt idx="122">
                  <c:v>9.1093860563671719E-2</c:v>
                </c:pt>
                <c:pt idx="123">
                  <c:v>8.6354228929851409E-2</c:v>
                </c:pt>
                <c:pt idx="124">
                  <c:v>8.2036975194060321E-2</c:v>
                </c:pt>
                <c:pt idx="125">
                  <c:v>7.7264756682416696E-2</c:v>
                </c:pt>
                <c:pt idx="126">
                  <c:v>7.2652871281471687E-2</c:v>
                </c:pt>
                <c:pt idx="127">
                  <c:v>6.9829699004583398E-2</c:v>
                </c:pt>
                <c:pt idx="128">
                  <c:v>6.6989917064308388E-2</c:v>
                </c:pt>
                <c:pt idx="129">
                  <c:v>6.587452204044987E-2</c:v>
                </c:pt>
                <c:pt idx="130">
                  <c:v>6.3458050718022879E-2</c:v>
                </c:pt>
                <c:pt idx="131">
                  <c:v>6.877656767494153E-2</c:v>
                </c:pt>
                <c:pt idx="132">
                  <c:v>7.3313973614445041E-2</c:v>
                </c:pt>
                <c:pt idx="133">
                  <c:v>8.0009135197578352E-2</c:v>
                </c:pt>
                <c:pt idx="134">
                  <c:v>7.8664587085723645E-2</c:v>
                </c:pt>
                <c:pt idx="135">
                  <c:v>9.2094711860580256E-2</c:v>
                </c:pt>
                <c:pt idx="136">
                  <c:v>9.5233029148945436E-2</c:v>
                </c:pt>
                <c:pt idx="137">
                  <c:v>9.9119047400008709E-2</c:v>
                </c:pt>
                <c:pt idx="138">
                  <c:v>9.7875904556008184E-2</c:v>
                </c:pt>
                <c:pt idx="139">
                  <c:v>9.209935028264768E-2</c:v>
                </c:pt>
                <c:pt idx="140">
                  <c:v>8.6867389265688821E-2</c:v>
                </c:pt>
                <c:pt idx="141">
                  <c:v>8.2831345909747486E-2</c:v>
                </c:pt>
                <c:pt idx="142">
                  <c:v>7.7885465155162634E-2</c:v>
                </c:pt>
                <c:pt idx="143">
                  <c:v>7.4748337245852864E-2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82-4E98-8910-8941A3650F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2834240"/>
        <c:axId val="134488880"/>
      </c:lineChart>
      <c:catAx>
        <c:axId val="1489532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13008"/>
        <c:crosses val="autoZero"/>
        <c:auto val="1"/>
        <c:lblAlgn val="ctr"/>
        <c:lblOffset val="100"/>
        <c:noMultiLvlLbl val="0"/>
      </c:catAx>
      <c:valAx>
        <c:axId val="37471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53296"/>
        <c:crosses val="autoZero"/>
        <c:crossBetween val="between"/>
      </c:valAx>
      <c:valAx>
        <c:axId val="1344888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834240"/>
        <c:crosses val="max"/>
        <c:crossBetween val="between"/>
      </c:valAx>
      <c:catAx>
        <c:axId val="362834240"/>
        <c:scaling>
          <c:orientation val="minMax"/>
        </c:scaling>
        <c:delete val="1"/>
        <c:axPos val="b"/>
        <c:majorTickMark val="out"/>
        <c:minorTickMark val="none"/>
        <c:tickLblPos val="nextTo"/>
        <c:crossAx val="1344888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rates_30!$H$1</c:f>
              <c:strCache>
                <c:ptCount val="1"/>
                <c:pt idx="0">
                  <c:v>cpn_3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rates_30!$H$2:$H$148</c:f>
              <c:numCache>
                <c:formatCode>General</c:formatCode>
                <c:ptCount val="147"/>
                <c:pt idx="0">
                  <c:v>-3.5199999999999996</c:v>
                </c:pt>
                <c:pt idx="1">
                  <c:v>-3.3499999999999996</c:v>
                </c:pt>
                <c:pt idx="2">
                  <c:v>-3.3499999999999996</c:v>
                </c:pt>
                <c:pt idx="3">
                  <c:v>-3.2</c:v>
                </c:pt>
                <c:pt idx="4">
                  <c:v>-3.0999999999999996</c:v>
                </c:pt>
                <c:pt idx="5">
                  <c:v>-3.09</c:v>
                </c:pt>
                <c:pt idx="6">
                  <c:v>-3.0700000000000003</c:v>
                </c:pt>
                <c:pt idx="7">
                  <c:v>-3.0599999999999996</c:v>
                </c:pt>
                <c:pt idx="8">
                  <c:v>-3.0300000000000002</c:v>
                </c:pt>
                <c:pt idx="9">
                  <c:v>-2.88</c:v>
                </c:pt>
                <c:pt idx="10">
                  <c:v>-2.67</c:v>
                </c:pt>
                <c:pt idx="11">
                  <c:v>-2.5300000000000002</c:v>
                </c:pt>
                <c:pt idx="12">
                  <c:v>-2.3200000000000003</c:v>
                </c:pt>
                <c:pt idx="13">
                  <c:v>-2.29</c:v>
                </c:pt>
                <c:pt idx="14">
                  <c:v>-2.25</c:v>
                </c:pt>
                <c:pt idx="15">
                  <c:v>-2.2199999999999998</c:v>
                </c:pt>
                <c:pt idx="16">
                  <c:v>-2.1500000000000004</c:v>
                </c:pt>
                <c:pt idx="17">
                  <c:v>-2.09</c:v>
                </c:pt>
                <c:pt idx="18">
                  <c:v>-2.08</c:v>
                </c:pt>
                <c:pt idx="19">
                  <c:v>-2.08</c:v>
                </c:pt>
                <c:pt idx="20">
                  <c:v>-2.0099999999999998</c:v>
                </c:pt>
                <c:pt idx="21">
                  <c:v>-2.0099999999999998</c:v>
                </c:pt>
                <c:pt idx="22">
                  <c:v>-2</c:v>
                </c:pt>
                <c:pt idx="23">
                  <c:v>-1.9800000000000004</c:v>
                </c:pt>
                <c:pt idx="24">
                  <c:v>-1.9699999999999998</c:v>
                </c:pt>
                <c:pt idx="25">
                  <c:v>-1.9400000000000004</c:v>
                </c:pt>
                <c:pt idx="26">
                  <c:v>-1.87</c:v>
                </c:pt>
                <c:pt idx="27">
                  <c:v>-1.87</c:v>
                </c:pt>
                <c:pt idx="28">
                  <c:v>-1.8399999999999999</c:v>
                </c:pt>
                <c:pt idx="29">
                  <c:v>-1.83</c:v>
                </c:pt>
                <c:pt idx="30">
                  <c:v>-1.8099999999999996</c:v>
                </c:pt>
                <c:pt idx="31">
                  <c:v>-1.79</c:v>
                </c:pt>
                <c:pt idx="32">
                  <c:v>-1.7800000000000002</c:v>
                </c:pt>
                <c:pt idx="33">
                  <c:v>-1.7699999999999996</c:v>
                </c:pt>
                <c:pt idx="34">
                  <c:v>-1.75</c:v>
                </c:pt>
                <c:pt idx="35">
                  <c:v>-1.71</c:v>
                </c:pt>
                <c:pt idx="36">
                  <c:v>-1.71</c:v>
                </c:pt>
                <c:pt idx="37">
                  <c:v>-1.71</c:v>
                </c:pt>
                <c:pt idx="38">
                  <c:v>-1.5999999999999996</c:v>
                </c:pt>
                <c:pt idx="39">
                  <c:v>-1.5999999999999996</c:v>
                </c:pt>
                <c:pt idx="40">
                  <c:v>-1.58</c:v>
                </c:pt>
                <c:pt idx="41">
                  <c:v>-1.5700000000000003</c:v>
                </c:pt>
                <c:pt idx="42">
                  <c:v>-1.5499999999999998</c:v>
                </c:pt>
                <c:pt idx="43">
                  <c:v>-1.5499999999999998</c:v>
                </c:pt>
                <c:pt idx="44">
                  <c:v>-1.54</c:v>
                </c:pt>
                <c:pt idx="45">
                  <c:v>-1.54</c:v>
                </c:pt>
                <c:pt idx="46">
                  <c:v>-1.5300000000000002</c:v>
                </c:pt>
                <c:pt idx="47">
                  <c:v>-1.5199999999999996</c:v>
                </c:pt>
                <c:pt idx="48">
                  <c:v>-1.5099999999999998</c:v>
                </c:pt>
                <c:pt idx="49">
                  <c:v>-1.4900000000000002</c:v>
                </c:pt>
                <c:pt idx="50">
                  <c:v>-1.46</c:v>
                </c:pt>
                <c:pt idx="51">
                  <c:v>-1.46</c:v>
                </c:pt>
                <c:pt idx="52">
                  <c:v>-1.4299999999999997</c:v>
                </c:pt>
                <c:pt idx="53">
                  <c:v>-1.4100000000000001</c:v>
                </c:pt>
                <c:pt idx="54">
                  <c:v>-1.4100000000000001</c:v>
                </c:pt>
                <c:pt idx="55">
                  <c:v>-1.4100000000000001</c:v>
                </c:pt>
                <c:pt idx="56">
                  <c:v>-1.4000000000000004</c:v>
                </c:pt>
                <c:pt idx="57">
                  <c:v>-1.3899999999999997</c:v>
                </c:pt>
                <c:pt idx="58">
                  <c:v>-1.3899999999999997</c:v>
                </c:pt>
                <c:pt idx="59">
                  <c:v>-1.3200000000000003</c:v>
                </c:pt>
                <c:pt idx="60">
                  <c:v>-1.29</c:v>
                </c:pt>
                <c:pt idx="61">
                  <c:v>-1.29</c:v>
                </c:pt>
                <c:pt idx="62">
                  <c:v>-1.2800000000000002</c:v>
                </c:pt>
                <c:pt idx="63">
                  <c:v>-1.2699999999999996</c:v>
                </c:pt>
                <c:pt idx="64">
                  <c:v>-1.2400000000000002</c:v>
                </c:pt>
                <c:pt idx="65">
                  <c:v>-1.2300000000000004</c:v>
                </c:pt>
                <c:pt idx="66">
                  <c:v>-1.2199999999999998</c:v>
                </c:pt>
                <c:pt idx="67">
                  <c:v>-1.2199999999999998</c:v>
                </c:pt>
                <c:pt idx="68">
                  <c:v>-1.2199999999999998</c:v>
                </c:pt>
                <c:pt idx="69">
                  <c:v>-1.2000000000000002</c:v>
                </c:pt>
                <c:pt idx="70">
                  <c:v>-1.1900000000000004</c:v>
                </c:pt>
                <c:pt idx="71">
                  <c:v>-1.1900000000000004</c:v>
                </c:pt>
                <c:pt idx="72">
                  <c:v>-1.1600000000000001</c:v>
                </c:pt>
                <c:pt idx="73">
                  <c:v>-1.1399999999999997</c:v>
                </c:pt>
                <c:pt idx="74">
                  <c:v>-1.1399999999999997</c:v>
                </c:pt>
                <c:pt idx="75">
                  <c:v>-1.1399999999999997</c:v>
                </c:pt>
                <c:pt idx="76">
                  <c:v>-1.1200000000000001</c:v>
                </c:pt>
                <c:pt idx="77">
                  <c:v>-1.0999999999999996</c:v>
                </c:pt>
                <c:pt idx="78">
                  <c:v>-1.0999999999999996</c:v>
                </c:pt>
                <c:pt idx="79">
                  <c:v>-1.0999999999999996</c:v>
                </c:pt>
                <c:pt idx="80">
                  <c:v>-1.08</c:v>
                </c:pt>
                <c:pt idx="81">
                  <c:v>-1.08</c:v>
                </c:pt>
                <c:pt idx="82">
                  <c:v>-1.08</c:v>
                </c:pt>
                <c:pt idx="83">
                  <c:v>-1.0199999999999996</c:v>
                </c:pt>
                <c:pt idx="84">
                  <c:v>-1.0199999999999996</c:v>
                </c:pt>
                <c:pt idx="85">
                  <c:v>-1</c:v>
                </c:pt>
                <c:pt idx="86">
                  <c:v>-1</c:v>
                </c:pt>
                <c:pt idx="87">
                  <c:v>-0.98</c:v>
                </c:pt>
                <c:pt idx="88">
                  <c:v>-0.9700000000000002</c:v>
                </c:pt>
                <c:pt idx="89">
                  <c:v>-0.96</c:v>
                </c:pt>
                <c:pt idx="90">
                  <c:v>-0.95000000000000018</c:v>
                </c:pt>
                <c:pt idx="91">
                  <c:v>-0.94</c:v>
                </c:pt>
                <c:pt idx="92">
                  <c:v>-0.94</c:v>
                </c:pt>
                <c:pt idx="93">
                  <c:v>-0.94</c:v>
                </c:pt>
                <c:pt idx="94">
                  <c:v>-0.94</c:v>
                </c:pt>
                <c:pt idx="95">
                  <c:v>-0.93000000000000016</c:v>
                </c:pt>
                <c:pt idx="96">
                  <c:v>-0.93000000000000016</c:v>
                </c:pt>
                <c:pt idx="97">
                  <c:v>-0.91000000000000014</c:v>
                </c:pt>
                <c:pt idx="98">
                  <c:v>-0.91000000000000014</c:v>
                </c:pt>
                <c:pt idx="99">
                  <c:v>-0.91000000000000014</c:v>
                </c:pt>
                <c:pt idx="100">
                  <c:v>-0.89999999999999991</c:v>
                </c:pt>
                <c:pt idx="101">
                  <c:v>-0.89000000000000012</c:v>
                </c:pt>
                <c:pt idx="102">
                  <c:v>-0.89000000000000012</c:v>
                </c:pt>
                <c:pt idx="103">
                  <c:v>-0.87000000000000011</c:v>
                </c:pt>
                <c:pt idx="104">
                  <c:v>-0.87000000000000011</c:v>
                </c:pt>
                <c:pt idx="105">
                  <c:v>-0.87000000000000011</c:v>
                </c:pt>
                <c:pt idx="106">
                  <c:v>-0.85000000000000009</c:v>
                </c:pt>
                <c:pt idx="107">
                  <c:v>-0.85000000000000009</c:v>
                </c:pt>
                <c:pt idx="108">
                  <c:v>-0.83999999999999986</c:v>
                </c:pt>
                <c:pt idx="109">
                  <c:v>-0.81999999999999984</c:v>
                </c:pt>
                <c:pt idx="110">
                  <c:v>-0.79999999999999982</c:v>
                </c:pt>
                <c:pt idx="111">
                  <c:v>-0.7799999999999998</c:v>
                </c:pt>
                <c:pt idx="112">
                  <c:v>-0.75</c:v>
                </c:pt>
                <c:pt idx="113">
                  <c:v>-0.75</c:v>
                </c:pt>
                <c:pt idx="114">
                  <c:v>-0.75</c:v>
                </c:pt>
                <c:pt idx="115">
                  <c:v>-0.73</c:v>
                </c:pt>
                <c:pt idx="116">
                  <c:v>-0.7200000000000002</c:v>
                </c:pt>
                <c:pt idx="117">
                  <c:v>-0.7200000000000002</c:v>
                </c:pt>
                <c:pt idx="118">
                  <c:v>-0.70000000000000018</c:v>
                </c:pt>
                <c:pt idx="119">
                  <c:v>-0.69</c:v>
                </c:pt>
                <c:pt idx="120">
                  <c:v>-0.68000000000000016</c:v>
                </c:pt>
                <c:pt idx="121">
                  <c:v>-0.66999999999999993</c:v>
                </c:pt>
                <c:pt idx="122">
                  <c:v>-0.66000000000000014</c:v>
                </c:pt>
                <c:pt idx="123">
                  <c:v>-0.64999999999999991</c:v>
                </c:pt>
                <c:pt idx="124">
                  <c:v>-0.64000000000000012</c:v>
                </c:pt>
                <c:pt idx="125">
                  <c:v>-0.62000000000000011</c:v>
                </c:pt>
                <c:pt idx="126">
                  <c:v>-0.60999999999999988</c:v>
                </c:pt>
                <c:pt idx="127">
                  <c:v>-0.58999999999999986</c:v>
                </c:pt>
                <c:pt idx="128">
                  <c:v>-0.58999999999999986</c:v>
                </c:pt>
                <c:pt idx="129">
                  <c:v>-0.54999999999999982</c:v>
                </c:pt>
                <c:pt idx="130">
                  <c:v>-0.54999999999999982</c:v>
                </c:pt>
                <c:pt idx="131">
                  <c:v>-0.54</c:v>
                </c:pt>
                <c:pt idx="132">
                  <c:v>-0.54</c:v>
                </c:pt>
                <c:pt idx="133">
                  <c:v>-0.5299999999999998</c:v>
                </c:pt>
                <c:pt idx="134">
                  <c:v>-0.52</c:v>
                </c:pt>
                <c:pt idx="135">
                  <c:v>-0.49000000000000021</c:v>
                </c:pt>
                <c:pt idx="136">
                  <c:v>-0.45999999999999996</c:v>
                </c:pt>
                <c:pt idx="137">
                  <c:v>-0.45000000000000018</c:v>
                </c:pt>
                <c:pt idx="138">
                  <c:v>-0.43000000000000016</c:v>
                </c:pt>
                <c:pt idx="139">
                  <c:v>-0.41999999999999993</c:v>
                </c:pt>
                <c:pt idx="140">
                  <c:v>-0.41000000000000014</c:v>
                </c:pt>
                <c:pt idx="141">
                  <c:v>-0.39000000000000012</c:v>
                </c:pt>
                <c:pt idx="142">
                  <c:v>-0.35999999999999988</c:v>
                </c:pt>
                <c:pt idx="143">
                  <c:v>-0.35000000000000009</c:v>
                </c:pt>
                <c:pt idx="144">
                  <c:v>-0.33999999999999986</c:v>
                </c:pt>
                <c:pt idx="145">
                  <c:v>-0.33999999999999986</c:v>
                </c:pt>
                <c:pt idx="146">
                  <c:v>-0.29000000000000004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34-4DD5-8458-0EBD7C6F4728}"/>
            </c:ext>
          </c:extLst>
        </c:ser>
        <c:ser>
          <c:idx val="1"/>
          <c:order val="1"/>
          <c:tx>
            <c:strRef>
              <c:f>rates_30!$I$1</c:f>
              <c:strCache>
                <c:ptCount val="1"/>
                <c:pt idx="0">
                  <c:v>cpn_3.5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rates_30!$I$2:$I$148</c:f>
              <c:numCache>
                <c:formatCode>General</c:formatCode>
                <c:ptCount val="147"/>
                <c:pt idx="0">
                  <c:v>-3.0199999999999996</c:v>
                </c:pt>
                <c:pt idx="1">
                  <c:v>-2.8499999999999996</c:v>
                </c:pt>
                <c:pt idx="2">
                  <c:v>-2.8499999999999996</c:v>
                </c:pt>
                <c:pt idx="3">
                  <c:v>-2.7</c:v>
                </c:pt>
                <c:pt idx="4">
                  <c:v>-2.5999999999999996</c:v>
                </c:pt>
                <c:pt idx="5">
                  <c:v>-2.59</c:v>
                </c:pt>
                <c:pt idx="6">
                  <c:v>-2.5700000000000003</c:v>
                </c:pt>
                <c:pt idx="7">
                  <c:v>-2.5599999999999996</c:v>
                </c:pt>
                <c:pt idx="8">
                  <c:v>-2.5300000000000002</c:v>
                </c:pt>
                <c:pt idx="9">
                  <c:v>-2.38</c:v>
                </c:pt>
                <c:pt idx="10">
                  <c:v>-2.17</c:v>
                </c:pt>
                <c:pt idx="11">
                  <c:v>-2.0300000000000002</c:v>
                </c:pt>
                <c:pt idx="12">
                  <c:v>-1.8200000000000003</c:v>
                </c:pt>
                <c:pt idx="13">
                  <c:v>-1.79</c:v>
                </c:pt>
                <c:pt idx="14">
                  <c:v>-1.75</c:v>
                </c:pt>
                <c:pt idx="15">
                  <c:v>-1.7199999999999998</c:v>
                </c:pt>
                <c:pt idx="16">
                  <c:v>-1.6500000000000004</c:v>
                </c:pt>
                <c:pt idx="17">
                  <c:v>-1.5899999999999999</c:v>
                </c:pt>
                <c:pt idx="18">
                  <c:v>-1.58</c:v>
                </c:pt>
                <c:pt idx="19">
                  <c:v>-1.58</c:v>
                </c:pt>
                <c:pt idx="20">
                  <c:v>-1.5099999999999998</c:v>
                </c:pt>
                <c:pt idx="21">
                  <c:v>-1.5099999999999998</c:v>
                </c:pt>
                <c:pt idx="22">
                  <c:v>-1.5</c:v>
                </c:pt>
                <c:pt idx="23">
                  <c:v>-1.4800000000000004</c:v>
                </c:pt>
                <c:pt idx="24">
                  <c:v>-1.4699999999999998</c:v>
                </c:pt>
                <c:pt idx="25">
                  <c:v>-1.4400000000000004</c:v>
                </c:pt>
                <c:pt idx="26">
                  <c:v>-1.37</c:v>
                </c:pt>
                <c:pt idx="27">
                  <c:v>-1.37</c:v>
                </c:pt>
                <c:pt idx="28">
                  <c:v>-1.3399999999999999</c:v>
                </c:pt>
                <c:pt idx="29">
                  <c:v>-1.33</c:v>
                </c:pt>
                <c:pt idx="30">
                  <c:v>-1.3099999999999996</c:v>
                </c:pt>
                <c:pt idx="31">
                  <c:v>-1.29</c:v>
                </c:pt>
                <c:pt idx="32">
                  <c:v>-1.2800000000000002</c:v>
                </c:pt>
                <c:pt idx="33">
                  <c:v>-1.2699999999999996</c:v>
                </c:pt>
                <c:pt idx="34">
                  <c:v>-1.25</c:v>
                </c:pt>
                <c:pt idx="35">
                  <c:v>-1.21</c:v>
                </c:pt>
                <c:pt idx="36">
                  <c:v>-1.21</c:v>
                </c:pt>
                <c:pt idx="37">
                  <c:v>-1.21</c:v>
                </c:pt>
                <c:pt idx="38">
                  <c:v>-1.0999999999999996</c:v>
                </c:pt>
                <c:pt idx="39">
                  <c:v>-1.0999999999999996</c:v>
                </c:pt>
                <c:pt idx="40">
                  <c:v>-1.08</c:v>
                </c:pt>
                <c:pt idx="41">
                  <c:v>-1.0700000000000003</c:v>
                </c:pt>
                <c:pt idx="42">
                  <c:v>-1.0499999999999998</c:v>
                </c:pt>
                <c:pt idx="43">
                  <c:v>-1.0499999999999998</c:v>
                </c:pt>
                <c:pt idx="44">
                  <c:v>-1.04</c:v>
                </c:pt>
                <c:pt idx="45">
                  <c:v>-1.04</c:v>
                </c:pt>
                <c:pt idx="46">
                  <c:v>-1.0300000000000002</c:v>
                </c:pt>
                <c:pt idx="47">
                  <c:v>-1.0199999999999996</c:v>
                </c:pt>
                <c:pt idx="48">
                  <c:v>-1.0099999999999998</c:v>
                </c:pt>
                <c:pt idx="49">
                  <c:v>-0.99000000000000021</c:v>
                </c:pt>
                <c:pt idx="50">
                  <c:v>-0.96</c:v>
                </c:pt>
                <c:pt idx="51">
                  <c:v>-0.96</c:v>
                </c:pt>
                <c:pt idx="52">
                  <c:v>-0.92999999999999972</c:v>
                </c:pt>
                <c:pt idx="53">
                  <c:v>-0.91000000000000014</c:v>
                </c:pt>
                <c:pt idx="54">
                  <c:v>-0.91000000000000014</c:v>
                </c:pt>
                <c:pt idx="55">
                  <c:v>-0.91000000000000014</c:v>
                </c:pt>
                <c:pt idx="56">
                  <c:v>-0.90000000000000036</c:v>
                </c:pt>
                <c:pt idx="57">
                  <c:v>-0.88999999999999968</c:v>
                </c:pt>
                <c:pt idx="58">
                  <c:v>-0.88999999999999968</c:v>
                </c:pt>
                <c:pt idx="59">
                  <c:v>-0.82000000000000028</c:v>
                </c:pt>
                <c:pt idx="60">
                  <c:v>-0.79</c:v>
                </c:pt>
                <c:pt idx="61">
                  <c:v>-0.79</c:v>
                </c:pt>
                <c:pt idx="62">
                  <c:v>-0.78000000000000025</c:v>
                </c:pt>
                <c:pt idx="63">
                  <c:v>-0.76999999999999957</c:v>
                </c:pt>
                <c:pt idx="64">
                  <c:v>-0.74000000000000021</c:v>
                </c:pt>
                <c:pt idx="65">
                  <c:v>-0.73000000000000043</c:v>
                </c:pt>
                <c:pt idx="66">
                  <c:v>-0.71999999999999975</c:v>
                </c:pt>
                <c:pt idx="67">
                  <c:v>-0.71999999999999975</c:v>
                </c:pt>
                <c:pt idx="68">
                  <c:v>-0.71999999999999975</c:v>
                </c:pt>
                <c:pt idx="69">
                  <c:v>-0.70000000000000018</c:v>
                </c:pt>
                <c:pt idx="70">
                  <c:v>-0.69000000000000039</c:v>
                </c:pt>
                <c:pt idx="71">
                  <c:v>-0.69000000000000039</c:v>
                </c:pt>
                <c:pt idx="72">
                  <c:v>-0.66000000000000014</c:v>
                </c:pt>
                <c:pt idx="73">
                  <c:v>-0.63999999999999968</c:v>
                </c:pt>
                <c:pt idx="74">
                  <c:v>-0.63999999999999968</c:v>
                </c:pt>
                <c:pt idx="75">
                  <c:v>-0.63999999999999968</c:v>
                </c:pt>
                <c:pt idx="76">
                  <c:v>-0.62000000000000011</c:v>
                </c:pt>
                <c:pt idx="77">
                  <c:v>-0.59999999999999964</c:v>
                </c:pt>
                <c:pt idx="78">
                  <c:v>-0.59999999999999964</c:v>
                </c:pt>
                <c:pt idx="79">
                  <c:v>-0.59999999999999964</c:v>
                </c:pt>
                <c:pt idx="80">
                  <c:v>-0.58000000000000007</c:v>
                </c:pt>
                <c:pt idx="81">
                  <c:v>-0.58000000000000007</c:v>
                </c:pt>
                <c:pt idx="82">
                  <c:v>-0.58000000000000007</c:v>
                </c:pt>
                <c:pt idx="83">
                  <c:v>-0.51999999999999957</c:v>
                </c:pt>
                <c:pt idx="84">
                  <c:v>-0.51999999999999957</c:v>
                </c:pt>
                <c:pt idx="85">
                  <c:v>-0.5</c:v>
                </c:pt>
                <c:pt idx="86">
                  <c:v>-0.5</c:v>
                </c:pt>
                <c:pt idx="87">
                  <c:v>-0.48</c:v>
                </c:pt>
                <c:pt idx="88">
                  <c:v>-0.4700000000000002</c:v>
                </c:pt>
                <c:pt idx="89">
                  <c:v>-0.45999999999999996</c:v>
                </c:pt>
                <c:pt idx="90">
                  <c:v>-0.45000000000000018</c:v>
                </c:pt>
                <c:pt idx="91">
                  <c:v>-0.43999999999999995</c:v>
                </c:pt>
                <c:pt idx="92">
                  <c:v>-0.43999999999999995</c:v>
                </c:pt>
                <c:pt idx="93">
                  <c:v>-0.43999999999999995</c:v>
                </c:pt>
                <c:pt idx="94">
                  <c:v>-0.43999999999999995</c:v>
                </c:pt>
                <c:pt idx="95">
                  <c:v>-0.43000000000000016</c:v>
                </c:pt>
                <c:pt idx="96">
                  <c:v>-0.43000000000000016</c:v>
                </c:pt>
                <c:pt idx="97">
                  <c:v>-0.41000000000000014</c:v>
                </c:pt>
                <c:pt idx="98">
                  <c:v>-0.41000000000000014</c:v>
                </c:pt>
                <c:pt idx="99">
                  <c:v>-0.41000000000000014</c:v>
                </c:pt>
                <c:pt idx="100">
                  <c:v>-0.39999999999999991</c:v>
                </c:pt>
                <c:pt idx="101">
                  <c:v>-0.39000000000000012</c:v>
                </c:pt>
                <c:pt idx="102">
                  <c:v>-0.39000000000000012</c:v>
                </c:pt>
                <c:pt idx="103">
                  <c:v>-0.37000000000000011</c:v>
                </c:pt>
                <c:pt idx="104">
                  <c:v>-0.37000000000000011</c:v>
                </c:pt>
                <c:pt idx="105">
                  <c:v>-0.37000000000000011</c:v>
                </c:pt>
                <c:pt idx="106">
                  <c:v>-0.35000000000000009</c:v>
                </c:pt>
                <c:pt idx="107">
                  <c:v>-0.35000000000000009</c:v>
                </c:pt>
                <c:pt idx="108">
                  <c:v>-0.33999999999999986</c:v>
                </c:pt>
                <c:pt idx="109">
                  <c:v>-0.31999999999999984</c:v>
                </c:pt>
                <c:pt idx="110">
                  <c:v>-0.29999999999999982</c:v>
                </c:pt>
                <c:pt idx="111">
                  <c:v>-0.2799999999999998</c:v>
                </c:pt>
                <c:pt idx="112">
                  <c:v>-0.25</c:v>
                </c:pt>
                <c:pt idx="113">
                  <c:v>-0.25</c:v>
                </c:pt>
                <c:pt idx="114">
                  <c:v>-0.25</c:v>
                </c:pt>
                <c:pt idx="115">
                  <c:v>-0.22999999999999998</c:v>
                </c:pt>
                <c:pt idx="116">
                  <c:v>-0.2200000000000002</c:v>
                </c:pt>
                <c:pt idx="117">
                  <c:v>-0.2200000000000002</c:v>
                </c:pt>
                <c:pt idx="118">
                  <c:v>-0.20000000000000018</c:v>
                </c:pt>
                <c:pt idx="119">
                  <c:v>-0.18999999999999995</c:v>
                </c:pt>
                <c:pt idx="120">
                  <c:v>-0.18000000000000016</c:v>
                </c:pt>
                <c:pt idx="121">
                  <c:v>-0.16999999999999993</c:v>
                </c:pt>
                <c:pt idx="122">
                  <c:v>-0.16000000000000014</c:v>
                </c:pt>
                <c:pt idx="123">
                  <c:v>-0.14999999999999991</c:v>
                </c:pt>
                <c:pt idx="124">
                  <c:v>-0.14000000000000012</c:v>
                </c:pt>
                <c:pt idx="125">
                  <c:v>-0.12000000000000011</c:v>
                </c:pt>
                <c:pt idx="126">
                  <c:v>-0.10999999999999988</c:v>
                </c:pt>
                <c:pt idx="127">
                  <c:v>-8.9999999999999858E-2</c:v>
                </c:pt>
                <c:pt idx="128">
                  <c:v>-8.9999999999999858E-2</c:v>
                </c:pt>
                <c:pt idx="129">
                  <c:v>-4.9999999999999822E-2</c:v>
                </c:pt>
                <c:pt idx="130">
                  <c:v>-4.9999999999999822E-2</c:v>
                </c:pt>
                <c:pt idx="131">
                  <c:v>-4.0000000000000036E-2</c:v>
                </c:pt>
                <c:pt idx="132">
                  <c:v>-4.0000000000000036E-2</c:v>
                </c:pt>
                <c:pt idx="133">
                  <c:v>-2.9999999999999805E-2</c:v>
                </c:pt>
                <c:pt idx="134">
                  <c:v>-2.0000000000000018E-2</c:v>
                </c:pt>
                <c:pt idx="135">
                  <c:v>9.9999999999997868E-3</c:v>
                </c:pt>
                <c:pt idx="136">
                  <c:v>4.0000000000000036E-2</c:v>
                </c:pt>
                <c:pt idx="137">
                  <c:v>4.9999999999999822E-2</c:v>
                </c:pt>
                <c:pt idx="138">
                  <c:v>6.999999999999984E-2</c:v>
                </c:pt>
                <c:pt idx="139">
                  <c:v>8.0000000000000071E-2</c:v>
                </c:pt>
                <c:pt idx="140">
                  <c:v>8.9999999999999858E-2</c:v>
                </c:pt>
                <c:pt idx="141">
                  <c:v>0.10999999999999988</c:v>
                </c:pt>
                <c:pt idx="142">
                  <c:v>0.14000000000000012</c:v>
                </c:pt>
                <c:pt idx="143">
                  <c:v>0.14999999999999991</c:v>
                </c:pt>
                <c:pt idx="144">
                  <c:v>0.16000000000000014</c:v>
                </c:pt>
                <c:pt idx="145">
                  <c:v>0.16000000000000014</c:v>
                </c:pt>
                <c:pt idx="146">
                  <c:v>0.20999999999999996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34-4DD5-8458-0EBD7C6F4728}"/>
            </c:ext>
          </c:extLst>
        </c:ser>
        <c:ser>
          <c:idx val="2"/>
          <c:order val="2"/>
          <c:tx>
            <c:strRef>
              <c:f>rates_30!$J$1</c:f>
              <c:strCache>
                <c:ptCount val="1"/>
                <c:pt idx="0">
                  <c:v>cpn_4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rates_30!$J$2:$J$148</c:f>
              <c:numCache>
                <c:formatCode>General</c:formatCode>
                <c:ptCount val="147"/>
                <c:pt idx="0">
                  <c:v>-2.5199999999999996</c:v>
                </c:pt>
                <c:pt idx="1">
                  <c:v>-2.3499999999999996</c:v>
                </c:pt>
                <c:pt idx="2">
                  <c:v>-2.3499999999999996</c:v>
                </c:pt>
                <c:pt idx="3">
                  <c:v>-2.2000000000000002</c:v>
                </c:pt>
                <c:pt idx="4">
                  <c:v>-2.0999999999999996</c:v>
                </c:pt>
                <c:pt idx="5">
                  <c:v>-2.09</c:v>
                </c:pt>
                <c:pt idx="6">
                  <c:v>-2.0700000000000003</c:v>
                </c:pt>
                <c:pt idx="7">
                  <c:v>-2.0599999999999996</c:v>
                </c:pt>
                <c:pt idx="8">
                  <c:v>-2.0300000000000002</c:v>
                </c:pt>
                <c:pt idx="9">
                  <c:v>-1.88</c:v>
                </c:pt>
                <c:pt idx="10">
                  <c:v>-1.67</c:v>
                </c:pt>
                <c:pt idx="11">
                  <c:v>-1.5300000000000002</c:v>
                </c:pt>
                <c:pt idx="12">
                  <c:v>-1.3200000000000003</c:v>
                </c:pt>
                <c:pt idx="13">
                  <c:v>-1.29</c:v>
                </c:pt>
                <c:pt idx="14">
                  <c:v>-1.25</c:v>
                </c:pt>
                <c:pt idx="15">
                  <c:v>-1.2199999999999998</c:v>
                </c:pt>
                <c:pt idx="16">
                  <c:v>-1.1500000000000004</c:v>
                </c:pt>
                <c:pt idx="17">
                  <c:v>-1.0899999999999999</c:v>
                </c:pt>
                <c:pt idx="18">
                  <c:v>-1.08</c:v>
                </c:pt>
                <c:pt idx="19">
                  <c:v>-1.08</c:v>
                </c:pt>
                <c:pt idx="20">
                  <c:v>-1.0099999999999998</c:v>
                </c:pt>
                <c:pt idx="21">
                  <c:v>-1.0099999999999998</c:v>
                </c:pt>
                <c:pt idx="22">
                  <c:v>-1</c:v>
                </c:pt>
                <c:pt idx="23">
                  <c:v>-0.98000000000000043</c:v>
                </c:pt>
                <c:pt idx="24">
                  <c:v>-0.96999999999999975</c:v>
                </c:pt>
                <c:pt idx="25">
                  <c:v>-0.94000000000000039</c:v>
                </c:pt>
                <c:pt idx="26">
                  <c:v>-0.87000000000000011</c:v>
                </c:pt>
                <c:pt idx="27">
                  <c:v>-0.87000000000000011</c:v>
                </c:pt>
                <c:pt idx="28">
                  <c:v>-0.83999999999999986</c:v>
                </c:pt>
                <c:pt idx="29">
                  <c:v>-0.83000000000000007</c:v>
                </c:pt>
                <c:pt idx="30">
                  <c:v>-0.80999999999999961</c:v>
                </c:pt>
                <c:pt idx="31">
                  <c:v>-0.79</c:v>
                </c:pt>
                <c:pt idx="32">
                  <c:v>-0.78000000000000025</c:v>
                </c:pt>
                <c:pt idx="33">
                  <c:v>-0.76999999999999957</c:v>
                </c:pt>
                <c:pt idx="34">
                  <c:v>-0.75</c:v>
                </c:pt>
                <c:pt idx="35">
                  <c:v>-0.71</c:v>
                </c:pt>
                <c:pt idx="36">
                  <c:v>-0.71</c:v>
                </c:pt>
                <c:pt idx="37">
                  <c:v>-0.71</c:v>
                </c:pt>
                <c:pt idx="38">
                  <c:v>-0.59999999999999964</c:v>
                </c:pt>
                <c:pt idx="39">
                  <c:v>-0.59999999999999964</c:v>
                </c:pt>
                <c:pt idx="40">
                  <c:v>-0.58000000000000007</c:v>
                </c:pt>
                <c:pt idx="41">
                  <c:v>-0.57000000000000028</c:v>
                </c:pt>
                <c:pt idx="42">
                  <c:v>-0.54999999999999982</c:v>
                </c:pt>
                <c:pt idx="43">
                  <c:v>-0.54999999999999982</c:v>
                </c:pt>
                <c:pt idx="44">
                  <c:v>-0.54</c:v>
                </c:pt>
                <c:pt idx="45">
                  <c:v>-0.54</c:v>
                </c:pt>
                <c:pt idx="46">
                  <c:v>-0.53000000000000025</c:v>
                </c:pt>
                <c:pt idx="47">
                  <c:v>-0.51999999999999957</c:v>
                </c:pt>
                <c:pt idx="48">
                  <c:v>-0.50999999999999979</c:v>
                </c:pt>
                <c:pt idx="49">
                  <c:v>-0.49000000000000021</c:v>
                </c:pt>
                <c:pt idx="50">
                  <c:v>-0.45999999999999996</c:v>
                </c:pt>
                <c:pt idx="51">
                  <c:v>-0.45999999999999996</c:v>
                </c:pt>
                <c:pt idx="52">
                  <c:v>-0.42999999999999972</c:v>
                </c:pt>
                <c:pt idx="53">
                  <c:v>-0.41000000000000014</c:v>
                </c:pt>
                <c:pt idx="54">
                  <c:v>-0.41000000000000014</c:v>
                </c:pt>
                <c:pt idx="55">
                  <c:v>-0.41000000000000014</c:v>
                </c:pt>
                <c:pt idx="56">
                  <c:v>-0.40000000000000036</c:v>
                </c:pt>
                <c:pt idx="57">
                  <c:v>-0.38999999999999968</c:v>
                </c:pt>
                <c:pt idx="58">
                  <c:v>-0.38999999999999968</c:v>
                </c:pt>
                <c:pt idx="59">
                  <c:v>-0.32000000000000028</c:v>
                </c:pt>
                <c:pt idx="60">
                  <c:v>-0.29000000000000004</c:v>
                </c:pt>
                <c:pt idx="61">
                  <c:v>-0.29000000000000004</c:v>
                </c:pt>
                <c:pt idx="62">
                  <c:v>-0.28000000000000025</c:v>
                </c:pt>
                <c:pt idx="63">
                  <c:v>-0.26999999999999957</c:v>
                </c:pt>
                <c:pt idx="64">
                  <c:v>-0.24000000000000021</c:v>
                </c:pt>
                <c:pt idx="65">
                  <c:v>-0.23000000000000043</c:v>
                </c:pt>
                <c:pt idx="66">
                  <c:v>-0.21999999999999975</c:v>
                </c:pt>
                <c:pt idx="67">
                  <c:v>-0.21999999999999975</c:v>
                </c:pt>
                <c:pt idx="68">
                  <c:v>-0.21999999999999975</c:v>
                </c:pt>
                <c:pt idx="69">
                  <c:v>-0.20000000000000018</c:v>
                </c:pt>
                <c:pt idx="70">
                  <c:v>-0.19000000000000039</c:v>
                </c:pt>
                <c:pt idx="71">
                  <c:v>-0.19000000000000039</c:v>
                </c:pt>
                <c:pt idx="72">
                  <c:v>-0.16000000000000014</c:v>
                </c:pt>
                <c:pt idx="73">
                  <c:v>-0.13999999999999968</c:v>
                </c:pt>
                <c:pt idx="74">
                  <c:v>-0.13999999999999968</c:v>
                </c:pt>
                <c:pt idx="75">
                  <c:v>-0.13999999999999968</c:v>
                </c:pt>
                <c:pt idx="76">
                  <c:v>-0.12000000000000011</c:v>
                </c:pt>
                <c:pt idx="77">
                  <c:v>-9.9999999999999645E-2</c:v>
                </c:pt>
                <c:pt idx="78">
                  <c:v>-9.9999999999999645E-2</c:v>
                </c:pt>
                <c:pt idx="79">
                  <c:v>-9.9999999999999645E-2</c:v>
                </c:pt>
                <c:pt idx="80">
                  <c:v>-8.0000000000000071E-2</c:v>
                </c:pt>
                <c:pt idx="81">
                  <c:v>-8.0000000000000071E-2</c:v>
                </c:pt>
                <c:pt idx="82">
                  <c:v>-8.0000000000000071E-2</c:v>
                </c:pt>
                <c:pt idx="83">
                  <c:v>-1.9999999999999574E-2</c:v>
                </c:pt>
                <c:pt idx="84">
                  <c:v>-1.9999999999999574E-2</c:v>
                </c:pt>
                <c:pt idx="85">
                  <c:v>0</c:v>
                </c:pt>
                <c:pt idx="86">
                  <c:v>0</c:v>
                </c:pt>
                <c:pt idx="87">
                  <c:v>2.0000000000000018E-2</c:v>
                </c:pt>
                <c:pt idx="88">
                  <c:v>2.9999999999999805E-2</c:v>
                </c:pt>
                <c:pt idx="89">
                  <c:v>4.0000000000000036E-2</c:v>
                </c:pt>
                <c:pt idx="90">
                  <c:v>4.9999999999999822E-2</c:v>
                </c:pt>
                <c:pt idx="91">
                  <c:v>6.0000000000000053E-2</c:v>
                </c:pt>
                <c:pt idx="92">
                  <c:v>6.0000000000000053E-2</c:v>
                </c:pt>
                <c:pt idx="93">
                  <c:v>6.0000000000000053E-2</c:v>
                </c:pt>
                <c:pt idx="94">
                  <c:v>6.0000000000000053E-2</c:v>
                </c:pt>
                <c:pt idx="95">
                  <c:v>6.999999999999984E-2</c:v>
                </c:pt>
                <c:pt idx="96">
                  <c:v>6.999999999999984E-2</c:v>
                </c:pt>
                <c:pt idx="97">
                  <c:v>8.9999999999999858E-2</c:v>
                </c:pt>
                <c:pt idx="98">
                  <c:v>8.9999999999999858E-2</c:v>
                </c:pt>
                <c:pt idx="99">
                  <c:v>8.9999999999999858E-2</c:v>
                </c:pt>
                <c:pt idx="100">
                  <c:v>0.10000000000000009</c:v>
                </c:pt>
                <c:pt idx="101">
                  <c:v>0.10999999999999988</c:v>
                </c:pt>
                <c:pt idx="102">
                  <c:v>0.10999999999999988</c:v>
                </c:pt>
                <c:pt idx="103">
                  <c:v>0.12999999999999989</c:v>
                </c:pt>
                <c:pt idx="104">
                  <c:v>0.12999999999999989</c:v>
                </c:pt>
                <c:pt idx="105">
                  <c:v>0.12999999999999989</c:v>
                </c:pt>
                <c:pt idx="106">
                  <c:v>0.14999999999999991</c:v>
                </c:pt>
                <c:pt idx="107">
                  <c:v>0.14999999999999991</c:v>
                </c:pt>
                <c:pt idx="108">
                  <c:v>0.16000000000000014</c:v>
                </c:pt>
                <c:pt idx="109">
                  <c:v>0.18000000000000016</c:v>
                </c:pt>
                <c:pt idx="110">
                  <c:v>0.20000000000000018</c:v>
                </c:pt>
                <c:pt idx="111">
                  <c:v>0.2200000000000002</c:v>
                </c:pt>
                <c:pt idx="112">
                  <c:v>0.25</c:v>
                </c:pt>
                <c:pt idx="113">
                  <c:v>0.25</c:v>
                </c:pt>
                <c:pt idx="114">
                  <c:v>0.25</c:v>
                </c:pt>
                <c:pt idx="115">
                  <c:v>0.27</c:v>
                </c:pt>
                <c:pt idx="116">
                  <c:v>0.2799999999999998</c:v>
                </c:pt>
                <c:pt idx="117">
                  <c:v>0.2799999999999998</c:v>
                </c:pt>
                <c:pt idx="118">
                  <c:v>0.29999999999999982</c:v>
                </c:pt>
                <c:pt idx="119">
                  <c:v>0.31000000000000005</c:v>
                </c:pt>
                <c:pt idx="120">
                  <c:v>0.31999999999999984</c:v>
                </c:pt>
                <c:pt idx="121">
                  <c:v>0.33000000000000007</c:v>
                </c:pt>
                <c:pt idx="122">
                  <c:v>0.33999999999999986</c:v>
                </c:pt>
                <c:pt idx="123">
                  <c:v>0.35000000000000009</c:v>
                </c:pt>
                <c:pt idx="124">
                  <c:v>0.35999999999999988</c:v>
                </c:pt>
                <c:pt idx="125">
                  <c:v>0.37999999999999989</c:v>
                </c:pt>
                <c:pt idx="126">
                  <c:v>0.39000000000000012</c:v>
                </c:pt>
                <c:pt idx="127">
                  <c:v>0.41000000000000014</c:v>
                </c:pt>
                <c:pt idx="128">
                  <c:v>0.41000000000000014</c:v>
                </c:pt>
                <c:pt idx="129">
                  <c:v>0.45000000000000018</c:v>
                </c:pt>
                <c:pt idx="130">
                  <c:v>0.45000000000000018</c:v>
                </c:pt>
                <c:pt idx="131">
                  <c:v>0.45999999999999996</c:v>
                </c:pt>
                <c:pt idx="132">
                  <c:v>0.45999999999999996</c:v>
                </c:pt>
                <c:pt idx="133">
                  <c:v>0.4700000000000002</c:v>
                </c:pt>
                <c:pt idx="134">
                  <c:v>0.48</c:v>
                </c:pt>
                <c:pt idx="135">
                  <c:v>0.50999999999999979</c:v>
                </c:pt>
                <c:pt idx="136">
                  <c:v>0.54</c:v>
                </c:pt>
                <c:pt idx="137">
                  <c:v>0.54999999999999982</c:v>
                </c:pt>
                <c:pt idx="138">
                  <c:v>0.56999999999999984</c:v>
                </c:pt>
                <c:pt idx="139">
                  <c:v>0.58000000000000007</c:v>
                </c:pt>
                <c:pt idx="140">
                  <c:v>0.58999999999999986</c:v>
                </c:pt>
                <c:pt idx="141">
                  <c:v>0.60999999999999988</c:v>
                </c:pt>
                <c:pt idx="142">
                  <c:v>0.64000000000000012</c:v>
                </c:pt>
                <c:pt idx="143">
                  <c:v>0.64999999999999991</c:v>
                </c:pt>
                <c:pt idx="144">
                  <c:v>0.66000000000000014</c:v>
                </c:pt>
                <c:pt idx="145">
                  <c:v>0.66000000000000014</c:v>
                </c:pt>
                <c:pt idx="146">
                  <c:v>0.71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34-4DD5-8458-0EBD7C6F47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0917232"/>
        <c:axId val="1536703984"/>
      </c:lineChart>
      <c:catAx>
        <c:axId val="1530917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6703984"/>
        <c:crosses val="autoZero"/>
        <c:auto val="1"/>
        <c:lblAlgn val="ctr"/>
        <c:lblOffset val="100"/>
        <c:noMultiLvlLbl val="0"/>
      </c:catAx>
      <c:valAx>
        <c:axId val="153670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917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3mth_diff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rates_30!$M$1</c:f>
              <c:strCache>
                <c:ptCount val="1"/>
                <c:pt idx="0">
                  <c:v>sorted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rates_30!$M$2:$M$145</c:f>
              <c:numCache>
                <c:formatCode>General</c:formatCode>
                <c:ptCount val="144"/>
                <c:pt idx="0">
                  <c:v>-1.0399999999999996</c:v>
                </c:pt>
                <c:pt idx="1">
                  <c:v>-0.78000000000000025</c:v>
                </c:pt>
                <c:pt idx="2">
                  <c:v>-0.75</c:v>
                </c:pt>
                <c:pt idx="3">
                  <c:v>-0.66000000000000014</c:v>
                </c:pt>
                <c:pt idx="4">
                  <c:v>-0.65000000000000036</c:v>
                </c:pt>
                <c:pt idx="5">
                  <c:v>-0.62000000000000011</c:v>
                </c:pt>
                <c:pt idx="6">
                  <c:v>-0.5699999999999994</c:v>
                </c:pt>
                <c:pt idx="7">
                  <c:v>-0.54</c:v>
                </c:pt>
                <c:pt idx="8">
                  <c:v>-0.5</c:v>
                </c:pt>
                <c:pt idx="9">
                  <c:v>-0.48999999999999977</c:v>
                </c:pt>
                <c:pt idx="10">
                  <c:v>-0.46999999999999975</c:v>
                </c:pt>
                <c:pt idx="11">
                  <c:v>-0.45999999999999996</c:v>
                </c:pt>
                <c:pt idx="12">
                  <c:v>-0.45000000000000018</c:v>
                </c:pt>
                <c:pt idx="13">
                  <c:v>-0.41000000000000014</c:v>
                </c:pt>
                <c:pt idx="14">
                  <c:v>-0.39000000000000012</c:v>
                </c:pt>
                <c:pt idx="15">
                  <c:v>-0.38999999999999968</c:v>
                </c:pt>
                <c:pt idx="16">
                  <c:v>-0.37999999999999989</c:v>
                </c:pt>
                <c:pt idx="17">
                  <c:v>-0.37999999999999989</c:v>
                </c:pt>
                <c:pt idx="18">
                  <c:v>-0.33000000000000007</c:v>
                </c:pt>
                <c:pt idx="19">
                  <c:v>-0.3100000000000005</c:v>
                </c:pt>
                <c:pt idx="20">
                  <c:v>-0.2799999999999998</c:v>
                </c:pt>
                <c:pt idx="21">
                  <c:v>-0.25999999999999979</c:v>
                </c:pt>
                <c:pt idx="22">
                  <c:v>-0.25999999999999979</c:v>
                </c:pt>
                <c:pt idx="23">
                  <c:v>-0.23000000000000043</c:v>
                </c:pt>
                <c:pt idx="24">
                  <c:v>-0.20999999999999996</c:v>
                </c:pt>
                <c:pt idx="25">
                  <c:v>-0.20999999999999996</c:v>
                </c:pt>
                <c:pt idx="26">
                  <c:v>-0.20000000000000018</c:v>
                </c:pt>
                <c:pt idx="27">
                  <c:v>-0.19000000000000039</c:v>
                </c:pt>
                <c:pt idx="28">
                  <c:v>-0.18999999999999995</c:v>
                </c:pt>
                <c:pt idx="29">
                  <c:v>-0.18000000000000016</c:v>
                </c:pt>
                <c:pt idx="30">
                  <c:v>-0.16000000000000014</c:v>
                </c:pt>
                <c:pt idx="31">
                  <c:v>-0.14999999999999947</c:v>
                </c:pt>
                <c:pt idx="32">
                  <c:v>-0.13999999999999968</c:v>
                </c:pt>
                <c:pt idx="33">
                  <c:v>-0.13999999999999968</c:v>
                </c:pt>
                <c:pt idx="34">
                  <c:v>-0.13999999999999968</c:v>
                </c:pt>
                <c:pt idx="35">
                  <c:v>-0.12000000000000011</c:v>
                </c:pt>
                <c:pt idx="36">
                  <c:v>-0.12000000000000011</c:v>
                </c:pt>
                <c:pt idx="37">
                  <c:v>-0.11999999999999922</c:v>
                </c:pt>
                <c:pt idx="38">
                  <c:v>-0.11000000000000032</c:v>
                </c:pt>
                <c:pt idx="39">
                  <c:v>-0.11000000000000032</c:v>
                </c:pt>
                <c:pt idx="40">
                  <c:v>-0.10999999999999988</c:v>
                </c:pt>
                <c:pt idx="41">
                  <c:v>-0.10000000000000053</c:v>
                </c:pt>
                <c:pt idx="42">
                  <c:v>-0.10000000000000009</c:v>
                </c:pt>
                <c:pt idx="43">
                  <c:v>-7.0000000000000284E-2</c:v>
                </c:pt>
                <c:pt idx="44">
                  <c:v>-7.0000000000000284E-2</c:v>
                </c:pt>
                <c:pt idx="45">
                  <c:v>-7.0000000000000284E-2</c:v>
                </c:pt>
                <c:pt idx="46">
                  <c:v>-6.999999999999984E-2</c:v>
                </c:pt>
                <c:pt idx="47">
                  <c:v>-5.9999999999999609E-2</c:v>
                </c:pt>
                <c:pt idx="48">
                  <c:v>-5.9999999999999609E-2</c:v>
                </c:pt>
                <c:pt idx="49">
                  <c:v>-4.9999999999999822E-2</c:v>
                </c:pt>
                <c:pt idx="50">
                  <c:v>-4.0000000000000036E-2</c:v>
                </c:pt>
                <c:pt idx="51">
                  <c:v>-2.9999999999999361E-2</c:v>
                </c:pt>
                <c:pt idx="52">
                  <c:v>-2.0000000000000018E-2</c:v>
                </c:pt>
                <c:pt idx="53">
                  <c:v>-2.0000000000000018E-2</c:v>
                </c:pt>
                <c:pt idx="54">
                  <c:v>-1.9999999999999574E-2</c:v>
                </c:pt>
                <c:pt idx="55">
                  <c:v>-9.9999999999997868E-3</c:v>
                </c:pt>
                <c:pt idx="56">
                  <c:v>-9.9999999999997868E-3</c:v>
                </c:pt>
                <c:pt idx="57">
                  <c:v>0</c:v>
                </c:pt>
                <c:pt idx="58">
                  <c:v>9.9999999999997868E-3</c:v>
                </c:pt>
                <c:pt idx="59">
                  <c:v>9.9999999999997868E-3</c:v>
                </c:pt>
                <c:pt idx="60">
                  <c:v>2.0000000000000018E-2</c:v>
                </c:pt>
                <c:pt idx="61">
                  <c:v>2.9999999999999805E-2</c:v>
                </c:pt>
                <c:pt idx="62">
                  <c:v>2.9999999999999805E-2</c:v>
                </c:pt>
                <c:pt idx="63">
                  <c:v>3.0000000000000249E-2</c:v>
                </c:pt>
                <c:pt idx="64">
                  <c:v>4.0000000000000036E-2</c:v>
                </c:pt>
                <c:pt idx="65">
                  <c:v>4.0000000000000036E-2</c:v>
                </c:pt>
                <c:pt idx="66">
                  <c:v>6.0000000000000053E-2</c:v>
                </c:pt>
                <c:pt idx="67">
                  <c:v>7.0000000000000284E-2</c:v>
                </c:pt>
                <c:pt idx="68">
                  <c:v>8.9999999999999414E-2</c:v>
                </c:pt>
                <c:pt idx="69">
                  <c:v>9.9999999999999645E-2</c:v>
                </c:pt>
                <c:pt idx="70">
                  <c:v>0.10000000000000009</c:v>
                </c:pt>
                <c:pt idx="71">
                  <c:v>0.10000000000000009</c:v>
                </c:pt>
                <c:pt idx="72">
                  <c:v>0.10000000000000053</c:v>
                </c:pt>
                <c:pt idx="73">
                  <c:v>0.10999999999999988</c:v>
                </c:pt>
                <c:pt idx="74">
                  <c:v>0.11000000000000032</c:v>
                </c:pt>
                <c:pt idx="75">
                  <c:v>0.11000000000000032</c:v>
                </c:pt>
                <c:pt idx="76">
                  <c:v>0.12000000000000011</c:v>
                </c:pt>
                <c:pt idx="77">
                  <c:v>0.12000000000000011</c:v>
                </c:pt>
                <c:pt idx="78">
                  <c:v>0.12000000000000011</c:v>
                </c:pt>
                <c:pt idx="79">
                  <c:v>0.12999999999999989</c:v>
                </c:pt>
                <c:pt idx="80">
                  <c:v>0.13999999999999968</c:v>
                </c:pt>
                <c:pt idx="81">
                  <c:v>0.14000000000000012</c:v>
                </c:pt>
                <c:pt idx="82">
                  <c:v>0.14000000000000057</c:v>
                </c:pt>
                <c:pt idx="83">
                  <c:v>0.14999999999999991</c:v>
                </c:pt>
                <c:pt idx="84">
                  <c:v>0.15000000000000036</c:v>
                </c:pt>
                <c:pt idx="85">
                  <c:v>0.1599999999999997</c:v>
                </c:pt>
                <c:pt idx="86">
                  <c:v>0.1599999999999997</c:v>
                </c:pt>
                <c:pt idx="87">
                  <c:v>0.16000000000000014</c:v>
                </c:pt>
                <c:pt idx="88">
                  <c:v>0.17000000000000082</c:v>
                </c:pt>
                <c:pt idx="89">
                  <c:v>0.17999999999999972</c:v>
                </c:pt>
                <c:pt idx="90">
                  <c:v>0.17999999999999972</c:v>
                </c:pt>
                <c:pt idx="91">
                  <c:v>0.17999999999999972</c:v>
                </c:pt>
                <c:pt idx="92">
                  <c:v>0.17999999999999972</c:v>
                </c:pt>
                <c:pt idx="93">
                  <c:v>0.17999999999999972</c:v>
                </c:pt>
                <c:pt idx="94">
                  <c:v>0.19000000000000039</c:v>
                </c:pt>
                <c:pt idx="95">
                  <c:v>0.20000000000000018</c:v>
                </c:pt>
                <c:pt idx="96">
                  <c:v>0.20000000000000018</c:v>
                </c:pt>
                <c:pt idx="97">
                  <c:v>0.20999999999999952</c:v>
                </c:pt>
                <c:pt idx="98">
                  <c:v>0.20999999999999996</c:v>
                </c:pt>
                <c:pt idx="99">
                  <c:v>0.20999999999999996</c:v>
                </c:pt>
                <c:pt idx="100">
                  <c:v>0.21999999999999975</c:v>
                </c:pt>
                <c:pt idx="101">
                  <c:v>0.22999999999999954</c:v>
                </c:pt>
                <c:pt idx="102">
                  <c:v>0.22999999999999954</c:v>
                </c:pt>
                <c:pt idx="103">
                  <c:v>0.22999999999999998</c:v>
                </c:pt>
                <c:pt idx="104">
                  <c:v>0.22999999999999998</c:v>
                </c:pt>
                <c:pt idx="105">
                  <c:v>0.23999999999999932</c:v>
                </c:pt>
                <c:pt idx="106">
                  <c:v>0.23999999999999977</c:v>
                </c:pt>
                <c:pt idx="107">
                  <c:v>0.25</c:v>
                </c:pt>
                <c:pt idx="108">
                  <c:v>0.25</c:v>
                </c:pt>
                <c:pt idx="109">
                  <c:v>0.26000000000000023</c:v>
                </c:pt>
                <c:pt idx="110">
                  <c:v>0.27000000000000046</c:v>
                </c:pt>
                <c:pt idx="111">
                  <c:v>0.27000000000000046</c:v>
                </c:pt>
                <c:pt idx="112">
                  <c:v>0.29000000000000004</c:v>
                </c:pt>
                <c:pt idx="113">
                  <c:v>0.29000000000000004</c:v>
                </c:pt>
                <c:pt idx="114">
                  <c:v>0.29000000000000004</c:v>
                </c:pt>
                <c:pt idx="115">
                  <c:v>0.3100000000000005</c:v>
                </c:pt>
                <c:pt idx="116">
                  <c:v>0.3199999999999994</c:v>
                </c:pt>
                <c:pt idx="117">
                  <c:v>0.32000000000000028</c:v>
                </c:pt>
                <c:pt idx="118">
                  <c:v>0.32000000000000028</c:v>
                </c:pt>
                <c:pt idx="119">
                  <c:v>0.32999999999999963</c:v>
                </c:pt>
                <c:pt idx="120">
                  <c:v>0.33000000000000007</c:v>
                </c:pt>
                <c:pt idx="121">
                  <c:v>0.33000000000000007</c:v>
                </c:pt>
                <c:pt idx="122">
                  <c:v>0.33999999999999986</c:v>
                </c:pt>
                <c:pt idx="123">
                  <c:v>0.35999999999999988</c:v>
                </c:pt>
                <c:pt idx="124">
                  <c:v>0.37000000000000011</c:v>
                </c:pt>
                <c:pt idx="125">
                  <c:v>0.37999999999999989</c:v>
                </c:pt>
                <c:pt idx="126">
                  <c:v>0.37999999999999989</c:v>
                </c:pt>
                <c:pt idx="127">
                  <c:v>0.38000000000000034</c:v>
                </c:pt>
                <c:pt idx="128">
                  <c:v>0.38999999999999968</c:v>
                </c:pt>
                <c:pt idx="129">
                  <c:v>0.38999999999999968</c:v>
                </c:pt>
                <c:pt idx="130">
                  <c:v>0.39000000000000012</c:v>
                </c:pt>
                <c:pt idx="131">
                  <c:v>0.41000000000000014</c:v>
                </c:pt>
                <c:pt idx="132">
                  <c:v>0.41999999999999993</c:v>
                </c:pt>
                <c:pt idx="133">
                  <c:v>0.42999999999999972</c:v>
                </c:pt>
                <c:pt idx="134">
                  <c:v>0.42999999999999972</c:v>
                </c:pt>
                <c:pt idx="135">
                  <c:v>0.46000000000000041</c:v>
                </c:pt>
                <c:pt idx="136">
                  <c:v>0.46999999999999975</c:v>
                </c:pt>
                <c:pt idx="137">
                  <c:v>0.5</c:v>
                </c:pt>
                <c:pt idx="138">
                  <c:v>0.50999999999999979</c:v>
                </c:pt>
                <c:pt idx="139">
                  <c:v>0.5900000000000003</c:v>
                </c:pt>
                <c:pt idx="140">
                  <c:v>0.6599999999999997</c:v>
                </c:pt>
                <c:pt idx="141">
                  <c:v>0.8199999999999994</c:v>
                </c:pt>
                <c:pt idx="142">
                  <c:v>0.95000000000000018</c:v>
                </c:pt>
                <c:pt idx="143">
                  <c:v>1.0899999999999999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35-498D-A753-B52FA2F1AC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7113200"/>
        <c:axId val="1250290432"/>
      </c:lineChart>
      <c:catAx>
        <c:axId val="17271132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0290432"/>
        <c:crosses val="autoZero"/>
        <c:auto val="1"/>
        <c:lblAlgn val="ctr"/>
        <c:lblOffset val="100"/>
        <c:noMultiLvlLbl val="0"/>
      </c:catAx>
      <c:valAx>
        <c:axId val="125029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7113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EWMA</a:t>
            </a:r>
            <a:r>
              <a:rPr lang="en-US" baseline="0"/>
              <a:t> volatility (lambda=0.94)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rates_30!$N$5:$N$148</c:f>
              <c:numCache>
                <c:formatCode>General</c:formatCode>
                <c:ptCount val="144"/>
                <c:pt idx="0">
                  <c:v>3.6100000000000146E-2</c:v>
                </c:pt>
                <c:pt idx="1">
                  <c:v>0.15209999999999976</c:v>
                </c:pt>
                <c:pt idx="2">
                  <c:v>3.5999999999999531E-3</c:v>
                </c:pt>
                <c:pt idx="3">
                  <c:v>0.22089999999999976</c:v>
                </c:pt>
                <c:pt idx="4">
                  <c:v>0.21159999999999995</c:v>
                </c:pt>
                <c:pt idx="5">
                  <c:v>6.7599999999999882E-2</c:v>
                </c:pt>
                <c:pt idx="6">
                  <c:v>6.25E-2</c:v>
                </c:pt>
                <c:pt idx="7">
                  <c:v>0.10239999999999962</c:v>
                </c:pt>
                <c:pt idx="8">
                  <c:v>0.672399999999999</c:v>
                </c:pt>
                <c:pt idx="9">
                  <c:v>1.1880999999999997</c:v>
                </c:pt>
                <c:pt idx="10">
                  <c:v>0.9025000000000003</c:v>
                </c:pt>
                <c:pt idx="11">
                  <c:v>0.14439999999999992</c:v>
                </c:pt>
                <c:pt idx="12">
                  <c:v>5.2899999999999787E-2</c:v>
                </c:pt>
                <c:pt idx="13">
                  <c:v>0.16810000000000011</c:v>
                </c:pt>
                <c:pt idx="14">
                  <c:v>1.9599999999999909E-2</c:v>
                </c:pt>
                <c:pt idx="15">
                  <c:v>0.29160000000000003</c:v>
                </c:pt>
                <c:pt idx="16">
                  <c:v>0.14439999999999992</c:v>
                </c:pt>
                <c:pt idx="17">
                  <c:v>4.4099999999999986E-2</c:v>
                </c:pt>
                <c:pt idx="18">
                  <c:v>0.14439999999999992</c:v>
                </c:pt>
                <c:pt idx="19">
                  <c:v>5.7599999999999679E-2</c:v>
                </c:pt>
                <c:pt idx="20">
                  <c:v>0.13690000000000008</c:v>
                </c:pt>
                <c:pt idx="21">
                  <c:v>2.249999999999984E-2</c:v>
                </c:pt>
                <c:pt idx="22">
                  <c:v>8.9999999999996159E-4</c:v>
                </c:pt>
                <c:pt idx="23">
                  <c:v>6.7599999999999882E-2</c:v>
                </c:pt>
                <c:pt idx="24">
                  <c:v>9.9999999999995736E-5</c:v>
                </c:pt>
                <c:pt idx="25">
                  <c:v>9.9999999999995736E-5</c:v>
                </c:pt>
                <c:pt idx="26">
                  <c:v>3.2399999999999901E-2</c:v>
                </c:pt>
                <c:pt idx="27">
                  <c:v>0.25</c:v>
                </c:pt>
                <c:pt idx="28">
                  <c:v>0.26009999999999978</c:v>
                </c:pt>
                <c:pt idx="29">
                  <c:v>0.22089999999999976</c:v>
                </c:pt>
                <c:pt idx="30">
                  <c:v>9.610000000000031E-2</c:v>
                </c:pt>
                <c:pt idx="31">
                  <c:v>6.25E-2</c:v>
                </c:pt>
                <c:pt idx="32">
                  <c:v>1.9599999999999909E-2</c:v>
                </c:pt>
                <c:pt idx="33">
                  <c:v>0.25</c:v>
                </c:pt>
                <c:pt idx="34">
                  <c:v>0.3248999999999993</c:v>
                </c:pt>
                <c:pt idx="35">
                  <c:v>0.16810000000000011</c:v>
                </c:pt>
                <c:pt idx="36">
                  <c:v>1.0000000000000106E-2</c:v>
                </c:pt>
                <c:pt idx="37">
                  <c:v>9.9999999999999291E-3</c:v>
                </c:pt>
                <c:pt idx="38">
                  <c:v>0.10240000000000019</c:v>
                </c:pt>
                <c:pt idx="39">
                  <c:v>7.2900000000000256E-2</c:v>
                </c:pt>
                <c:pt idx="40">
                  <c:v>0.10240000000000019</c:v>
                </c:pt>
                <c:pt idx="41">
                  <c:v>0.10890000000000005</c:v>
                </c:pt>
                <c:pt idx="42">
                  <c:v>0.4355999999999996</c:v>
                </c:pt>
                <c:pt idx="43">
                  <c:v>0.15209999999999976</c:v>
                </c:pt>
                <c:pt idx="44">
                  <c:v>4.8399999999999888E-2</c:v>
                </c:pt>
                <c:pt idx="45">
                  <c:v>8.9999999999998827E-4</c:v>
                </c:pt>
                <c:pt idx="46">
                  <c:v>1.6899999999999971E-2</c:v>
                </c:pt>
                <c:pt idx="47">
                  <c:v>1.0000000000000018E-2</c:v>
                </c:pt>
                <c:pt idx="48">
                  <c:v>4.8999999999999773E-3</c:v>
                </c:pt>
                <c:pt idx="49">
                  <c:v>9.0000000000001494E-4</c:v>
                </c:pt>
                <c:pt idx="50">
                  <c:v>5.2899999999999989E-2</c:v>
                </c:pt>
                <c:pt idx="51">
                  <c:v>0.12959999999999991</c:v>
                </c:pt>
                <c:pt idx="52">
                  <c:v>8.4100000000000022E-2</c:v>
                </c:pt>
                <c:pt idx="53">
                  <c:v>1.4400000000000026E-2</c:v>
                </c:pt>
                <c:pt idx="54">
                  <c:v>6.7600000000000118E-2</c:v>
                </c:pt>
                <c:pt idx="55">
                  <c:v>2.5599999999999904E-2</c:v>
                </c:pt>
                <c:pt idx="56">
                  <c:v>4.4099999999999986E-2</c:v>
                </c:pt>
                <c:pt idx="57">
                  <c:v>4.0000000000000072E-4</c:v>
                </c:pt>
                <c:pt idx="58">
                  <c:v>1.9599999999999909E-2</c:v>
                </c:pt>
                <c:pt idx="59">
                  <c:v>3.2400000000000061E-2</c:v>
                </c:pt>
                <c:pt idx="60">
                  <c:v>4.000000000000007E-2</c:v>
                </c:pt>
                <c:pt idx="61">
                  <c:v>3.2399999999999901E-2</c:v>
                </c:pt>
                <c:pt idx="62">
                  <c:v>0.1521000000000001</c:v>
                </c:pt>
                <c:pt idx="63">
                  <c:v>0.5625</c:v>
                </c:pt>
                <c:pt idx="64">
                  <c:v>1.0815999999999992</c:v>
                </c:pt>
                <c:pt idx="65">
                  <c:v>0.43560000000000021</c:v>
                </c:pt>
                <c:pt idx="66">
                  <c:v>4.9000000000000397E-3</c:v>
                </c:pt>
                <c:pt idx="67">
                  <c:v>5.2899999999999787E-2</c:v>
                </c:pt>
                <c:pt idx="68">
                  <c:v>1.2100000000000071E-2</c:v>
                </c:pt>
                <c:pt idx="69">
                  <c:v>9.610000000000031E-2</c:v>
                </c:pt>
                <c:pt idx="70">
                  <c:v>4.9000000000000397E-3</c:v>
                </c:pt>
                <c:pt idx="71">
                  <c:v>3.2399999999999901E-2</c:v>
                </c:pt>
                <c:pt idx="72">
                  <c:v>1.4400000000000026E-2</c:v>
                </c:pt>
                <c:pt idx="73">
                  <c:v>3.5999999999999531E-3</c:v>
                </c:pt>
                <c:pt idx="74">
                  <c:v>1.9600000000000159E-2</c:v>
                </c:pt>
                <c:pt idx="75">
                  <c:v>8.4100000000000022E-2</c:v>
                </c:pt>
                <c:pt idx="76">
                  <c:v>2.2500000000000107E-2</c:v>
                </c:pt>
                <c:pt idx="77">
                  <c:v>1.6000000000000029E-3</c:v>
                </c:pt>
                <c:pt idx="78">
                  <c:v>4.9000000000000397E-3</c:v>
                </c:pt>
                <c:pt idx="79">
                  <c:v>1.4400000000000026E-2</c:v>
                </c:pt>
                <c:pt idx="80">
                  <c:v>4.4099999999999799E-2</c:v>
                </c:pt>
                <c:pt idx="81">
                  <c:v>0.21160000000000037</c:v>
                </c:pt>
                <c:pt idx="82">
                  <c:v>0.18489999999999976</c:v>
                </c:pt>
                <c:pt idx="83">
                  <c:v>1.9600000000000034E-2</c:v>
                </c:pt>
                <c:pt idx="84">
                  <c:v>8.9999999999998827E-4</c:v>
                </c:pt>
                <c:pt idx="85">
                  <c:v>4.4099999999999986E-2</c:v>
                </c:pt>
                <c:pt idx="86">
                  <c:v>1.4400000000000026E-2</c:v>
                </c:pt>
                <c:pt idx="87">
                  <c:v>0.14439999999999992</c:v>
                </c:pt>
                <c:pt idx="88">
                  <c:v>1.2100000000000071E-2</c:v>
                </c:pt>
                <c:pt idx="89">
                  <c:v>4.0000000000000072E-4</c:v>
                </c:pt>
                <c:pt idx="90">
                  <c:v>5.2899999999999989E-2</c:v>
                </c:pt>
                <c:pt idx="91">
                  <c:v>1.6000000000000029E-3</c:v>
                </c:pt>
                <c:pt idx="92">
                  <c:v>1.6000000000000029E-3</c:v>
                </c:pt>
                <c:pt idx="93">
                  <c:v>1.4400000000000026E-2</c:v>
                </c:pt>
                <c:pt idx="94">
                  <c:v>2.2499999999999975E-2</c:v>
                </c:pt>
                <c:pt idx="95">
                  <c:v>8.4100000000000022E-2</c:v>
                </c:pt>
                <c:pt idx="96">
                  <c:v>0.14440000000000025</c:v>
                </c:pt>
                <c:pt idx="97">
                  <c:v>1.2100000000000071E-2</c:v>
                </c:pt>
                <c:pt idx="98">
                  <c:v>4.0000000000000072E-4</c:v>
                </c:pt>
                <c:pt idx="99">
                  <c:v>3.2399999999999901E-2</c:v>
                </c:pt>
                <c:pt idx="100">
                  <c:v>3.2399999999999901E-2</c:v>
                </c:pt>
                <c:pt idx="101">
                  <c:v>4.000000000000007E-2</c:v>
                </c:pt>
                <c:pt idx="102">
                  <c:v>9.9999999999995736E-5</c:v>
                </c:pt>
                <c:pt idx="103">
                  <c:v>1.2099999999999972E-2</c:v>
                </c:pt>
                <c:pt idx="104">
                  <c:v>0.38440000000000013</c:v>
                </c:pt>
                <c:pt idx="105">
                  <c:v>0.60840000000000038</c:v>
                </c:pt>
                <c:pt idx="106">
                  <c:v>0.42250000000000049</c:v>
                </c:pt>
                <c:pt idx="107">
                  <c:v>3.9999999999998294E-4</c:v>
                </c:pt>
                <c:pt idx="108">
                  <c:v>1.0000000000000106E-2</c:v>
                </c:pt>
                <c:pt idx="109">
                  <c:v>2.8900000000000276E-2</c:v>
                </c:pt>
                <c:pt idx="110">
                  <c:v>2.5599999999999904E-2</c:v>
                </c:pt>
                <c:pt idx="111">
                  <c:v>1.9599999999999909E-2</c:v>
                </c:pt>
                <c:pt idx="112">
                  <c:v>8.0999999999998937E-3</c:v>
                </c:pt>
                <c:pt idx="113">
                  <c:v>2.5600000000000046E-2</c:v>
                </c:pt>
                <c:pt idx="114">
                  <c:v>1.2099999999999972E-2</c:v>
                </c:pt>
                <c:pt idx="115">
                  <c:v>9.9999999999995736E-5</c:v>
                </c:pt>
                <c:pt idx="116">
                  <c:v>2.5600000000000046E-2</c:v>
                </c:pt>
                <c:pt idx="117">
                  <c:v>1.0000000000000018E-2</c:v>
                </c:pt>
                <c:pt idx="118">
                  <c:v>7.8399999999999886E-2</c:v>
                </c:pt>
                <c:pt idx="119">
                  <c:v>0.24009999999999979</c:v>
                </c:pt>
                <c:pt idx="120">
                  <c:v>0.20250000000000015</c:v>
                </c:pt>
                <c:pt idx="121">
                  <c:v>0.10890000000000005</c:v>
                </c:pt>
                <c:pt idx="122">
                  <c:v>1.2100000000000071E-2</c:v>
                </c:pt>
                <c:pt idx="123">
                  <c:v>1.4399999999999812E-2</c:v>
                </c:pt>
                <c:pt idx="124">
                  <c:v>2.4999999999999823E-3</c:v>
                </c:pt>
                <c:pt idx="125">
                  <c:v>0</c:v>
                </c:pt>
                <c:pt idx="126">
                  <c:v>3.6100000000000146E-2</c:v>
                </c:pt>
                <c:pt idx="127">
                  <c:v>5.2900000000000197E-2</c:v>
                </c:pt>
                <c:pt idx="128">
                  <c:v>4.4099999999999986E-2</c:v>
                </c:pt>
                <c:pt idx="129">
                  <c:v>4.000000000000007E-2</c:v>
                </c:pt>
                <c:pt idx="130">
                  <c:v>0.17639999999999995</c:v>
                </c:pt>
                <c:pt idx="131">
                  <c:v>0.1155999999999999</c:v>
                </c:pt>
                <c:pt idx="132">
                  <c:v>0.18489999999999976</c:v>
                </c:pt>
                <c:pt idx="133">
                  <c:v>7.2900000000000256E-2</c:v>
                </c:pt>
                <c:pt idx="134">
                  <c:v>0.34810000000000035</c:v>
                </c:pt>
                <c:pt idx="135">
                  <c:v>0.10890000000000005</c:v>
                </c:pt>
                <c:pt idx="136">
                  <c:v>0.15209999999999976</c:v>
                </c:pt>
                <c:pt idx="137">
                  <c:v>0.10889999999999975</c:v>
                </c:pt>
                <c:pt idx="138">
                  <c:v>1.0000000000000018E-2</c:v>
                </c:pt>
                <c:pt idx="139">
                  <c:v>3.6000000000000064E-3</c:v>
                </c:pt>
                <c:pt idx="140">
                  <c:v>3.6099999999999979E-2</c:v>
                </c:pt>
                <c:pt idx="141">
                  <c:v>4.9000000000000397E-3</c:v>
                </c:pt>
                <c:pt idx="142">
                  <c:v>5.7599999999999887E-2</c:v>
                </c:pt>
                <c:pt idx="143">
                  <c:v>0.1521000000000001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48-4427-AC55-73FE499997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757024"/>
        <c:axId val="143457968"/>
      </c:line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rates_30!$O$5:$O$148</c:f>
              <c:numCache>
                <c:formatCode>General</c:formatCode>
                <c:ptCount val="144"/>
                <c:pt idx="0">
                  <c:v>3.6100000000000146E-2</c:v>
                </c:pt>
                <c:pt idx="1">
                  <c:v>3.6100000000000146E-2</c:v>
                </c:pt>
                <c:pt idx="2">
                  <c:v>4.3060000000000133E-2</c:v>
                </c:pt>
                <c:pt idx="3">
                  <c:v>4.0692400000000115E-2</c:v>
                </c:pt>
                <c:pt idx="4">
                  <c:v>5.1504856000000099E-2</c:v>
                </c:pt>
                <c:pt idx="5">
                  <c:v>6.1110564640000101E-2</c:v>
                </c:pt>
                <c:pt idx="6">
                  <c:v>6.149993076160009E-2</c:v>
                </c:pt>
                <c:pt idx="7">
                  <c:v>6.1559934915904085E-2</c:v>
                </c:pt>
                <c:pt idx="8">
                  <c:v>6.4010338820949822E-2</c:v>
                </c:pt>
                <c:pt idx="9">
                  <c:v>0.1005137184916928</c:v>
                </c:pt>
                <c:pt idx="10">
                  <c:v>0.16576889538219125</c:v>
                </c:pt>
                <c:pt idx="11">
                  <c:v>0.20997276165925982</c:v>
                </c:pt>
                <c:pt idx="12">
                  <c:v>0.20603839595970422</c:v>
                </c:pt>
                <c:pt idx="13">
                  <c:v>0.19685009220212193</c:v>
                </c:pt>
                <c:pt idx="14">
                  <c:v>0.19512508666999462</c:v>
                </c:pt>
                <c:pt idx="15">
                  <c:v>0.1845935814697949</c:v>
                </c:pt>
                <c:pt idx="16">
                  <c:v>0.19101396658160721</c:v>
                </c:pt>
                <c:pt idx="17">
                  <c:v>0.18821712858671077</c:v>
                </c:pt>
                <c:pt idx="18">
                  <c:v>0.17957010087150813</c:v>
                </c:pt>
                <c:pt idx="19">
                  <c:v>0.17745989481921765</c:v>
                </c:pt>
                <c:pt idx="20">
                  <c:v>0.17026830113006455</c:v>
                </c:pt>
                <c:pt idx="21">
                  <c:v>0.16826620306226067</c:v>
                </c:pt>
                <c:pt idx="22">
                  <c:v>0.15952023087852502</c:v>
                </c:pt>
                <c:pt idx="23">
                  <c:v>0.15000301702581351</c:v>
                </c:pt>
                <c:pt idx="24">
                  <c:v>0.1450588360042647</c:v>
                </c:pt>
                <c:pt idx="25">
                  <c:v>0.13636130584400882</c:v>
                </c:pt>
                <c:pt idx="26">
                  <c:v>0.12818562749336829</c:v>
                </c:pt>
                <c:pt idx="27">
                  <c:v>0.12243848984376618</c:v>
                </c:pt>
                <c:pt idx="28">
                  <c:v>0.13009218045314022</c:v>
                </c:pt>
                <c:pt idx="29">
                  <c:v>0.1378926496259518</c:v>
                </c:pt>
                <c:pt idx="30">
                  <c:v>0.14287309064839468</c:v>
                </c:pt>
                <c:pt idx="31">
                  <c:v>0.14006670520949102</c:v>
                </c:pt>
                <c:pt idx="32">
                  <c:v>0.13541270289692156</c:v>
                </c:pt>
                <c:pt idx="33">
                  <c:v>0.12846394072310624</c:v>
                </c:pt>
                <c:pt idx="34">
                  <c:v>0.13575610427971987</c:v>
                </c:pt>
                <c:pt idx="35">
                  <c:v>0.14710473802293667</c:v>
                </c:pt>
                <c:pt idx="36">
                  <c:v>0.14836445374156046</c:v>
                </c:pt>
                <c:pt idx="37">
                  <c:v>0.14006258651706685</c:v>
                </c:pt>
                <c:pt idx="38">
                  <c:v>0.13225883132604282</c:v>
                </c:pt>
                <c:pt idx="39">
                  <c:v>0.13046730144648028</c:v>
                </c:pt>
                <c:pt idx="40">
                  <c:v>0.12701326335969149</c:v>
                </c:pt>
                <c:pt idx="41">
                  <c:v>0.12553646755811002</c:v>
                </c:pt>
                <c:pt idx="42">
                  <c:v>0.12453827950462341</c:v>
                </c:pt>
                <c:pt idx="43">
                  <c:v>0.14320198273434601</c:v>
                </c:pt>
                <c:pt idx="44">
                  <c:v>0.14373586377028524</c:v>
                </c:pt>
                <c:pt idx="45">
                  <c:v>0.13801571194406811</c:v>
                </c:pt>
                <c:pt idx="46">
                  <c:v>0.12978876922742402</c:v>
                </c:pt>
                <c:pt idx="47">
                  <c:v>0.12301544307377857</c:v>
                </c:pt>
                <c:pt idx="48">
                  <c:v>0.11623451648935185</c:v>
                </c:pt>
                <c:pt idx="49">
                  <c:v>0.10955444549999073</c:v>
                </c:pt>
                <c:pt idx="50">
                  <c:v>0.10303517876999128</c:v>
                </c:pt>
                <c:pt idx="51">
                  <c:v>0.1000270680437918</c:v>
                </c:pt>
                <c:pt idx="52">
                  <c:v>0.10180144396116429</c:v>
                </c:pt>
                <c:pt idx="53">
                  <c:v>0.10073935732349444</c:v>
                </c:pt>
                <c:pt idx="54">
                  <c:v>9.5558995884084771E-2</c:v>
                </c:pt>
                <c:pt idx="55">
                  <c:v>9.3881456131039681E-2</c:v>
                </c:pt>
                <c:pt idx="56">
                  <c:v>8.9784568763177294E-2</c:v>
                </c:pt>
                <c:pt idx="57">
                  <c:v>8.7043494637386642E-2</c:v>
                </c:pt>
                <c:pt idx="58">
                  <c:v>8.1844884959143438E-2</c:v>
                </c:pt>
                <c:pt idx="59">
                  <c:v>7.8110191861594819E-2</c:v>
                </c:pt>
                <c:pt idx="60">
                  <c:v>7.5367580349899127E-2</c:v>
                </c:pt>
                <c:pt idx="61">
                  <c:v>7.3245525528905175E-2</c:v>
                </c:pt>
                <c:pt idx="62">
                  <c:v>7.0794793997170868E-2</c:v>
                </c:pt>
                <c:pt idx="63">
                  <c:v>7.5673106357340619E-2</c:v>
                </c:pt>
                <c:pt idx="64">
                  <c:v>0.10488271997590021</c:v>
                </c:pt>
                <c:pt idx="65">
                  <c:v>0.1634857567773462</c:v>
                </c:pt>
                <c:pt idx="66">
                  <c:v>0.17981261137070548</c:v>
                </c:pt>
                <c:pt idx="67">
                  <c:v>0.16931785468846317</c:v>
                </c:pt>
                <c:pt idx="68">
                  <c:v>0.16233278340715535</c:v>
                </c:pt>
                <c:pt idx="69">
                  <c:v>0.15331881640272602</c:v>
                </c:pt>
                <c:pt idx="70">
                  <c:v>0.14988568741856248</c:v>
                </c:pt>
                <c:pt idx="71">
                  <c:v>0.14118654617344875</c:v>
                </c:pt>
                <c:pt idx="72">
                  <c:v>0.13465935340304183</c:v>
                </c:pt>
                <c:pt idx="73">
                  <c:v>0.12744379219885932</c:v>
                </c:pt>
                <c:pt idx="74">
                  <c:v>0.12001316466692774</c:v>
                </c:pt>
                <c:pt idx="75">
                  <c:v>0.11398837478691208</c:v>
                </c:pt>
                <c:pt idx="76">
                  <c:v>0.11219507229969736</c:v>
                </c:pt>
                <c:pt idx="77">
                  <c:v>0.10681336796171552</c:v>
                </c:pt>
                <c:pt idx="78">
                  <c:v>0.10050056588401259</c:v>
                </c:pt>
                <c:pt idx="79">
                  <c:v>9.4764531930971826E-2</c:v>
                </c:pt>
                <c:pt idx="80">
                  <c:v>8.9942660015113515E-2</c:v>
                </c:pt>
                <c:pt idx="81">
                  <c:v>8.7192100414206691E-2</c:v>
                </c:pt>
                <c:pt idx="82">
                  <c:v>9.465657438935432E-2</c:v>
                </c:pt>
                <c:pt idx="83">
                  <c:v>0.10007117992599304</c:v>
                </c:pt>
                <c:pt idx="84">
                  <c:v>9.5242909130433456E-2</c:v>
                </c:pt>
                <c:pt idx="85">
                  <c:v>8.9582334582607448E-2</c:v>
                </c:pt>
                <c:pt idx="86">
                  <c:v>8.6853394507650991E-2</c:v>
                </c:pt>
                <c:pt idx="87">
                  <c:v>8.2506190837191934E-2</c:v>
                </c:pt>
                <c:pt idx="88">
                  <c:v>8.6219819386960425E-2</c:v>
                </c:pt>
                <c:pt idx="89">
                  <c:v>8.1772630223742801E-2</c:v>
                </c:pt>
                <c:pt idx="90">
                  <c:v>7.6890272410318219E-2</c:v>
                </c:pt>
                <c:pt idx="91">
                  <c:v>7.5450856065699123E-2</c:v>
                </c:pt>
                <c:pt idx="92">
                  <c:v>7.1019804701757172E-2</c:v>
                </c:pt>
                <c:pt idx="93">
                  <c:v>6.6854616419651736E-2</c:v>
                </c:pt>
                <c:pt idx="94">
                  <c:v>6.3707339434472626E-2</c:v>
                </c:pt>
                <c:pt idx="95">
                  <c:v>6.1234899068404264E-2</c:v>
                </c:pt>
                <c:pt idx="96">
                  <c:v>6.2606805124300016E-2</c:v>
                </c:pt>
                <c:pt idx="97">
                  <c:v>6.7514396816842029E-2</c:v>
                </c:pt>
                <c:pt idx="98">
                  <c:v>6.4189533007831506E-2</c:v>
                </c:pt>
                <c:pt idx="99">
                  <c:v>6.0362161027361617E-2</c:v>
                </c:pt>
                <c:pt idx="100">
                  <c:v>5.8684431365719915E-2</c:v>
                </c:pt>
                <c:pt idx="101">
                  <c:v>5.7107365483776713E-2</c:v>
                </c:pt>
                <c:pt idx="102">
                  <c:v>5.6080923554750112E-2</c:v>
                </c:pt>
                <c:pt idx="103">
                  <c:v>5.27220681414651E-2</c:v>
                </c:pt>
                <c:pt idx="104">
                  <c:v>5.0284744052977191E-2</c:v>
                </c:pt>
                <c:pt idx="105">
                  <c:v>7.0331659409798589E-2</c:v>
                </c:pt>
                <c:pt idx="106">
                  <c:v>0.10261575984521074</c:v>
                </c:pt>
                <c:pt idx="107">
                  <c:v>0.12180881425449813</c:v>
                </c:pt>
                <c:pt idx="108">
                  <c:v>0.11452428539922824</c:v>
                </c:pt>
                <c:pt idx="109">
                  <c:v>0.10825282827527453</c:v>
                </c:pt>
                <c:pt idx="110">
                  <c:v>0.10349165857875807</c:v>
                </c:pt>
                <c:pt idx="111">
                  <c:v>9.8818159064032574E-2</c:v>
                </c:pt>
                <c:pt idx="112">
                  <c:v>9.4065069520190614E-2</c:v>
                </c:pt>
                <c:pt idx="113">
                  <c:v>8.8907165348979175E-2</c:v>
                </c:pt>
                <c:pt idx="114">
                  <c:v>8.5108735428040427E-2</c:v>
                </c:pt>
                <c:pt idx="115">
                  <c:v>8.0728211302358008E-2</c:v>
                </c:pt>
                <c:pt idx="116">
                  <c:v>7.589051862421653E-2</c:v>
                </c:pt>
                <c:pt idx="117">
                  <c:v>7.2873087506763537E-2</c:v>
                </c:pt>
                <c:pt idx="118">
                  <c:v>6.9100702256357727E-2</c:v>
                </c:pt>
                <c:pt idx="119">
                  <c:v>6.9658660120976254E-2</c:v>
                </c:pt>
                <c:pt idx="120">
                  <c:v>7.9885140513717673E-2</c:v>
                </c:pt>
                <c:pt idx="121">
                  <c:v>8.7242032082894633E-2</c:v>
                </c:pt>
                <c:pt idx="122">
                  <c:v>8.8541510157920958E-2</c:v>
                </c:pt>
                <c:pt idx="123">
                  <c:v>8.3955019548445697E-2</c:v>
                </c:pt>
                <c:pt idx="124">
                  <c:v>7.9781718375538935E-2</c:v>
                </c:pt>
                <c:pt idx="125">
                  <c:v>7.5144815273006593E-2</c:v>
                </c:pt>
                <c:pt idx="126">
                  <c:v>7.0636126356626194E-2</c:v>
                </c:pt>
                <c:pt idx="127">
                  <c:v>6.8563958775228639E-2</c:v>
                </c:pt>
                <c:pt idx="128">
                  <c:v>6.7624121248714933E-2</c:v>
                </c:pt>
                <c:pt idx="129">
                  <c:v>6.6212673973792033E-2</c:v>
                </c:pt>
                <c:pt idx="130">
                  <c:v>6.4639913535364524E-2</c:v>
                </c:pt>
                <c:pt idx="131">
                  <c:v>7.1345518723242657E-2</c:v>
                </c:pt>
                <c:pt idx="132">
                  <c:v>7.4000787599848086E-2</c:v>
                </c:pt>
                <c:pt idx="133">
                  <c:v>8.0654740343857195E-2</c:v>
                </c:pt>
                <c:pt idx="134">
                  <c:v>8.018945592322578E-2</c:v>
                </c:pt>
                <c:pt idx="135">
                  <c:v>9.6264088567832279E-2</c:v>
                </c:pt>
                <c:pt idx="136">
                  <c:v>9.7022243253762352E-2</c:v>
                </c:pt>
                <c:pt idx="137">
                  <c:v>0.10032690865853661</c:v>
                </c:pt>
                <c:pt idx="138">
                  <c:v>0.10084129413902439</c:v>
                </c:pt>
                <c:pt idx="139">
                  <c:v>9.5390816490682928E-2</c:v>
                </c:pt>
                <c:pt idx="140">
                  <c:v>8.9883367501241943E-2</c:v>
                </c:pt>
                <c:pt idx="141">
                  <c:v>8.6656365451167422E-2</c:v>
                </c:pt>
                <c:pt idx="142">
                  <c:v>8.1750983524097376E-2</c:v>
                </c:pt>
                <c:pt idx="143">
                  <c:v>8.0301924512651529E-2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48-4427-AC55-73FE499997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9929376"/>
        <c:axId val="362069040"/>
      </c:lineChart>
      <c:catAx>
        <c:axId val="1277570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457968"/>
        <c:crosses val="autoZero"/>
        <c:auto val="1"/>
        <c:lblAlgn val="ctr"/>
        <c:lblOffset val="100"/>
        <c:noMultiLvlLbl val="0"/>
      </c:catAx>
      <c:valAx>
        <c:axId val="14345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757024"/>
        <c:crosses val="autoZero"/>
        <c:crossBetween val="between"/>
      </c:valAx>
      <c:valAx>
        <c:axId val="36206904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929376"/>
        <c:crosses val="max"/>
        <c:crossBetween val="between"/>
      </c:valAx>
      <c:catAx>
        <c:axId val="719929376"/>
        <c:scaling>
          <c:orientation val="minMax"/>
        </c:scaling>
        <c:delete val="1"/>
        <c:axPos val="b"/>
        <c:majorTickMark val="out"/>
        <c:minorTickMark val="none"/>
        <c:tickLblPos val="nextTo"/>
        <c:crossAx val="3620690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rates_30!$L$1</c:f>
              <c:strCache>
                <c:ptCount val="1"/>
                <c:pt idx="0">
                  <c:v>3mth_diff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rates_30!$L$2:$L$148</c:f>
              <c:numCache>
                <c:formatCode>General</c:formatCode>
                <c:ptCount val="147"/>
                <c:pt idx="3">
                  <c:v>0.19000000000000039</c:v>
                </c:pt>
                <c:pt idx="4">
                  <c:v>-0.38999999999999968</c:v>
                </c:pt>
                <c:pt idx="5">
                  <c:v>-5.9999999999999609E-2</c:v>
                </c:pt>
                <c:pt idx="6">
                  <c:v>-0.46999999999999975</c:v>
                </c:pt>
                <c:pt idx="7">
                  <c:v>-0.45999999999999996</c:v>
                </c:pt>
                <c:pt idx="8">
                  <c:v>-0.25999999999999979</c:v>
                </c:pt>
                <c:pt idx="9">
                  <c:v>0.25</c:v>
                </c:pt>
                <c:pt idx="10">
                  <c:v>0.3199999999999994</c:v>
                </c:pt>
                <c:pt idx="11">
                  <c:v>0.8199999999999994</c:v>
                </c:pt>
                <c:pt idx="12">
                  <c:v>1.0899999999999999</c:v>
                </c:pt>
                <c:pt idx="13">
                  <c:v>0.95000000000000018</c:v>
                </c:pt>
                <c:pt idx="14">
                  <c:v>0.37999999999999989</c:v>
                </c:pt>
                <c:pt idx="15">
                  <c:v>0.22999999999999954</c:v>
                </c:pt>
                <c:pt idx="16">
                  <c:v>0.41000000000000014</c:v>
                </c:pt>
                <c:pt idx="17">
                  <c:v>-0.13999999999999968</c:v>
                </c:pt>
                <c:pt idx="18">
                  <c:v>-0.54</c:v>
                </c:pt>
                <c:pt idx="19">
                  <c:v>-0.37999999999999989</c:v>
                </c:pt>
                <c:pt idx="20">
                  <c:v>0.20999999999999996</c:v>
                </c:pt>
                <c:pt idx="21">
                  <c:v>0.37999999999999989</c:v>
                </c:pt>
                <c:pt idx="22">
                  <c:v>0.23999999999999932</c:v>
                </c:pt>
                <c:pt idx="23">
                  <c:v>0.37000000000000011</c:v>
                </c:pt>
                <c:pt idx="24">
                  <c:v>-0.14999999999999947</c:v>
                </c:pt>
                <c:pt idx="25">
                  <c:v>-2.9999999999999361E-2</c:v>
                </c:pt>
                <c:pt idx="26">
                  <c:v>-0.25999999999999979</c:v>
                </c:pt>
                <c:pt idx="27">
                  <c:v>9.9999999999997868E-3</c:v>
                </c:pt>
                <c:pt idx="28">
                  <c:v>9.9999999999997868E-3</c:v>
                </c:pt>
                <c:pt idx="29">
                  <c:v>0.17999999999999972</c:v>
                </c:pt>
                <c:pt idx="30">
                  <c:v>0.5</c:v>
                </c:pt>
                <c:pt idx="31">
                  <c:v>0.50999999999999979</c:v>
                </c:pt>
                <c:pt idx="32">
                  <c:v>0.46999999999999975</c:v>
                </c:pt>
                <c:pt idx="33">
                  <c:v>0.3100000000000005</c:v>
                </c:pt>
                <c:pt idx="34">
                  <c:v>0.25</c:v>
                </c:pt>
                <c:pt idx="35">
                  <c:v>-0.13999999999999968</c:v>
                </c:pt>
                <c:pt idx="36">
                  <c:v>-0.5</c:v>
                </c:pt>
                <c:pt idx="37">
                  <c:v>-0.5699999999999994</c:v>
                </c:pt>
                <c:pt idx="38">
                  <c:v>-0.41000000000000014</c:v>
                </c:pt>
                <c:pt idx="39">
                  <c:v>-0.10000000000000053</c:v>
                </c:pt>
                <c:pt idx="40">
                  <c:v>9.9999999999999645E-2</c:v>
                </c:pt>
                <c:pt idx="41">
                  <c:v>0.32000000000000028</c:v>
                </c:pt>
                <c:pt idx="42">
                  <c:v>0.27000000000000046</c:v>
                </c:pt>
                <c:pt idx="43">
                  <c:v>0.32000000000000028</c:v>
                </c:pt>
                <c:pt idx="44">
                  <c:v>0.33000000000000007</c:v>
                </c:pt>
                <c:pt idx="45">
                  <c:v>0.6599999999999997</c:v>
                </c:pt>
                <c:pt idx="46">
                  <c:v>0.38999999999999968</c:v>
                </c:pt>
                <c:pt idx="47">
                  <c:v>0.21999999999999975</c:v>
                </c:pt>
                <c:pt idx="48">
                  <c:v>2.9999999999999805E-2</c:v>
                </c:pt>
                <c:pt idx="49">
                  <c:v>0.12999999999999989</c:v>
                </c:pt>
                <c:pt idx="50">
                  <c:v>0.10000000000000009</c:v>
                </c:pt>
                <c:pt idx="51">
                  <c:v>-6.999999999999984E-2</c:v>
                </c:pt>
                <c:pt idx="52">
                  <c:v>3.0000000000000249E-2</c:v>
                </c:pt>
                <c:pt idx="53">
                  <c:v>0.22999999999999998</c:v>
                </c:pt>
                <c:pt idx="54">
                  <c:v>0.35999999999999988</c:v>
                </c:pt>
                <c:pt idx="55">
                  <c:v>0.29000000000000004</c:v>
                </c:pt>
                <c:pt idx="56">
                  <c:v>0.12000000000000011</c:v>
                </c:pt>
                <c:pt idx="57">
                  <c:v>0.26000000000000023</c:v>
                </c:pt>
                <c:pt idx="58">
                  <c:v>0.1599999999999997</c:v>
                </c:pt>
                <c:pt idx="59">
                  <c:v>0.20999999999999996</c:v>
                </c:pt>
                <c:pt idx="60">
                  <c:v>2.0000000000000018E-2</c:v>
                </c:pt>
                <c:pt idx="61">
                  <c:v>-0.13999999999999968</c:v>
                </c:pt>
                <c:pt idx="62">
                  <c:v>-0.18000000000000016</c:v>
                </c:pt>
                <c:pt idx="63">
                  <c:v>-0.20000000000000018</c:v>
                </c:pt>
                <c:pt idx="64">
                  <c:v>0.17999999999999972</c:v>
                </c:pt>
                <c:pt idx="65">
                  <c:v>-0.39000000000000012</c:v>
                </c:pt>
                <c:pt idx="66">
                  <c:v>-0.75</c:v>
                </c:pt>
                <c:pt idx="67">
                  <c:v>-1.0399999999999996</c:v>
                </c:pt>
                <c:pt idx="68">
                  <c:v>-0.66000000000000014</c:v>
                </c:pt>
                <c:pt idx="69">
                  <c:v>7.0000000000000284E-2</c:v>
                </c:pt>
                <c:pt idx="70">
                  <c:v>0.22999999999999954</c:v>
                </c:pt>
                <c:pt idx="71">
                  <c:v>0.11000000000000032</c:v>
                </c:pt>
                <c:pt idx="72">
                  <c:v>-0.3100000000000005</c:v>
                </c:pt>
                <c:pt idx="73">
                  <c:v>-7.0000000000000284E-2</c:v>
                </c:pt>
                <c:pt idx="74">
                  <c:v>0.17999999999999972</c:v>
                </c:pt>
                <c:pt idx="75">
                  <c:v>0.12000000000000011</c:v>
                </c:pt>
                <c:pt idx="76">
                  <c:v>-5.9999999999999609E-2</c:v>
                </c:pt>
                <c:pt idx="77">
                  <c:v>0.14000000000000057</c:v>
                </c:pt>
                <c:pt idx="78">
                  <c:v>0.29000000000000004</c:v>
                </c:pt>
                <c:pt idx="79">
                  <c:v>0.15000000000000036</c:v>
                </c:pt>
                <c:pt idx="80">
                  <c:v>4.0000000000000036E-2</c:v>
                </c:pt>
                <c:pt idx="81">
                  <c:v>-7.0000000000000284E-2</c:v>
                </c:pt>
                <c:pt idx="82">
                  <c:v>0.12000000000000011</c:v>
                </c:pt>
                <c:pt idx="83">
                  <c:v>0.20999999999999952</c:v>
                </c:pt>
                <c:pt idx="84">
                  <c:v>0.46000000000000041</c:v>
                </c:pt>
                <c:pt idx="85">
                  <c:v>0.42999999999999972</c:v>
                </c:pt>
                <c:pt idx="86">
                  <c:v>0.14000000000000012</c:v>
                </c:pt>
                <c:pt idx="87">
                  <c:v>2.9999999999999805E-2</c:v>
                </c:pt>
                <c:pt idx="88">
                  <c:v>-0.20999999999999996</c:v>
                </c:pt>
                <c:pt idx="89">
                  <c:v>-0.12000000000000011</c:v>
                </c:pt>
                <c:pt idx="90">
                  <c:v>-0.37999999999999989</c:v>
                </c:pt>
                <c:pt idx="91">
                  <c:v>-0.11000000000000032</c:v>
                </c:pt>
                <c:pt idx="92">
                  <c:v>-2.0000000000000018E-2</c:v>
                </c:pt>
                <c:pt idx="93">
                  <c:v>0.22999999999999998</c:v>
                </c:pt>
                <c:pt idx="94">
                  <c:v>4.0000000000000036E-2</c:v>
                </c:pt>
                <c:pt idx="95">
                  <c:v>-4.0000000000000036E-2</c:v>
                </c:pt>
                <c:pt idx="96">
                  <c:v>-0.12000000000000011</c:v>
                </c:pt>
                <c:pt idx="97">
                  <c:v>0.14999999999999991</c:v>
                </c:pt>
                <c:pt idx="98">
                  <c:v>0.29000000000000004</c:v>
                </c:pt>
                <c:pt idx="99">
                  <c:v>0.38000000000000034</c:v>
                </c:pt>
                <c:pt idx="100">
                  <c:v>0.11000000000000032</c:v>
                </c:pt>
                <c:pt idx="101">
                  <c:v>-2.0000000000000018E-2</c:v>
                </c:pt>
                <c:pt idx="102">
                  <c:v>0.17999999999999972</c:v>
                </c:pt>
                <c:pt idx="103">
                  <c:v>0.17999999999999972</c:v>
                </c:pt>
                <c:pt idx="104">
                  <c:v>0.20000000000000018</c:v>
                </c:pt>
                <c:pt idx="105">
                  <c:v>-9.9999999999997868E-3</c:v>
                </c:pt>
                <c:pt idx="106">
                  <c:v>-0.10999999999999988</c:v>
                </c:pt>
                <c:pt idx="107">
                  <c:v>-0.62000000000000011</c:v>
                </c:pt>
                <c:pt idx="108">
                  <c:v>-0.78000000000000025</c:v>
                </c:pt>
                <c:pt idx="109">
                  <c:v>-0.65000000000000036</c:v>
                </c:pt>
                <c:pt idx="110">
                  <c:v>-1.9999999999999574E-2</c:v>
                </c:pt>
                <c:pt idx="111">
                  <c:v>0.10000000000000053</c:v>
                </c:pt>
                <c:pt idx="112">
                  <c:v>0.17000000000000082</c:v>
                </c:pt>
                <c:pt idx="113">
                  <c:v>0.1599999999999997</c:v>
                </c:pt>
                <c:pt idx="114">
                  <c:v>0.13999999999999968</c:v>
                </c:pt>
                <c:pt idx="115">
                  <c:v>8.9999999999999414E-2</c:v>
                </c:pt>
                <c:pt idx="116">
                  <c:v>0.16000000000000014</c:v>
                </c:pt>
                <c:pt idx="117">
                  <c:v>0.10999999999999988</c:v>
                </c:pt>
                <c:pt idx="118">
                  <c:v>-9.9999999999997868E-3</c:v>
                </c:pt>
                <c:pt idx="119">
                  <c:v>-0.16000000000000014</c:v>
                </c:pt>
                <c:pt idx="120">
                  <c:v>-0.10000000000000009</c:v>
                </c:pt>
                <c:pt idx="121">
                  <c:v>-0.2799999999999998</c:v>
                </c:pt>
                <c:pt idx="122">
                  <c:v>-0.48999999999999977</c:v>
                </c:pt>
                <c:pt idx="123">
                  <c:v>-0.45000000000000018</c:v>
                </c:pt>
                <c:pt idx="124">
                  <c:v>-0.33000000000000007</c:v>
                </c:pt>
                <c:pt idx="125">
                  <c:v>-0.11000000000000032</c:v>
                </c:pt>
                <c:pt idx="126">
                  <c:v>-0.11999999999999922</c:v>
                </c:pt>
                <c:pt idx="127">
                  <c:v>-4.9999999999999822E-2</c:v>
                </c:pt>
                <c:pt idx="128">
                  <c:v>0</c:v>
                </c:pt>
                <c:pt idx="129">
                  <c:v>-0.19000000000000039</c:v>
                </c:pt>
                <c:pt idx="130">
                  <c:v>-0.23000000000000043</c:v>
                </c:pt>
                <c:pt idx="131">
                  <c:v>-0.20999999999999996</c:v>
                </c:pt>
                <c:pt idx="132">
                  <c:v>0.20000000000000018</c:v>
                </c:pt>
                <c:pt idx="133">
                  <c:v>0.41999999999999993</c:v>
                </c:pt>
                <c:pt idx="134">
                  <c:v>0.33999999999999986</c:v>
                </c:pt>
                <c:pt idx="135">
                  <c:v>0.42999999999999972</c:v>
                </c:pt>
                <c:pt idx="136">
                  <c:v>0.27000000000000046</c:v>
                </c:pt>
                <c:pt idx="137">
                  <c:v>0.5900000000000003</c:v>
                </c:pt>
                <c:pt idx="138">
                  <c:v>0.33000000000000007</c:v>
                </c:pt>
                <c:pt idx="139">
                  <c:v>0.38999999999999968</c:v>
                </c:pt>
                <c:pt idx="140">
                  <c:v>0.32999999999999963</c:v>
                </c:pt>
                <c:pt idx="141">
                  <c:v>0.10000000000000009</c:v>
                </c:pt>
                <c:pt idx="142">
                  <c:v>6.0000000000000053E-2</c:v>
                </c:pt>
                <c:pt idx="143">
                  <c:v>-0.18999999999999995</c:v>
                </c:pt>
                <c:pt idx="144">
                  <c:v>-7.0000000000000284E-2</c:v>
                </c:pt>
                <c:pt idx="145">
                  <c:v>0.23999999999999977</c:v>
                </c:pt>
                <c:pt idx="146">
                  <c:v>0.39000000000000012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67-4CF2-8B32-C9C7A1FBA1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7223903"/>
        <c:axId val="1431516303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rates_30!$S$1</c15:sqref>
                        </c15:formulaRef>
                      </c:ext>
                    </c:extLst>
                    <c:strCache>
                      <c:ptCount val="1"/>
                      <c:pt idx="0">
                        <c:v>3mth_diff_scaled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rates_30!$S$2:$S$148</c15:sqref>
                        </c15:formulaRef>
                      </c:ext>
                    </c:extLst>
                    <c:numCache>
                      <c:formatCode>General</c:formatCode>
                      <c:ptCount val="147"/>
                      <c:pt idx="3">
                        <c:v>0</c:v>
                      </c:pt>
                      <c:pt idx="4">
                        <c:v>-0.58089473684210358</c:v>
                      </c:pt>
                      <c:pt idx="5">
                        <c:v>-8.1827761969210738E-2</c:v>
                      </c:pt>
                      <c:pt idx="6">
                        <c:v>-0.65936765775469297</c:v>
                      </c:pt>
                      <c:pt idx="7">
                        <c:v>-0.57361457599591559</c:v>
                      </c:pt>
                      <c:pt idx="8">
                        <c:v>-0.29764708610125107</c:v>
                      </c:pt>
                      <c:pt idx="9">
                        <c:v>0.28529169598015852</c:v>
                      </c:pt>
                      <c:pt idx="10">
                        <c:v>0.36499535522265564</c:v>
                      </c:pt>
                      <c:pt idx="11">
                        <c:v>0.91722360924430435</c:v>
                      </c:pt>
                      <c:pt idx="12">
                        <c:v>0.97297182319895958</c:v>
                      </c:pt>
                      <c:pt idx="13">
                        <c:v>0.66032618446299196</c:v>
                      </c:pt>
                      <c:pt idx="14">
                        <c:v>0.2346867398376114</c:v>
                      </c:pt>
                      <c:pt idx="15">
                        <c:v>0.14339704156263497</c:v>
                      </c:pt>
                      <c:pt idx="16">
                        <c:v>0.26151853877308373</c:v>
                      </c:pt>
                      <c:pt idx="17">
                        <c:v>-8.9692869150549429E-2</c:v>
                      </c:pt>
                      <c:pt idx="18">
                        <c:v>-0.35569019810731073</c:v>
                      </c:pt>
                      <c:pt idx="19">
                        <c:v>-0.24605798916209812</c:v>
                      </c:pt>
                      <c:pt idx="20">
                        <c:v>0.13698599180802351</c:v>
                      </c:pt>
                      <c:pt idx="21">
                        <c:v>0.25377744394259216</c:v>
                      </c:pt>
                      <c:pt idx="22">
                        <c:v>0.16123063608031704</c:v>
                      </c:pt>
                      <c:pt idx="23">
                        <c:v>0.25375888546455611</c:v>
                      </c:pt>
                      <c:pt idx="24">
                        <c:v>-0.10348543918020522</c:v>
                      </c:pt>
                      <c:pt idx="25">
                        <c:v>-2.1256893931037732E-2</c:v>
                      </c:pt>
                      <c:pt idx="26">
                        <c:v>-0.18998083249531569</c:v>
                      </c:pt>
                      <c:pt idx="27">
                        <c:v>7.4304367451389014E-3</c:v>
                      </c:pt>
                      <c:pt idx="28">
                        <c:v>7.6637417171547062E-3</c:v>
                      </c:pt>
                      <c:pt idx="29">
                        <c:v>0.14227849865218845</c:v>
                      </c:pt>
                      <c:pt idx="30">
                        <c:v>0.40438725325043795</c:v>
                      </c:pt>
                      <c:pt idx="31">
                        <c:v>0.40015754980718199</c:v>
                      </c:pt>
                      <c:pt idx="32">
                        <c:v>0.35819022938389644</c:v>
                      </c:pt>
                      <c:pt idx="33">
                        <c:v>0.23209880775956065</c:v>
                      </c:pt>
                      <c:pt idx="34">
                        <c:v>0.18904229792313901</c:v>
                      </c:pt>
                      <c:pt idx="35">
                        <c:v>-0.10766753439789827</c:v>
                      </c:pt>
                      <c:pt idx="36">
                        <c:v>-0.39478970572735128</c:v>
                      </c:pt>
                      <c:pt idx="37">
                        <c:v>-0.4378058978429849</c:v>
                      </c:pt>
                      <c:pt idx="38">
                        <c:v>-0.30252199922506323</c:v>
                      </c:pt>
                      <c:pt idx="39">
                        <c:v>-7.3471939524062821E-2</c:v>
                      </c:pt>
                      <c:pt idx="40">
                        <c:v>7.5618030959885216E-2</c:v>
                      </c:pt>
                      <c:pt idx="41">
                        <c:v>0.24901417708672918</c:v>
                      </c:pt>
                      <c:pt idx="42">
                        <c:v>0.21154334138142797</c:v>
                      </c:pt>
                      <c:pt idx="43">
                        <c:v>0.25410421940758837</c:v>
                      </c:pt>
                      <c:pt idx="44">
                        <c:v>0.26358180240303108</c:v>
                      </c:pt>
                      <c:pt idx="45">
                        <c:v>0.52927202566489451</c:v>
                      </c:pt>
                      <c:pt idx="46">
                        <c:v>0.29165976866120613</c:v>
                      </c:pt>
                      <c:pt idx="47">
                        <c:v>0.16422018791666179</c:v>
                      </c:pt>
                      <c:pt idx="48">
                        <c:v>2.2853010818426816E-2</c:v>
                      </c:pt>
                      <c:pt idx="49">
                        <c:v>0.1021200998536972</c:v>
                      </c:pt>
                      <c:pt idx="50">
                        <c:v>8.0687566572467825E-2</c:v>
                      </c:pt>
                      <c:pt idx="51">
                        <c:v>-5.8105456676477117E-2</c:v>
                      </c:pt>
                      <c:pt idx="52">
                        <c:v>2.5650314105834605E-2</c:v>
                      </c:pt>
                      <c:pt idx="53">
                        <c:v>0.20277831366095439</c:v>
                      </c:pt>
                      <c:pt idx="54">
                        <c:v>0.3221292539240127</c:v>
                      </c:pt>
                      <c:pt idx="55">
                        <c:v>0.25722161718314773</c:v>
                      </c:pt>
                      <c:pt idx="56">
                        <c:v>0.10699613588267806</c:v>
                      </c:pt>
                      <c:pt idx="57">
                        <c:v>0.23802577873464198</c:v>
                      </c:pt>
                      <c:pt idx="58">
                        <c:v>0.14778028836575968</c:v>
                      </c:pt>
                      <c:pt idx="59">
                        <c:v>0.1983375205408841</c:v>
                      </c:pt>
                      <c:pt idx="60">
                        <c:v>1.9184402242379273E-2</c:v>
                      </c:pt>
                      <c:pt idx="61">
                        <c:v>-0.13849009076724478</c:v>
                      </c:pt>
                      <c:pt idx="62">
                        <c:v>-0.18226575896289873</c:v>
                      </c:pt>
                      <c:pt idx="63">
                        <c:v>-0.2061693704937381</c:v>
                      </c:pt>
                      <c:pt idx="64">
                        <c:v>0.18822113629902104</c:v>
                      </c:pt>
                      <c:pt idx="65">
                        <c:v>-0.41481111159516731</c:v>
                      </c:pt>
                      <c:pt idx="66">
                        <c:v>-0.77157281549306034</c:v>
                      </c:pt>
                      <c:pt idx="67">
                        <c:v>-0.90879892368644299</c:v>
                      </c:pt>
                      <c:pt idx="68">
                        <c:v>-0.46194514818329163</c:v>
                      </c:pt>
                      <c:pt idx="69">
                        <c:v>4.671694140433226E-2</c:v>
                      </c:pt>
                      <c:pt idx="70">
                        <c:v>0.15818412369214432</c:v>
                      </c:pt>
                      <c:pt idx="71">
                        <c:v>7.7263789179810027E-2</c:v>
                      </c:pt>
                      <c:pt idx="72">
                        <c:v>-0.2240528127525365</c:v>
                      </c:pt>
                      <c:pt idx="73">
                        <c:v>-5.1168701196071593E-2</c:v>
                      </c:pt>
                      <c:pt idx="74">
                        <c:v>0.13556959027014465</c:v>
                      </c:pt>
                      <c:pt idx="75">
                        <c:v>9.2544245532079114E-2</c:v>
                      </c:pt>
                      <c:pt idx="76">
                        <c:v>-4.7563996996320856E-2</c:v>
                      </c:pt>
                      <c:pt idx="77">
                        <c:v>0.11436681516088931</c:v>
                      </c:pt>
                      <c:pt idx="78">
                        <c:v>0.24308275655374839</c:v>
                      </c:pt>
                      <c:pt idx="79">
                        <c:v>0.12673331739647897</c:v>
                      </c:pt>
                      <c:pt idx="80">
                        <c:v>3.4636469848961265E-2</c:v>
                      </c:pt>
                      <c:pt idx="81">
                        <c:v>-6.2488517578284213E-2</c:v>
                      </c:pt>
                      <c:pt idx="82">
                        <c:v>0.11031759126592602</c:v>
                      </c:pt>
                      <c:pt idx="83">
                        <c:v>0.19816313600900573</c:v>
                      </c:pt>
                      <c:pt idx="84">
                        <c:v>0.44086507666067704</c:v>
                      </c:pt>
                      <c:pt idx="85">
                        <c:v>0.39553006389201395</c:v>
                      </c:pt>
                      <c:pt idx="86">
                        <c:v>0.12524487422070196</c:v>
                      </c:pt>
                      <c:pt idx="87">
                        <c:v>2.7510049013852185E-2</c:v>
                      </c:pt>
                      <c:pt idx="88">
                        <c:v>-0.19856127008916849</c:v>
                      </c:pt>
                      <c:pt idx="89">
                        <c:v>-0.1152323140246483</c:v>
                      </c:pt>
                      <c:pt idx="90">
                        <c:v>-0.37439217541422176</c:v>
                      </c:pt>
                      <c:pt idx="91">
                        <c:v>-0.10601701357771807</c:v>
                      </c:pt>
                      <c:pt idx="92">
                        <c:v>-1.9793037507347049E-2</c:v>
                      </c:pt>
                      <c:pt idx="93">
                        <c:v>0.23473539032811178</c:v>
                      </c:pt>
                      <c:pt idx="94">
                        <c:v>4.1211112737539447E-2</c:v>
                      </c:pt>
                      <c:pt idx="95">
                        <c:v>-4.2477279095706005E-2</c:v>
                      </c:pt>
                      <c:pt idx="96">
                        <c:v>-0.13134150272137682</c:v>
                      </c:pt>
                      <c:pt idx="97">
                        <c:v>0.16818333512612665</c:v>
                      </c:pt>
                      <c:pt idx="98">
                        <c:v>0.33165376377075001</c:v>
                      </c:pt>
                      <c:pt idx="99">
                        <c:v>0.42979292406200281</c:v>
                      </c:pt>
                      <c:pt idx="100">
                        <c:v>0.11980664999592867</c:v>
                      </c:pt>
                      <c:pt idx="101">
                        <c:v>-2.2340059379659372E-2</c:v>
                      </c:pt>
                      <c:pt idx="102">
                        <c:v>0.20733687610714449</c:v>
                      </c:pt>
                      <c:pt idx="103">
                        <c:v>0.21027976851117014</c:v>
                      </c:pt>
                      <c:pt idx="104">
                        <c:v>0.23684835266745499</c:v>
                      </c:pt>
                      <c:pt idx="105">
                        <c:v>-1.1950301349482797E-2</c:v>
                      </c:pt>
                      <c:pt idx="106">
                        <c:v>-0.13557602659314844</c:v>
                      </c:pt>
                      <c:pt idx="107">
                        <c:v>-0.78245614038208933</c:v>
                      </c:pt>
                      <c:pt idx="108">
                        <c:v>-0.8323492759088863</c:v>
                      </c:pt>
                      <c:pt idx="109">
                        <c:v>-0.57423909890768909</c:v>
                      </c:pt>
                      <c:pt idx="110">
                        <c:v>-1.6217244835239446E-2</c:v>
                      </c:pt>
                      <c:pt idx="111">
                        <c:v>8.3625290652689865E-2</c:v>
                      </c:pt>
                      <c:pt idx="112">
                        <c:v>0.14622301383574149</c:v>
                      </c:pt>
                      <c:pt idx="113">
                        <c:v>0.14075173100458493</c:v>
                      </c:pt>
                      <c:pt idx="114">
                        <c:v>0.1260364295695858</c:v>
                      </c:pt>
                      <c:pt idx="115">
                        <c:v>8.3045241916029203E-2</c:v>
                      </c:pt>
                      <c:pt idx="116">
                        <c:v>0.1518581260461761</c:v>
                      </c:pt>
                      <c:pt idx="117">
                        <c:v>0.10670678910934318</c:v>
                      </c:pt>
                      <c:pt idx="118">
                        <c:v>-9.9603309886498875E-3</c:v>
                      </c:pt>
                      <c:pt idx="119">
                        <c:v>-0.16436625413656608</c:v>
                      </c:pt>
                      <c:pt idx="120">
                        <c:v>-0.10483416741604223</c:v>
                      </c:pt>
                      <c:pt idx="121">
                        <c:v>-0.30144163475052799</c:v>
                      </c:pt>
                      <c:pt idx="122">
                        <c:v>-0.52540591441165418</c:v>
                      </c:pt>
                      <c:pt idx="123">
                        <c:v>-0.4505738133328599</c:v>
                      </c:pt>
                      <c:pt idx="124">
                        <c:v>-0.31618225244416487</c:v>
                      </c:pt>
                      <c:pt idx="125">
                        <c:v>-0.1046178181006439</c:v>
                      </c:pt>
                      <c:pt idx="126">
                        <c:v>-0.11720451660742122</c:v>
                      </c:pt>
                      <c:pt idx="127">
                        <c:v>-5.0096195695921088E-2</c:v>
                      </c:pt>
                      <c:pt idx="128">
                        <c:v>0</c:v>
                      </c:pt>
                      <c:pt idx="129">
                        <c:v>-0.20231430856665272</c:v>
                      </c:pt>
                      <c:pt idx="130">
                        <c:v>-0.24858008316631719</c:v>
                      </c:pt>
                      <c:pt idx="131">
                        <c:v>-0.22853615321208712</c:v>
                      </c:pt>
                      <c:pt idx="132">
                        <c:v>0.21996109229627156</c:v>
                      </c:pt>
                      <c:pt idx="133">
                        <c:v>0.46750401229467109</c:v>
                      </c:pt>
                      <c:pt idx="134">
                        <c:v>0.36023176222493142</c:v>
                      </c:pt>
                      <c:pt idx="135">
                        <c:v>0.44733895625110864</c:v>
                      </c:pt>
                      <c:pt idx="136">
                        <c:v>0.26905139675639744</c:v>
                      </c:pt>
                      <c:pt idx="137">
                        <c:v>0.58963032815410288</c:v>
                      </c:pt>
                      <c:pt idx="138">
                        <c:v>0.3010011977627669</c:v>
                      </c:pt>
                      <c:pt idx="139">
                        <c:v>0.35433608847955966</c:v>
                      </c:pt>
                      <c:pt idx="140">
                        <c:v>0.29484356933345879</c:v>
                      </c:pt>
                      <c:pt idx="141">
                        <c:v>8.9118369123249372E-2</c:v>
                      </c:pt>
                      <c:pt idx="142">
                        <c:v>5.4977426024595141E-2</c:v>
                      </c:pt>
                      <c:pt idx="143">
                        <c:v>-0.17934958206274898</c:v>
                      </c:pt>
                      <c:pt idx="144">
                        <c:v>-6.7295223619218983E-2</c:v>
                      </c:pt>
                      <c:pt idx="145">
                        <c:v>0.23754789378908758</c:v>
                      </c:pt>
                      <c:pt idx="146">
                        <c:v>0.38948260468180729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C367-4CF2-8B32-C9C7A1FBA146}"/>
                  </c:ext>
                </c:extLst>
              </c15:ser>
            </c15:filteredLineSeries>
          </c:ext>
        </c:extLst>
      </c:lineChart>
      <c:catAx>
        <c:axId val="14272239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516303"/>
        <c:crosses val="autoZero"/>
        <c:auto val="1"/>
        <c:lblAlgn val="ctr"/>
        <c:lblOffset val="100"/>
        <c:noMultiLvlLbl val="0"/>
      </c:catAx>
      <c:valAx>
        <c:axId val="1431516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7223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FRM30 cpn=3.5 PP3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prepay_cpn3.5_30!$B$1</c:f>
              <c:strCache>
                <c:ptCount val="1"/>
                <c:pt idx="0">
                  <c:v>model_frm30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prepay_cpn3.5_30!$B$2:$B$91</c:f>
              <c:numCache>
                <c:formatCode>General</c:formatCode>
                <c:ptCount val="90"/>
                <c:pt idx="0">
                  <c:v>9.0789431571536294E-3</c:v>
                </c:pt>
                <c:pt idx="1">
                  <c:v>7.0206531130528197E-3</c:v>
                </c:pt>
                <c:pt idx="2">
                  <c:v>6.2658120914762597E-3</c:v>
                </c:pt>
                <c:pt idx="3">
                  <c:v>6.2965616201545501E-3</c:v>
                </c:pt>
                <c:pt idx="4">
                  <c:v>5.5556176285957801E-3</c:v>
                </c:pt>
                <c:pt idx="5">
                  <c:v>5.0314875265648398E-3</c:v>
                </c:pt>
                <c:pt idx="6">
                  <c:v>4.8898000130033299E-3</c:v>
                </c:pt>
                <c:pt idx="7">
                  <c:v>5.0033212250651903E-3</c:v>
                </c:pt>
                <c:pt idx="8">
                  <c:v>5.81101920207027E-3</c:v>
                </c:pt>
                <c:pt idx="9">
                  <c:v>4.8934445460977402E-3</c:v>
                </c:pt>
                <c:pt idx="10">
                  <c:v>5.3858871634392897E-3</c:v>
                </c:pt>
                <c:pt idx="11">
                  <c:v>4.6777283984281298E-3</c:v>
                </c:pt>
                <c:pt idx="12">
                  <c:v>6.0885750710718903E-3</c:v>
                </c:pt>
                <c:pt idx="13">
                  <c:v>7.4953107437280703E-3</c:v>
                </c:pt>
                <c:pt idx="14">
                  <c:v>8.9067621307499598E-3</c:v>
                </c:pt>
                <c:pt idx="15">
                  <c:v>1.15418635553237E-2</c:v>
                </c:pt>
                <c:pt idx="16">
                  <c:v>9.8382780018167505E-3</c:v>
                </c:pt>
                <c:pt idx="17">
                  <c:v>1.16442137466448E-2</c:v>
                </c:pt>
                <c:pt idx="18">
                  <c:v>1.16997267361352E-2</c:v>
                </c:pt>
                <c:pt idx="19">
                  <c:v>1.51042065904433E-2</c:v>
                </c:pt>
                <c:pt idx="20">
                  <c:v>1.27292892763357E-2</c:v>
                </c:pt>
                <c:pt idx="21">
                  <c:v>1.3728052973375499E-2</c:v>
                </c:pt>
                <c:pt idx="22">
                  <c:v>1.44001608994711E-2</c:v>
                </c:pt>
                <c:pt idx="23">
                  <c:v>1.3487096951316301E-2</c:v>
                </c:pt>
                <c:pt idx="24">
                  <c:v>1.1763064923402001E-2</c:v>
                </c:pt>
                <c:pt idx="25">
                  <c:v>1.2393931335072101E-2</c:v>
                </c:pt>
                <c:pt idx="26">
                  <c:v>1.07935339606433E-2</c:v>
                </c:pt>
                <c:pt idx="27">
                  <c:v>1.1994894647372901E-2</c:v>
                </c:pt>
                <c:pt idx="28">
                  <c:v>1.2466670391895701E-2</c:v>
                </c:pt>
                <c:pt idx="29">
                  <c:v>1.11321478105025E-2</c:v>
                </c:pt>
                <c:pt idx="30">
                  <c:v>1.00857969691635E-2</c:v>
                </c:pt>
                <c:pt idx="31">
                  <c:v>9.3175873403558498E-3</c:v>
                </c:pt>
                <c:pt idx="32">
                  <c:v>8.0482973557560299E-3</c:v>
                </c:pt>
                <c:pt idx="33">
                  <c:v>7.72535730214155E-3</c:v>
                </c:pt>
                <c:pt idx="34">
                  <c:v>7.53803398749784E-3</c:v>
                </c:pt>
                <c:pt idx="35">
                  <c:v>8.1192968730803197E-3</c:v>
                </c:pt>
                <c:pt idx="36">
                  <c:v>7.1996980901008999E-3</c:v>
                </c:pt>
                <c:pt idx="37">
                  <c:v>8.2107635021707696E-3</c:v>
                </c:pt>
                <c:pt idx="38">
                  <c:v>1.13156040422141E-2</c:v>
                </c:pt>
                <c:pt idx="39">
                  <c:v>8.1268345853851599E-3</c:v>
                </c:pt>
                <c:pt idx="40">
                  <c:v>8.7393491054125194E-3</c:v>
                </c:pt>
                <c:pt idx="41">
                  <c:v>1.08971033463046E-2</c:v>
                </c:pt>
                <c:pt idx="42">
                  <c:v>1.0312749199288301E-2</c:v>
                </c:pt>
                <c:pt idx="43">
                  <c:v>9.6155722796466107E-3</c:v>
                </c:pt>
                <c:pt idx="44">
                  <c:v>9.3673305370859904E-3</c:v>
                </c:pt>
                <c:pt idx="45">
                  <c:v>8.7199700857365902E-3</c:v>
                </c:pt>
                <c:pt idx="46">
                  <c:v>6.5494543075926698E-3</c:v>
                </c:pt>
                <c:pt idx="47">
                  <c:v>5.7771735700825298E-3</c:v>
                </c:pt>
                <c:pt idx="48">
                  <c:v>5.4993640607703797E-3</c:v>
                </c:pt>
                <c:pt idx="49">
                  <c:v>4.1940150484093101E-3</c:v>
                </c:pt>
                <c:pt idx="50">
                  <c:v>4.6704857110656103E-3</c:v>
                </c:pt>
                <c:pt idx="51">
                  <c:v>4.9625140376465E-3</c:v>
                </c:pt>
                <c:pt idx="52">
                  <c:v>5.2375022827453304E-3</c:v>
                </c:pt>
                <c:pt idx="53">
                  <c:v>5.94012982104568E-3</c:v>
                </c:pt>
                <c:pt idx="54">
                  <c:v>7.6772316367388002E-3</c:v>
                </c:pt>
                <c:pt idx="55">
                  <c:v>8.7383666554486095E-3</c:v>
                </c:pt>
                <c:pt idx="56">
                  <c:v>9.3759072034020896E-3</c:v>
                </c:pt>
                <c:pt idx="57">
                  <c:v>1.1335059035223201E-2</c:v>
                </c:pt>
                <c:pt idx="58">
                  <c:v>1.26705146021457E-2</c:v>
                </c:pt>
                <c:pt idx="59">
                  <c:v>1.3245224620848799E-2</c:v>
                </c:pt>
                <c:pt idx="60">
                  <c:v>1.2353010049874699E-2</c:v>
                </c:pt>
                <c:pt idx="61">
                  <c:v>1.22874387140236E-2</c:v>
                </c:pt>
                <c:pt idx="62">
                  <c:v>1.1739577599917001E-2</c:v>
                </c:pt>
                <c:pt idx="63">
                  <c:v>9.9885014325837001E-3</c:v>
                </c:pt>
                <c:pt idx="64">
                  <c:v>9.7530320463379994E-3</c:v>
                </c:pt>
                <c:pt idx="65">
                  <c:v>9.6269765841492296E-3</c:v>
                </c:pt>
                <c:pt idx="66">
                  <c:v>1.1134747335189699E-2</c:v>
                </c:pt>
                <c:pt idx="67">
                  <c:v>1.29181431736863E-2</c:v>
                </c:pt>
                <c:pt idx="68">
                  <c:v>1.3902132989986901E-2</c:v>
                </c:pt>
                <c:pt idx="69">
                  <c:v>1.46499783617327E-2</c:v>
                </c:pt>
                <c:pt idx="70">
                  <c:v>1.21890999679014E-2</c:v>
                </c:pt>
                <c:pt idx="71">
                  <c:v>1.7660824939077901E-2</c:v>
                </c:pt>
                <c:pt idx="72">
                  <c:v>1.98101471475703E-2</c:v>
                </c:pt>
                <c:pt idx="73">
                  <c:v>2.2842979250617498E-2</c:v>
                </c:pt>
                <c:pt idx="74">
                  <c:v>1.2092317349887799E-2</c:v>
                </c:pt>
                <c:pt idx="75">
                  <c:v>2.22720816786765E-2</c:v>
                </c:pt>
                <c:pt idx="76">
                  <c:v>2.03976802921026E-2</c:v>
                </c:pt>
                <c:pt idx="77">
                  <c:v>1.5063290541521199E-2</c:v>
                </c:pt>
                <c:pt idx="78">
                  <c:v>1.11780751144414E-2</c:v>
                </c:pt>
                <c:pt idx="79">
                  <c:v>5.5937717805541803E-3</c:v>
                </c:pt>
                <c:pt idx="80">
                  <c:v>1.83889896520643E-2</c:v>
                </c:pt>
                <c:pt idx="81">
                  <c:v>1.13571960654226E-2</c:v>
                </c:pt>
                <c:pt idx="82">
                  <c:v>6.82973014768709E-3</c:v>
                </c:pt>
                <c:pt idx="83">
                  <c:v>1.3261323737609699E-2</c:v>
                </c:pt>
                <c:pt idx="84">
                  <c:v>7.6607686078050902E-3</c:v>
                </c:pt>
                <c:pt idx="85">
                  <c:v>8.2268394971018108E-3</c:v>
                </c:pt>
                <c:pt idx="86">
                  <c:v>7.7283416208714E-3</c:v>
                </c:pt>
                <c:pt idx="87">
                  <c:v>9.6857538124560504E-3</c:v>
                </c:pt>
                <c:pt idx="88">
                  <c:v>1.02353013291408E-2</c:v>
                </c:pt>
                <c:pt idx="89">
                  <c:v>8.6905619204126604E-3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50-4610-89B1-A17F380ADB46}"/>
            </c:ext>
          </c:extLst>
        </c:ser>
        <c:ser>
          <c:idx val="1"/>
          <c:order val="1"/>
          <c:tx>
            <c:strRef>
              <c:f>prepay_cpn3.5_30!$C$1</c:f>
              <c:strCache>
                <c:ptCount val="1"/>
                <c:pt idx="0">
                  <c:v>model_frm30_fwd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prepay_cpn3.5_30!$C$2:$C$91</c:f>
              <c:numCache>
                <c:formatCode>General</c:formatCode>
                <c:ptCount val="90"/>
                <c:pt idx="0">
                  <c:v>1.16107838387671E-2</c:v>
                </c:pt>
                <c:pt idx="1">
                  <c:v>8.6610470400572508E-3</c:v>
                </c:pt>
                <c:pt idx="2">
                  <c:v>7.8727888473420094E-3</c:v>
                </c:pt>
                <c:pt idx="3">
                  <c:v>7.9016848151632606E-3</c:v>
                </c:pt>
                <c:pt idx="4">
                  <c:v>7.8715952654477596E-3</c:v>
                </c:pt>
                <c:pt idx="5">
                  <c:v>6.71121873405469E-3</c:v>
                </c:pt>
                <c:pt idx="6">
                  <c:v>6.7653182445371503E-3</c:v>
                </c:pt>
                <c:pt idx="7">
                  <c:v>6.9493740850873698E-3</c:v>
                </c:pt>
                <c:pt idx="8">
                  <c:v>7.2122587255245901E-3</c:v>
                </c:pt>
                <c:pt idx="9">
                  <c:v>6.0273333115089499E-3</c:v>
                </c:pt>
                <c:pt idx="10">
                  <c:v>6.7744828323005003E-3</c:v>
                </c:pt>
                <c:pt idx="11">
                  <c:v>6.5588190758024403E-3</c:v>
                </c:pt>
                <c:pt idx="12">
                  <c:v>5.8034133068893701E-3</c:v>
                </c:pt>
                <c:pt idx="13">
                  <c:v>5.4183089253094403E-3</c:v>
                </c:pt>
                <c:pt idx="14">
                  <c:v>6.3223147061384401E-3</c:v>
                </c:pt>
                <c:pt idx="15">
                  <c:v>7.8965315024671304E-3</c:v>
                </c:pt>
                <c:pt idx="16">
                  <c:v>8.6260057320288793E-3</c:v>
                </c:pt>
                <c:pt idx="17">
                  <c:v>1.10842714415721E-2</c:v>
                </c:pt>
                <c:pt idx="18">
                  <c:v>8.5207513707236098E-3</c:v>
                </c:pt>
                <c:pt idx="19">
                  <c:v>1.1224730882203699E-2</c:v>
                </c:pt>
                <c:pt idx="20">
                  <c:v>1.1411970269243401E-2</c:v>
                </c:pt>
                <c:pt idx="21">
                  <c:v>1.19736603348412E-2</c:v>
                </c:pt>
                <c:pt idx="22">
                  <c:v>1.1303131160149299E-2</c:v>
                </c:pt>
                <c:pt idx="23">
                  <c:v>1.1414469659796801E-2</c:v>
                </c:pt>
                <c:pt idx="24">
                  <c:v>1.0843644931728E-2</c:v>
                </c:pt>
                <c:pt idx="25">
                  <c:v>1.1584491903687299E-2</c:v>
                </c:pt>
                <c:pt idx="26">
                  <c:v>9.6480100168580604E-3</c:v>
                </c:pt>
                <c:pt idx="27">
                  <c:v>1.1312218621184899E-2</c:v>
                </c:pt>
                <c:pt idx="28">
                  <c:v>1.1098070970562399E-2</c:v>
                </c:pt>
                <c:pt idx="29">
                  <c:v>1.08885976474272E-2</c:v>
                </c:pt>
                <c:pt idx="30">
                  <c:v>1.08321302514909E-2</c:v>
                </c:pt>
                <c:pt idx="31">
                  <c:v>1.10759006723036E-2</c:v>
                </c:pt>
                <c:pt idx="32">
                  <c:v>1.0441823790931601E-2</c:v>
                </c:pt>
                <c:pt idx="33">
                  <c:v>8.7839164409116207E-3</c:v>
                </c:pt>
                <c:pt idx="34">
                  <c:v>8.7650461833407196E-3</c:v>
                </c:pt>
                <c:pt idx="35">
                  <c:v>8.9089037413672707E-3</c:v>
                </c:pt>
                <c:pt idx="36">
                  <c:v>7.18364035509024E-3</c:v>
                </c:pt>
                <c:pt idx="37">
                  <c:v>7.0237603750038296E-3</c:v>
                </c:pt>
                <c:pt idx="38">
                  <c:v>1.20610845865109E-2</c:v>
                </c:pt>
                <c:pt idx="39">
                  <c:v>7.7367163219353901E-3</c:v>
                </c:pt>
                <c:pt idx="40">
                  <c:v>9.0778523966109307E-3</c:v>
                </c:pt>
                <c:pt idx="41">
                  <c:v>1.16813302200608E-2</c:v>
                </c:pt>
                <c:pt idx="42">
                  <c:v>1.04405874538316E-2</c:v>
                </c:pt>
                <c:pt idx="43">
                  <c:v>9.2971599939207696E-3</c:v>
                </c:pt>
                <c:pt idx="44">
                  <c:v>1.1175685460725299E-2</c:v>
                </c:pt>
                <c:pt idx="45">
                  <c:v>1.06903682909725E-2</c:v>
                </c:pt>
                <c:pt idx="46">
                  <c:v>7.65090180420476E-3</c:v>
                </c:pt>
                <c:pt idx="47">
                  <c:v>6.3985887625773903E-3</c:v>
                </c:pt>
                <c:pt idx="48">
                  <c:v>5.7555899169192499E-3</c:v>
                </c:pt>
                <c:pt idx="49">
                  <c:v>4.9335978687386102E-3</c:v>
                </c:pt>
                <c:pt idx="50">
                  <c:v>5.5973231340536904E-3</c:v>
                </c:pt>
                <c:pt idx="51">
                  <c:v>6.0641808772261404E-3</c:v>
                </c:pt>
                <c:pt idx="52">
                  <c:v>6.7592566581752903E-3</c:v>
                </c:pt>
                <c:pt idx="53">
                  <c:v>7.2279219804987803E-3</c:v>
                </c:pt>
                <c:pt idx="54">
                  <c:v>6.5247410963643199E-3</c:v>
                </c:pt>
                <c:pt idx="55">
                  <c:v>6.9378999867629604E-3</c:v>
                </c:pt>
                <c:pt idx="56">
                  <c:v>8.0323895313173608E-3</c:v>
                </c:pt>
                <c:pt idx="57">
                  <c:v>1.10060348967059E-2</c:v>
                </c:pt>
                <c:pt idx="58">
                  <c:v>1.2682757631268899E-2</c:v>
                </c:pt>
                <c:pt idx="59">
                  <c:v>1.42542652595026E-2</c:v>
                </c:pt>
                <c:pt idx="60">
                  <c:v>1.3496308949199801E-2</c:v>
                </c:pt>
                <c:pt idx="61">
                  <c:v>1.3204212627288501E-2</c:v>
                </c:pt>
                <c:pt idx="62">
                  <c:v>1.2559982880119801E-2</c:v>
                </c:pt>
                <c:pt idx="63">
                  <c:v>1.13603717546011E-2</c:v>
                </c:pt>
                <c:pt idx="64">
                  <c:v>1.0486802020342601E-2</c:v>
                </c:pt>
                <c:pt idx="65">
                  <c:v>9.7276540551720306E-3</c:v>
                </c:pt>
                <c:pt idx="66">
                  <c:v>1.1613012366664101E-2</c:v>
                </c:pt>
                <c:pt idx="67">
                  <c:v>1.40645115753339E-2</c:v>
                </c:pt>
                <c:pt idx="68">
                  <c:v>1.28140950034859E-2</c:v>
                </c:pt>
                <c:pt idx="69">
                  <c:v>1.15481452023677E-2</c:v>
                </c:pt>
                <c:pt idx="70">
                  <c:v>9.3348528875564305E-3</c:v>
                </c:pt>
                <c:pt idx="71">
                  <c:v>1.32920636619809E-2</c:v>
                </c:pt>
                <c:pt idx="72">
                  <c:v>1.50374273790589E-2</c:v>
                </c:pt>
                <c:pt idx="73">
                  <c:v>1.89497994017572E-2</c:v>
                </c:pt>
                <c:pt idx="74">
                  <c:v>7.9515844259505798E-3</c:v>
                </c:pt>
                <c:pt idx="75">
                  <c:v>1.8258759588031401E-2</c:v>
                </c:pt>
                <c:pt idx="76">
                  <c:v>1.4052415182402E-2</c:v>
                </c:pt>
                <c:pt idx="77">
                  <c:v>8.8528684150801992E-3</c:v>
                </c:pt>
                <c:pt idx="78">
                  <c:v>6.12751953510719E-3</c:v>
                </c:pt>
                <c:pt idx="79">
                  <c:v>3.2030622797003601E-3</c:v>
                </c:pt>
                <c:pt idx="80">
                  <c:v>1.8137952781358199E-2</c:v>
                </c:pt>
                <c:pt idx="81">
                  <c:v>1.2485983653357499E-2</c:v>
                </c:pt>
                <c:pt idx="82">
                  <c:v>7.0127499897772103E-3</c:v>
                </c:pt>
                <c:pt idx="83">
                  <c:v>1.5358929174002899E-2</c:v>
                </c:pt>
                <c:pt idx="84">
                  <c:v>9.5513379857423194E-3</c:v>
                </c:pt>
                <c:pt idx="85">
                  <c:v>9.1917044546918104E-3</c:v>
                </c:pt>
                <c:pt idx="86">
                  <c:v>8.29150330011145E-3</c:v>
                </c:pt>
                <c:pt idx="87">
                  <c:v>1.0885821854507099E-2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50-4610-89B1-A17F380ADB46}"/>
            </c:ext>
          </c:extLst>
        </c:ser>
        <c:ser>
          <c:idx val="2"/>
          <c:order val="2"/>
          <c:tx>
            <c:strRef>
              <c:f>prepay_cpn3.5_30!$D$1</c:f>
              <c:strCache>
                <c:ptCount val="1"/>
                <c:pt idx="0">
                  <c:v>model_frm30_full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prepay_cpn3.5_30!$D$2:$D$91</c:f>
              <c:numCache>
                <c:formatCode>General</c:formatCode>
                <c:ptCount val="90"/>
                <c:pt idx="0">
                  <c:v>1.06887532656078E-2</c:v>
                </c:pt>
                <c:pt idx="1">
                  <c:v>9.2039578319265593E-3</c:v>
                </c:pt>
                <c:pt idx="2">
                  <c:v>7.7743876571288199E-3</c:v>
                </c:pt>
                <c:pt idx="3">
                  <c:v>8.0670871636317303E-3</c:v>
                </c:pt>
                <c:pt idx="4">
                  <c:v>6.5217057637510798E-3</c:v>
                </c:pt>
                <c:pt idx="5">
                  <c:v>5.2573190432439101E-3</c:v>
                </c:pt>
                <c:pt idx="6">
                  <c:v>5.0360014118039503E-3</c:v>
                </c:pt>
                <c:pt idx="7">
                  <c:v>5.0733554661467097E-3</c:v>
                </c:pt>
                <c:pt idx="8">
                  <c:v>7.3178148070320104E-3</c:v>
                </c:pt>
                <c:pt idx="9">
                  <c:v>4.2988116069784098E-3</c:v>
                </c:pt>
                <c:pt idx="10">
                  <c:v>3.7084287569251698E-3</c:v>
                </c:pt>
                <c:pt idx="11">
                  <c:v>2.7427786970169702E-3</c:v>
                </c:pt>
                <c:pt idx="12">
                  <c:v>4.1119518968480897E-3</c:v>
                </c:pt>
                <c:pt idx="13">
                  <c:v>7.5544293990069704E-3</c:v>
                </c:pt>
                <c:pt idx="14">
                  <c:v>9.8496260516647699E-3</c:v>
                </c:pt>
                <c:pt idx="15">
                  <c:v>1.1542817742991301E-2</c:v>
                </c:pt>
                <c:pt idx="16">
                  <c:v>8.0023084030040308E-3</c:v>
                </c:pt>
                <c:pt idx="17">
                  <c:v>1.1125553554799E-2</c:v>
                </c:pt>
                <c:pt idx="18">
                  <c:v>1.2296232323830701E-2</c:v>
                </c:pt>
                <c:pt idx="19">
                  <c:v>1.49882836777734E-2</c:v>
                </c:pt>
                <c:pt idx="20">
                  <c:v>1.18559285608992E-2</c:v>
                </c:pt>
                <c:pt idx="21">
                  <c:v>1.4385862005047099E-2</c:v>
                </c:pt>
                <c:pt idx="22">
                  <c:v>1.61253247746041E-2</c:v>
                </c:pt>
                <c:pt idx="23">
                  <c:v>1.40660138436578E-2</c:v>
                </c:pt>
                <c:pt idx="24">
                  <c:v>1.17838155157623E-2</c:v>
                </c:pt>
                <c:pt idx="25">
                  <c:v>1.14452010821824E-2</c:v>
                </c:pt>
                <c:pt idx="26">
                  <c:v>1.1389784497512399E-2</c:v>
                </c:pt>
                <c:pt idx="27">
                  <c:v>1.34449608573934E-2</c:v>
                </c:pt>
                <c:pt idx="28">
                  <c:v>1.6264193014713199E-2</c:v>
                </c:pt>
                <c:pt idx="29">
                  <c:v>1.46488151688683E-2</c:v>
                </c:pt>
                <c:pt idx="30">
                  <c:v>1.1334395460935801E-2</c:v>
                </c:pt>
                <c:pt idx="31">
                  <c:v>1.00111607982001E-2</c:v>
                </c:pt>
                <c:pt idx="32">
                  <c:v>7.6498302604880103E-3</c:v>
                </c:pt>
                <c:pt idx="33">
                  <c:v>7.6154789709317302E-3</c:v>
                </c:pt>
                <c:pt idx="34">
                  <c:v>6.2563052645964604E-3</c:v>
                </c:pt>
                <c:pt idx="35">
                  <c:v>7.9295760928488196E-3</c:v>
                </c:pt>
                <c:pt idx="36">
                  <c:v>7.3738540507720298E-3</c:v>
                </c:pt>
                <c:pt idx="37">
                  <c:v>9.4164761881700906E-3</c:v>
                </c:pt>
                <c:pt idx="38">
                  <c:v>1.16473739303258E-2</c:v>
                </c:pt>
                <c:pt idx="39">
                  <c:v>7.85081522997025E-3</c:v>
                </c:pt>
                <c:pt idx="40">
                  <c:v>8.2114345271703196E-3</c:v>
                </c:pt>
                <c:pt idx="41">
                  <c:v>1.20655155636703E-2</c:v>
                </c:pt>
                <c:pt idx="42">
                  <c:v>1.24690183792374E-2</c:v>
                </c:pt>
                <c:pt idx="43">
                  <c:v>1.23232507768116E-2</c:v>
                </c:pt>
                <c:pt idx="44">
                  <c:v>1.0602845168052599E-2</c:v>
                </c:pt>
                <c:pt idx="45">
                  <c:v>9.1037564922197296E-3</c:v>
                </c:pt>
                <c:pt idx="46">
                  <c:v>7.9144333806307494E-3</c:v>
                </c:pt>
                <c:pt idx="47">
                  <c:v>6.9687908622566904E-3</c:v>
                </c:pt>
                <c:pt idx="48">
                  <c:v>6.6596171411701004E-3</c:v>
                </c:pt>
                <c:pt idx="49">
                  <c:v>4.6253663229561797E-3</c:v>
                </c:pt>
                <c:pt idx="50">
                  <c:v>4.7963560104565799E-3</c:v>
                </c:pt>
                <c:pt idx="51">
                  <c:v>3.6399705577945599E-3</c:v>
                </c:pt>
                <c:pt idx="52">
                  <c:v>3.4838662442747501E-3</c:v>
                </c:pt>
                <c:pt idx="53">
                  <c:v>4.2133460752690503E-3</c:v>
                </c:pt>
                <c:pt idx="54">
                  <c:v>7.5063769180688297E-3</c:v>
                </c:pt>
                <c:pt idx="55">
                  <c:v>8.9873180220343095E-3</c:v>
                </c:pt>
                <c:pt idx="56">
                  <c:v>1.0399908260213401E-2</c:v>
                </c:pt>
                <c:pt idx="57">
                  <c:v>1.26349047236642E-2</c:v>
                </c:pt>
                <c:pt idx="58">
                  <c:v>1.3888690718159499E-2</c:v>
                </c:pt>
                <c:pt idx="59">
                  <c:v>1.4201352513441699E-2</c:v>
                </c:pt>
                <c:pt idx="60">
                  <c:v>1.38714303582526E-2</c:v>
                </c:pt>
                <c:pt idx="61">
                  <c:v>1.3302394669022799E-2</c:v>
                </c:pt>
                <c:pt idx="62">
                  <c:v>1.16959362078477E-2</c:v>
                </c:pt>
                <c:pt idx="63">
                  <c:v>9.2112236987612704E-3</c:v>
                </c:pt>
                <c:pt idx="64">
                  <c:v>9.2848921236558506E-3</c:v>
                </c:pt>
                <c:pt idx="65">
                  <c:v>8.0500104274318293E-3</c:v>
                </c:pt>
                <c:pt idx="66">
                  <c:v>8.0121905523546696E-3</c:v>
                </c:pt>
                <c:pt idx="67">
                  <c:v>9.5550102627691008E-3</c:v>
                </c:pt>
                <c:pt idx="68">
                  <c:v>1.07656437054849E-2</c:v>
                </c:pt>
                <c:pt idx="69">
                  <c:v>1.26098373518202E-2</c:v>
                </c:pt>
                <c:pt idx="70">
                  <c:v>1.0519344175565401E-2</c:v>
                </c:pt>
                <c:pt idx="71">
                  <c:v>1.5380025447939601E-2</c:v>
                </c:pt>
                <c:pt idx="72">
                  <c:v>1.7489737236109599E-2</c:v>
                </c:pt>
                <c:pt idx="73">
                  <c:v>1.8116929814650198E-2</c:v>
                </c:pt>
                <c:pt idx="74">
                  <c:v>9.3961995282958594E-3</c:v>
                </c:pt>
                <c:pt idx="75">
                  <c:v>1.7490398484309999E-2</c:v>
                </c:pt>
                <c:pt idx="76">
                  <c:v>2.0287243745927799E-2</c:v>
                </c:pt>
                <c:pt idx="77">
                  <c:v>1.7351340198995799E-2</c:v>
                </c:pt>
                <c:pt idx="78">
                  <c:v>1.21356721905894E-2</c:v>
                </c:pt>
                <c:pt idx="79">
                  <c:v>7.6446748070311396E-3</c:v>
                </c:pt>
                <c:pt idx="80">
                  <c:v>2.22364207876957E-2</c:v>
                </c:pt>
                <c:pt idx="81">
                  <c:v>1.40857817740252E-2</c:v>
                </c:pt>
                <c:pt idx="82">
                  <c:v>7.5276440099318097E-3</c:v>
                </c:pt>
                <c:pt idx="83">
                  <c:v>1.3469210352598401E-2</c:v>
                </c:pt>
                <c:pt idx="84">
                  <c:v>7.0696329204359802E-3</c:v>
                </c:pt>
                <c:pt idx="85">
                  <c:v>7.9709414998896597E-3</c:v>
                </c:pt>
                <c:pt idx="86">
                  <c:v>9.2225420948768792E-3</c:v>
                </c:pt>
                <c:pt idx="87">
                  <c:v>1.2549126563448899E-2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50-4610-89B1-A17F380ADB46}"/>
            </c:ext>
          </c:extLst>
        </c:ser>
        <c:ser>
          <c:idx val="3"/>
          <c:order val="3"/>
          <c:tx>
            <c:strRef>
              <c:f>prepay_cpn3.5_30!$E$1</c:f>
              <c:strCache>
                <c:ptCount val="1"/>
                <c:pt idx="0">
                  <c:v>model_frm30_full_B1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prepay_cpn3.5_30!$E$2:$E$91</c:f>
              <c:numCache>
                <c:formatCode>General</c:formatCode>
                <c:ptCount val="90"/>
                <c:pt idx="0">
                  <c:v>1.16160501738162E-2</c:v>
                </c:pt>
                <c:pt idx="1">
                  <c:v>8.9110355149903796E-3</c:v>
                </c:pt>
                <c:pt idx="2">
                  <c:v>7.8163310884101101E-3</c:v>
                </c:pt>
                <c:pt idx="3">
                  <c:v>7.3877483965378004E-3</c:v>
                </c:pt>
                <c:pt idx="4">
                  <c:v>7.3696567741214697E-3</c:v>
                </c:pt>
                <c:pt idx="5">
                  <c:v>4.7796526684495497E-3</c:v>
                </c:pt>
                <c:pt idx="6">
                  <c:v>5.0097593758955603E-3</c:v>
                </c:pt>
                <c:pt idx="7">
                  <c:v>4.7242732313996201E-3</c:v>
                </c:pt>
                <c:pt idx="8">
                  <c:v>5.3755174269880203E-3</c:v>
                </c:pt>
                <c:pt idx="9">
                  <c:v>4.45560804250098E-3</c:v>
                </c:pt>
                <c:pt idx="10">
                  <c:v>3.7706001425543301E-3</c:v>
                </c:pt>
                <c:pt idx="11">
                  <c:v>3.5906050527336601E-3</c:v>
                </c:pt>
                <c:pt idx="12">
                  <c:v>2.38601448752007E-3</c:v>
                </c:pt>
                <c:pt idx="13">
                  <c:v>5.6879320093896303E-3</c:v>
                </c:pt>
                <c:pt idx="14">
                  <c:v>1.02741105215434E-2</c:v>
                </c:pt>
                <c:pt idx="15">
                  <c:v>1.1021450660978999E-2</c:v>
                </c:pt>
                <c:pt idx="16">
                  <c:v>1.38857468842092E-2</c:v>
                </c:pt>
                <c:pt idx="17">
                  <c:v>1.22720937421134E-2</c:v>
                </c:pt>
                <c:pt idx="18">
                  <c:v>9.6160988272015798E-3</c:v>
                </c:pt>
                <c:pt idx="19">
                  <c:v>1.5090859817175201E-2</c:v>
                </c:pt>
                <c:pt idx="20">
                  <c:v>1.779352679194E-2</c:v>
                </c:pt>
                <c:pt idx="21">
                  <c:v>1.37379678176017E-2</c:v>
                </c:pt>
                <c:pt idx="22">
                  <c:v>1.43560799672987E-2</c:v>
                </c:pt>
                <c:pt idx="23">
                  <c:v>1.6774667074952999E-2</c:v>
                </c:pt>
                <c:pt idx="24">
                  <c:v>1.43692106370676E-2</c:v>
                </c:pt>
                <c:pt idx="25">
                  <c:v>1.1792566796980999E-2</c:v>
                </c:pt>
                <c:pt idx="26">
                  <c:v>1.14268343663323E-2</c:v>
                </c:pt>
                <c:pt idx="27">
                  <c:v>1.37916623598828E-2</c:v>
                </c:pt>
                <c:pt idx="28">
                  <c:v>1.42067551511694E-2</c:v>
                </c:pt>
                <c:pt idx="29">
                  <c:v>1.7046469060651701E-2</c:v>
                </c:pt>
                <c:pt idx="30">
                  <c:v>1.2539690781656799E-2</c:v>
                </c:pt>
                <c:pt idx="31">
                  <c:v>1.11236175928846E-2</c:v>
                </c:pt>
                <c:pt idx="32">
                  <c:v>8.3098204508229405E-3</c:v>
                </c:pt>
                <c:pt idx="33">
                  <c:v>6.0796093012628503E-3</c:v>
                </c:pt>
                <c:pt idx="34">
                  <c:v>6.5928474519368801E-3</c:v>
                </c:pt>
                <c:pt idx="35">
                  <c:v>6.88322502897948E-3</c:v>
                </c:pt>
                <c:pt idx="36">
                  <c:v>7.0068284377665701E-3</c:v>
                </c:pt>
                <c:pt idx="37">
                  <c:v>7.7548779606092999E-3</c:v>
                </c:pt>
                <c:pt idx="38">
                  <c:v>1.34517873302347E-2</c:v>
                </c:pt>
                <c:pt idx="39">
                  <c:v>8.2839315744816407E-3</c:v>
                </c:pt>
                <c:pt idx="40">
                  <c:v>8.5752067552370605E-3</c:v>
                </c:pt>
                <c:pt idx="41">
                  <c:v>1.08437937395833E-2</c:v>
                </c:pt>
                <c:pt idx="42">
                  <c:v>1.0918555519085601E-2</c:v>
                </c:pt>
                <c:pt idx="43">
                  <c:v>1.13387273698196E-2</c:v>
                </c:pt>
                <c:pt idx="44">
                  <c:v>1.30087594524402E-2</c:v>
                </c:pt>
                <c:pt idx="45">
                  <c:v>9.0680681779634498E-3</c:v>
                </c:pt>
                <c:pt idx="46">
                  <c:v>7.8740247243189194E-3</c:v>
                </c:pt>
                <c:pt idx="47">
                  <c:v>6.6264739514025599E-3</c:v>
                </c:pt>
                <c:pt idx="48">
                  <c:v>6.3009150062206696E-3</c:v>
                </c:pt>
                <c:pt idx="49">
                  <c:v>6.3137601076204098E-3</c:v>
                </c:pt>
                <c:pt idx="50">
                  <c:v>4.6200001759995803E-3</c:v>
                </c:pt>
                <c:pt idx="51">
                  <c:v>3.6186197725208099E-3</c:v>
                </c:pt>
                <c:pt idx="52">
                  <c:v>3.7211157376202098E-3</c:v>
                </c:pt>
                <c:pt idx="53">
                  <c:v>3.69213704981109E-3</c:v>
                </c:pt>
                <c:pt idx="54">
                  <c:v>4.2617597442509798E-3</c:v>
                </c:pt>
                <c:pt idx="55">
                  <c:v>8.6724216722979305E-3</c:v>
                </c:pt>
                <c:pt idx="56">
                  <c:v>1.1328351449119501E-2</c:v>
                </c:pt>
                <c:pt idx="57">
                  <c:v>1.39351303661014E-2</c:v>
                </c:pt>
                <c:pt idx="58">
                  <c:v>1.33292837077198E-2</c:v>
                </c:pt>
                <c:pt idx="59">
                  <c:v>1.44757527665915E-2</c:v>
                </c:pt>
                <c:pt idx="60">
                  <c:v>1.3921173670957E-2</c:v>
                </c:pt>
                <c:pt idx="61">
                  <c:v>1.19658038399196E-2</c:v>
                </c:pt>
                <c:pt idx="62">
                  <c:v>1.1370188284229201E-2</c:v>
                </c:pt>
                <c:pt idx="63">
                  <c:v>1.0389060631668501E-2</c:v>
                </c:pt>
                <c:pt idx="64">
                  <c:v>8.1856094718967994E-3</c:v>
                </c:pt>
                <c:pt idx="65">
                  <c:v>7.3265856777347902E-3</c:v>
                </c:pt>
                <c:pt idx="66">
                  <c:v>8.0387994473719495E-3</c:v>
                </c:pt>
                <c:pt idx="67">
                  <c:v>9.0809404151651601E-3</c:v>
                </c:pt>
                <c:pt idx="68">
                  <c:v>7.9701649888687005E-3</c:v>
                </c:pt>
                <c:pt idx="69">
                  <c:v>1.05952716286288E-2</c:v>
                </c:pt>
                <c:pt idx="70">
                  <c:v>1.2370925825833099E-2</c:v>
                </c:pt>
                <c:pt idx="71">
                  <c:v>1.3852575983317E-2</c:v>
                </c:pt>
                <c:pt idx="72">
                  <c:v>1.85817052905594E-2</c:v>
                </c:pt>
                <c:pt idx="73">
                  <c:v>1.8841713580331099E-2</c:v>
                </c:pt>
                <c:pt idx="74">
                  <c:v>1.0595687679293799E-2</c:v>
                </c:pt>
                <c:pt idx="75">
                  <c:v>1.9393128756736801E-2</c:v>
                </c:pt>
                <c:pt idx="76">
                  <c:v>1.7878006755632E-2</c:v>
                </c:pt>
                <c:pt idx="77">
                  <c:v>1.80130336937456E-2</c:v>
                </c:pt>
                <c:pt idx="78">
                  <c:v>1.72270729840143E-2</c:v>
                </c:pt>
                <c:pt idx="79">
                  <c:v>1.00729400846993E-2</c:v>
                </c:pt>
                <c:pt idx="80">
                  <c:v>1.8136616233883199E-2</c:v>
                </c:pt>
                <c:pt idx="81">
                  <c:v>1.8451012169624002E-2</c:v>
                </c:pt>
                <c:pt idx="82">
                  <c:v>8.2087232796605007E-3</c:v>
                </c:pt>
                <c:pt idx="83">
                  <c:v>1.14937706063105E-2</c:v>
                </c:pt>
                <c:pt idx="84">
                  <c:v>8.8538860372436804E-3</c:v>
                </c:pt>
                <c:pt idx="85">
                  <c:v>6.1228277528806796E-3</c:v>
                </c:pt>
                <c:pt idx="86">
                  <c:v>8.2231498513367605E-3</c:v>
                </c:pt>
                <c:pt idx="87">
                  <c:v>1.10577849894697E-2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B50-4610-89B1-A17F380ADB46}"/>
            </c:ext>
          </c:extLst>
        </c:ser>
        <c:ser>
          <c:idx val="4"/>
          <c:order val="4"/>
          <c:tx>
            <c:strRef>
              <c:f>prepay_cpn3.5_30!$F$1</c:f>
              <c:strCache>
                <c:ptCount val="1"/>
                <c:pt idx="0">
                  <c:v>model_frm30_full_B3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prepay_cpn3.5_30!$F$2:$F$91</c:f>
              <c:numCache>
                <c:formatCode>General</c:formatCode>
                <c:ptCount val="90"/>
                <c:pt idx="0">
                  <c:v>1.1056842064119801E-2</c:v>
                </c:pt>
                <c:pt idx="1">
                  <c:v>1.1597587849774001E-2</c:v>
                </c:pt>
                <c:pt idx="2">
                  <c:v>9.1837039341266802E-3</c:v>
                </c:pt>
                <c:pt idx="3">
                  <c:v>7.4534759284454102E-3</c:v>
                </c:pt>
                <c:pt idx="4">
                  <c:v>6.9956963341207502E-3</c:v>
                </c:pt>
                <c:pt idx="5">
                  <c:v>5.6473062834754796E-3</c:v>
                </c:pt>
                <c:pt idx="6">
                  <c:v>5.7133573518348604E-3</c:v>
                </c:pt>
                <c:pt idx="7">
                  <c:v>4.4616406370473699E-3</c:v>
                </c:pt>
                <c:pt idx="8">
                  <c:v>4.9658075643212703E-3</c:v>
                </c:pt>
                <c:pt idx="9">
                  <c:v>3.9086176870343397E-3</c:v>
                </c:pt>
                <c:pt idx="10">
                  <c:v>3.7093663515916199E-3</c:v>
                </c:pt>
                <c:pt idx="11">
                  <c:v>4.51716094586678E-3</c:v>
                </c:pt>
                <c:pt idx="12">
                  <c:v>4.0319485650204797E-3</c:v>
                </c:pt>
                <c:pt idx="13">
                  <c:v>4.2947879613458402E-3</c:v>
                </c:pt>
                <c:pt idx="14">
                  <c:v>3.6806961170617802E-3</c:v>
                </c:pt>
                <c:pt idx="15">
                  <c:v>7.9840967281378308E-3</c:v>
                </c:pt>
                <c:pt idx="16">
                  <c:v>1.3379592438862499E-2</c:v>
                </c:pt>
                <c:pt idx="17">
                  <c:v>1.76990393743236E-2</c:v>
                </c:pt>
                <c:pt idx="18">
                  <c:v>1.92977328034761E-2</c:v>
                </c:pt>
                <c:pt idx="19">
                  <c:v>1.3127679896212101E-2</c:v>
                </c:pt>
                <c:pt idx="20">
                  <c:v>1.2516614788152599E-2</c:v>
                </c:pt>
                <c:pt idx="21">
                  <c:v>1.92904828246378E-2</c:v>
                </c:pt>
                <c:pt idx="22">
                  <c:v>2.0369974863798199E-2</c:v>
                </c:pt>
                <c:pt idx="23">
                  <c:v>1.3753918840429201E-2</c:v>
                </c:pt>
                <c:pt idx="24">
                  <c:v>1.46340487203092E-2</c:v>
                </c:pt>
                <c:pt idx="25">
                  <c:v>1.68094480709352E-2</c:v>
                </c:pt>
                <c:pt idx="26">
                  <c:v>1.44169671254578E-2</c:v>
                </c:pt>
                <c:pt idx="27">
                  <c:v>1.2862556189873199E-2</c:v>
                </c:pt>
                <c:pt idx="28">
                  <c:v>1.31188578853815E-2</c:v>
                </c:pt>
                <c:pt idx="29">
                  <c:v>1.3671928773668501E-2</c:v>
                </c:pt>
                <c:pt idx="30">
                  <c:v>1.26876906540255E-2</c:v>
                </c:pt>
                <c:pt idx="31">
                  <c:v>1.44329031980202E-2</c:v>
                </c:pt>
                <c:pt idx="32">
                  <c:v>1.12878309525154E-2</c:v>
                </c:pt>
                <c:pt idx="33">
                  <c:v>8.9290051597412899E-3</c:v>
                </c:pt>
                <c:pt idx="34">
                  <c:v>6.7091071584926103E-3</c:v>
                </c:pt>
                <c:pt idx="35">
                  <c:v>5.92869018310289E-3</c:v>
                </c:pt>
                <c:pt idx="36">
                  <c:v>6.7612202782855804E-3</c:v>
                </c:pt>
                <c:pt idx="37">
                  <c:v>6.1654596954383804E-3</c:v>
                </c:pt>
                <c:pt idx="38">
                  <c:v>8.3279596242656698E-3</c:v>
                </c:pt>
                <c:pt idx="39">
                  <c:v>7.2580574321663999E-3</c:v>
                </c:pt>
                <c:pt idx="40">
                  <c:v>1.04971585843711E-2</c:v>
                </c:pt>
                <c:pt idx="41">
                  <c:v>9.6701848043596692E-3</c:v>
                </c:pt>
                <c:pt idx="42">
                  <c:v>9.3680511155992095E-3</c:v>
                </c:pt>
                <c:pt idx="43">
                  <c:v>8.7463225851431899E-3</c:v>
                </c:pt>
                <c:pt idx="44">
                  <c:v>9.7370457448492393E-3</c:v>
                </c:pt>
                <c:pt idx="45">
                  <c:v>9.9412872698417098E-3</c:v>
                </c:pt>
                <c:pt idx="46">
                  <c:v>9.8690531888421702E-3</c:v>
                </c:pt>
                <c:pt idx="47">
                  <c:v>6.6477237789334702E-3</c:v>
                </c:pt>
                <c:pt idx="48">
                  <c:v>5.7060167254774303E-3</c:v>
                </c:pt>
                <c:pt idx="49">
                  <c:v>5.04076366264184E-3</c:v>
                </c:pt>
                <c:pt idx="50">
                  <c:v>5.2621046425070303E-3</c:v>
                </c:pt>
                <c:pt idx="51">
                  <c:v>5.15361559314429E-3</c:v>
                </c:pt>
                <c:pt idx="52">
                  <c:v>3.77552975549398E-3</c:v>
                </c:pt>
                <c:pt idx="53">
                  <c:v>4.0008179219484198E-3</c:v>
                </c:pt>
                <c:pt idx="54">
                  <c:v>4.1718751631589501E-3</c:v>
                </c:pt>
                <c:pt idx="55">
                  <c:v>4.0026062610573204E-3</c:v>
                </c:pt>
                <c:pt idx="56">
                  <c:v>5.42575497633907E-3</c:v>
                </c:pt>
                <c:pt idx="57">
                  <c:v>1.24538251333869E-2</c:v>
                </c:pt>
                <c:pt idx="58">
                  <c:v>1.51666851286447E-2</c:v>
                </c:pt>
                <c:pt idx="59">
                  <c:v>1.56179461087252E-2</c:v>
                </c:pt>
                <c:pt idx="60">
                  <c:v>1.36009138023819E-2</c:v>
                </c:pt>
                <c:pt idx="61">
                  <c:v>1.32529717504972E-2</c:v>
                </c:pt>
                <c:pt idx="62">
                  <c:v>1.1171644925484701E-2</c:v>
                </c:pt>
                <c:pt idx="63">
                  <c:v>9.5029164466652691E-3</c:v>
                </c:pt>
                <c:pt idx="64">
                  <c:v>9.5612545583112201E-3</c:v>
                </c:pt>
                <c:pt idx="65">
                  <c:v>8.4783521132153795E-3</c:v>
                </c:pt>
                <c:pt idx="66">
                  <c:v>6.89455610442567E-3</c:v>
                </c:pt>
                <c:pt idx="67">
                  <c:v>8.2646418212917894E-3</c:v>
                </c:pt>
                <c:pt idx="68">
                  <c:v>9.0318654683231407E-3</c:v>
                </c:pt>
                <c:pt idx="69">
                  <c:v>8.7149519118682895E-3</c:v>
                </c:pt>
                <c:pt idx="70">
                  <c:v>8.23184246821782E-3</c:v>
                </c:pt>
                <c:pt idx="71">
                  <c:v>1.2873756438896501E-2</c:v>
                </c:pt>
                <c:pt idx="72">
                  <c:v>1.7047196849683401E-2</c:v>
                </c:pt>
                <c:pt idx="73">
                  <c:v>1.7792180807391401E-2</c:v>
                </c:pt>
                <c:pt idx="74">
                  <c:v>1.57615105840886E-2</c:v>
                </c:pt>
                <c:pt idx="75">
                  <c:v>2.1146768348676601E-2</c:v>
                </c:pt>
                <c:pt idx="76">
                  <c:v>1.97856432934875E-2</c:v>
                </c:pt>
                <c:pt idx="77">
                  <c:v>1.9989282826421598E-2</c:v>
                </c:pt>
                <c:pt idx="78">
                  <c:v>1.51352275607139E-2</c:v>
                </c:pt>
                <c:pt idx="79">
                  <c:v>1.77493682125986E-2</c:v>
                </c:pt>
                <c:pt idx="80">
                  <c:v>2.0899084740316199E-2</c:v>
                </c:pt>
                <c:pt idx="81">
                  <c:v>1.9322836850078101E-2</c:v>
                </c:pt>
                <c:pt idx="82">
                  <c:v>1.01401868851826E-2</c:v>
                </c:pt>
                <c:pt idx="83">
                  <c:v>1.2889447524465299E-2</c:v>
                </c:pt>
                <c:pt idx="84">
                  <c:v>7.4153470716393699E-3</c:v>
                </c:pt>
                <c:pt idx="85">
                  <c:v>6.6072291804711598E-3</c:v>
                </c:pt>
                <c:pt idx="86">
                  <c:v>6.9865750317878702E-3</c:v>
                </c:pt>
                <c:pt idx="87">
                  <c:v>5.5257787153625403E-3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B50-4610-89B1-A17F380ADB46}"/>
            </c:ext>
          </c:extLst>
        </c:ser>
        <c:ser>
          <c:idx val="5"/>
          <c:order val="5"/>
          <c:tx>
            <c:strRef>
              <c:f>prepay_cpn3.5_30!$G$1</c:f>
              <c:strCache>
                <c:ptCount val="1"/>
                <c:pt idx="0">
                  <c:v>PP3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prepay_cpn3.5_30!$G$2:$G$91</c:f>
              <c:numCache>
                <c:formatCode>General</c:formatCode>
                <c:ptCount val="90"/>
                <c:pt idx="0">
                  <c:v>9.8460000000000006E-3</c:v>
                </c:pt>
                <c:pt idx="1">
                  <c:v>1.1212E-2</c:v>
                </c:pt>
                <c:pt idx="2">
                  <c:v>8.4220000000000007E-3</c:v>
                </c:pt>
                <c:pt idx="3">
                  <c:v>5.5890000000000002E-3</c:v>
                </c:pt>
                <c:pt idx="4">
                  <c:v>4.535E-3</c:v>
                </c:pt>
                <c:pt idx="5">
                  <c:v>3.5249999999999999E-3</c:v>
                </c:pt>
                <c:pt idx="6">
                  <c:v>2.7439999999999999E-3</c:v>
                </c:pt>
                <c:pt idx="7">
                  <c:v>3.2139999999999998E-3</c:v>
                </c:pt>
                <c:pt idx="8">
                  <c:v>4.5450000000000004E-3</c:v>
                </c:pt>
                <c:pt idx="9">
                  <c:v>5.6519999999999999E-3</c:v>
                </c:pt>
                <c:pt idx="10">
                  <c:v>4.7229999999999998E-3</c:v>
                </c:pt>
                <c:pt idx="11">
                  <c:v>4.0080000000000003E-3</c:v>
                </c:pt>
                <c:pt idx="12">
                  <c:v>3.2620000000000001E-3</c:v>
                </c:pt>
                <c:pt idx="13">
                  <c:v>3.0469999999999998E-3</c:v>
                </c:pt>
                <c:pt idx="14">
                  <c:v>2.9740000000000001E-3</c:v>
                </c:pt>
                <c:pt idx="15">
                  <c:v>7.2560000000000003E-3</c:v>
                </c:pt>
                <c:pt idx="16">
                  <c:v>1.1753E-2</c:v>
                </c:pt>
                <c:pt idx="17">
                  <c:v>1.0312E-2</c:v>
                </c:pt>
                <c:pt idx="18">
                  <c:v>1.6761999999999999E-2</c:v>
                </c:pt>
                <c:pt idx="19">
                  <c:v>1.6962000000000001E-2</c:v>
                </c:pt>
                <c:pt idx="20">
                  <c:v>1.9897999999999999E-2</c:v>
                </c:pt>
                <c:pt idx="21">
                  <c:v>2.1221E-2</c:v>
                </c:pt>
                <c:pt idx="22">
                  <c:v>1.8158000000000001E-2</c:v>
                </c:pt>
                <c:pt idx="23">
                  <c:v>2.0934000000000001E-2</c:v>
                </c:pt>
                <c:pt idx="24">
                  <c:v>1.4924E-2</c:v>
                </c:pt>
                <c:pt idx="25">
                  <c:v>1.907E-2</c:v>
                </c:pt>
                <c:pt idx="26">
                  <c:v>2.2433999999999999E-2</c:v>
                </c:pt>
                <c:pt idx="27">
                  <c:v>2.5104999999999999E-2</c:v>
                </c:pt>
                <c:pt idx="28">
                  <c:v>1.8544999999999999E-2</c:v>
                </c:pt>
                <c:pt idx="29">
                  <c:v>1.9465E-2</c:v>
                </c:pt>
                <c:pt idx="30">
                  <c:v>1.8071E-2</c:v>
                </c:pt>
                <c:pt idx="31">
                  <c:v>1.8002000000000001E-2</c:v>
                </c:pt>
                <c:pt idx="32">
                  <c:v>1.2356000000000001E-2</c:v>
                </c:pt>
                <c:pt idx="33">
                  <c:v>6.0489999999999997E-3</c:v>
                </c:pt>
                <c:pt idx="34">
                  <c:v>5.7260000000000002E-3</c:v>
                </c:pt>
                <c:pt idx="35">
                  <c:v>6.9890000000000004E-3</c:v>
                </c:pt>
                <c:pt idx="36">
                  <c:v>6.9069999999999999E-3</c:v>
                </c:pt>
                <c:pt idx="37">
                  <c:v>4.9030000000000002E-3</c:v>
                </c:pt>
                <c:pt idx="38">
                  <c:v>1.4692E-2</c:v>
                </c:pt>
                <c:pt idx="39">
                  <c:v>1.3379E-2</c:v>
                </c:pt>
                <c:pt idx="40">
                  <c:v>9.9659999999999992E-3</c:v>
                </c:pt>
                <c:pt idx="41">
                  <c:v>8.5260000000000006E-3</c:v>
                </c:pt>
                <c:pt idx="42">
                  <c:v>1.1676000000000001E-2</c:v>
                </c:pt>
                <c:pt idx="43">
                  <c:v>1.3986999999999999E-2</c:v>
                </c:pt>
                <c:pt idx="44">
                  <c:v>1.8460000000000001E-2</c:v>
                </c:pt>
                <c:pt idx="45">
                  <c:v>1.2507000000000001E-2</c:v>
                </c:pt>
                <c:pt idx="46">
                  <c:v>7.0299999999999998E-3</c:v>
                </c:pt>
                <c:pt idx="47">
                  <c:v>8.2299999999999995E-3</c:v>
                </c:pt>
                <c:pt idx="48">
                  <c:v>8.1309999999999993E-3</c:v>
                </c:pt>
                <c:pt idx="49">
                  <c:v>6.4739999999999997E-3</c:v>
                </c:pt>
                <c:pt idx="50">
                  <c:v>5.4299999999999999E-3</c:v>
                </c:pt>
                <c:pt idx="51">
                  <c:v>4.5799999999999999E-3</c:v>
                </c:pt>
                <c:pt idx="52">
                  <c:v>3.6939999999999998E-3</c:v>
                </c:pt>
                <c:pt idx="53">
                  <c:v>3.382E-3</c:v>
                </c:pt>
                <c:pt idx="54">
                  <c:v>4.4169999999999999E-3</c:v>
                </c:pt>
                <c:pt idx="55">
                  <c:v>3.947E-3</c:v>
                </c:pt>
                <c:pt idx="56">
                  <c:v>6.5059999999999996E-3</c:v>
                </c:pt>
                <c:pt idx="57">
                  <c:v>1.3129999999999999E-2</c:v>
                </c:pt>
                <c:pt idx="58">
                  <c:v>1.3332999999999999E-2</c:v>
                </c:pt>
                <c:pt idx="59">
                  <c:v>1.9897999999999999E-2</c:v>
                </c:pt>
                <c:pt idx="60">
                  <c:v>1.6934999999999999E-2</c:v>
                </c:pt>
                <c:pt idx="61">
                  <c:v>1.5372E-2</c:v>
                </c:pt>
                <c:pt idx="62">
                  <c:v>1.1412E-2</c:v>
                </c:pt>
                <c:pt idx="63">
                  <c:v>1.3167999999999999E-2</c:v>
                </c:pt>
                <c:pt idx="64">
                  <c:v>6.2119999999999996E-3</c:v>
                </c:pt>
                <c:pt idx="65">
                  <c:v>9.7009999999999996E-3</c:v>
                </c:pt>
                <c:pt idx="66">
                  <c:v>9.1929999999999998E-3</c:v>
                </c:pt>
                <c:pt idx="67">
                  <c:v>9.4570000000000001E-3</c:v>
                </c:pt>
                <c:pt idx="68">
                  <c:v>1.0126E-2</c:v>
                </c:pt>
                <c:pt idx="69">
                  <c:v>7.5680000000000001E-3</c:v>
                </c:pt>
                <c:pt idx="70">
                  <c:v>1.6365000000000001E-2</c:v>
                </c:pt>
                <c:pt idx="71">
                  <c:v>8.7729999999999995E-3</c:v>
                </c:pt>
                <c:pt idx="72">
                  <c:v>0</c:v>
                </c:pt>
                <c:pt idx="73">
                  <c:v>6.3610000000000003E-3</c:v>
                </c:pt>
                <c:pt idx="74">
                  <c:v>1.1913E-2</c:v>
                </c:pt>
                <c:pt idx="75">
                  <c:v>2.1146999999999999E-2</c:v>
                </c:pt>
                <c:pt idx="76">
                  <c:v>1.9630999999999999E-2</c:v>
                </c:pt>
                <c:pt idx="77">
                  <c:v>0</c:v>
                </c:pt>
                <c:pt idx="78">
                  <c:v>1.5261E-2</c:v>
                </c:pt>
                <c:pt idx="79">
                  <c:v>2.4511999999999999E-2</c:v>
                </c:pt>
                <c:pt idx="80">
                  <c:v>1.2833000000000001E-2</c:v>
                </c:pt>
                <c:pt idx="81">
                  <c:v>8.2629999999999995E-3</c:v>
                </c:pt>
                <c:pt idx="82">
                  <c:v>6.1539999999999997E-3</c:v>
                </c:pt>
                <c:pt idx="83">
                  <c:v>1.1820000000000001E-2</c:v>
                </c:pt>
                <c:pt idx="84">
                  <c:v>3.3419999999999999E-3</c:v>
                </c:pt>
                <c:pt idx="85">
                  <c:v>3.6809999999999998E-3</c:v>
                </c:pt>
                <c:pt idx="86">
                  <c:v>4.0870000000000004E-3</c:v>
                </c:pt>
                <c:pt idx="87">
                  <c:v>3.1930000000000001E-3</c:v>
                </c:pt>
                <c:pt idx="88">
                  <c:v>2.2200000000000002E-3</c:v>
                </c:pt>
                <c:pt idx="89">
                  <c:v>6.4599999999999998E-4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B50-4610-89B1-A17F380ADB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4724864"/>
        <c:axId val="134524384"/>
      </c:lineChart>
      <c:catAx>
        <c:axId val="374724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524384"/>
        <c:crosses val="autoZero"/>
        <c:auto val="1"/>
        <c:lblAlgn val="ctr"/>
        <c:lblOffset val="100"/>
        <c:noMultiLvlLbl val="0"/>
      </c:catAx>
      <c:valAx>
        <c:axId val="13452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2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331470</xdr:colOff>
      <xdr:row>128</xdr:row>
      <xdr:rowOff>160020</xdr:rowOff>
    </xdr:from>
    <xdr:to>
      <xdr:col>10</xdr:col>
      <xdr:colOff>160020</xdr:colOff>
      <xdr:row>143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88DA98-EAD5-4019-AA0A-538A6346FE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807720</xdr:colOff>
      <xdr:row>8</xdr:row>
      <xdr:rowOff>87630</xdr:rowOff>
    </xdr:from>
    <xdr:to>
      <xdr:col>6</xdr:col>
      <xdr:colOff>198120</xdr:colOff>
      <xdr:row>23</xdr:row>
      <xdr:rowOff>87630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AD73522-6ABC-4B3B-9931-09B9EE1D6F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476250</xdr:colOff>
      <xdr:row>3</xdr:row>
      <xdr:rowOff>0</xdr:rowOff>
    </xdr:from>
    <xdr:to>
      <xdr:col>7</xdr:col>
      <xdr:colOff>499110</xdr:colOff>
      <xdr:row>18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5F07AA0-AB59-463C-92D9-56FB55B4EF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392430</xdr:colOff>
      <xdr:row>121</xdr:row>
      <xdr:rowOff>152400</xdr:rowOff>
    </xdr:from>
    <xdr:to>
      <xdr:col>5</xdr:col>
      <xdr:colOff>422910</xdr:colOff>
      <xdr:row>136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64FFADF-8A97-4D85-BA7D-139C17EED6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217170</xdr:colOff>
      <xdr:row>128</xdr:row>
      <xdr:rowOff>137160</xdr:rowOff>
    </xdr:from>
    <xdr:to>
      <xdr:col>8</xdr:col>
      <xdr:colOff>182880</xdr:colOff>
      <xdr:row>143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CEB1CB-E506-4507-B25D-B96B99DF1A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289560</xdr:colOff>
      <xdr:row>152</xdr:row>
      <xdr:rowOff>110490</xdr:rowOff>
    </xdr:from>
    <xdr:to>
      <xdr:col>9</xdr:col>
      <xdr:colOff>381000</xdr:colOff>
      <xdr:row>167</xdr:row>
      <xdr:rowOff>110490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0DA5A17-9E4F-4F2D-A509-EAA51F1DA3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384810</xdr:colOff>
      <xdr:row>125</xdr:row>
      <xdr:rowOff>11430</xdr:rowOff>
    </xdr:from>
    <xdr:to>
      <xdr:col>11</xdr:col>
      <xdr:colOff>476250</xdr:colOff>
      <xdr:row>140</xdr:row>
      <xdr:rowOff>11430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8DBC01A-A610-47FD-A392-302BDEF01D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594360</xdr:colOff>
      <xdr:row>4</xdr:row>
      <xdr:rowOff>102870</xdr:rowOff>
    </xdr:from>
    <xdr:to>
      <xdr:col>14</xdr:col>
      <xdr:colOff>426720</xdr:colOff>
      <xdr:row>23</xdr:row>
      <xdr:rowOff>142875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9F3C064-7CB5-4F5F-BA70-2D281C6B5A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99060</xdr:colOff>
      <xdr:row>67</xdr:row>
      <xdr:rowOff>140970</xdr:rowOff>
    </xdr:from>
    <xdr:to>
      <xdr:col>5</xdr:col>
      <xdr:colOff>392430</xdr:colOff>
      <xdr:row>90</xdr:row>
      <xdr:rowOff>156210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472E716-07F0-42A3-B143-BE0EEE585B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1550670</xdr:colOff>
      <xdr:row>74</xdr:row>
      <xdr:rowOff>68580</xdr:rowOff>
    </xdr:from>
    <xdr:to>
      <xdr:col>6</xdr:col>
      <xdr:colOff>495300</xdr:colOff>
      <xdr:row>97</xdr:row>
      <xdr:rowOff>72390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CAAFECD-F549-45AF-9AE7-1AF97BE720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765810</xdr:colOff>
      <xdr:row>68</xdr:row>
      <xdr:rowOff>87630</xdr:rowOff>
    </xdr:from>
    <xdr:to>
      <xdr:col>7</xdr:col>
      <xdr:colOff>26670</xdr:colOff>
      <xdr:row>93</xdr:row>
      <xdr:rowOff>156210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F73EF0-297D-46CC-968D-9BF96123A5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2240280</xdr:colOff>
      <xdr:row>71</xdr:row>
      <xdr:rowOff>110490</xdr:rowOff>
    </xdr:from>
    <xdr:to>
      <xdr:col>6</xdr:col>
      <xdr:colOff>571500</xdr:colOff>
      <xdr:row>96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C06E110-D10E-4729-9662-CD7C61DB9B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2312670</xdr:colOff>
      <xdr:row>90</xdr:row>
      <xdr:rowOff>140970</xdr:rowOff>
    </xdr:from>
    <xdr:to>
      <xdr:col>13</xdr:col>
      <xdr:colOff>350520</xdr:colOff>
      <xdr:row>105</xdr:row>
      <xdr:rowOff>140970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18591E5-2AD5-44B5-8B7A-6ADD18CF5C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99060</xdr:colOff>
      <xdr:row>66</xdr:row>
      <xdr:rowOff>26670</xdr:rowOff>
    </xdr:from>
    <xdr:to>
      <xdr:col>15</xdr:col>
      <xdr:colOff>533400</xdr:colOff>
      <xdr:row>91</xdr:row>
      <xdr:rowOff>99060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2B56A4-39E9-4B2D-B7F1-0B277E6006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</xdr:colOff>
      <xdr:row>152</xdr:row>
      <xdr:rowOff>140970</xdr:rowOff>
    </xdr:from>
    <xdr:to>
      <xdr:col>9</xdr:col>
      <xdr:colOff>422910</xdr:colOff>
      <xdr:row>174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ABEE76-60BF-4623-9A31-9E36BA151C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361950</xdr:colOff>
      <xdr:row>135</xdr:row>
      <xdr:rowOff>167640</xdr:rowOff>
    </xdr:from>
    <xdr:to>
      <xdr:col>16</xdr:col>
      <xdr:colOff>15240</xdr:colOff>
      <xdr:row>156</xdr:row>
      <xdr:rowOff>102870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53597B4-D7AE-49EC-AC5D-94D65D590B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48"/>
  <sheetViews>
    <sheetView topLeftCell="A121" workbookViewId="0">
      <selection activeCell="G128" sqref="G128"/>
    </sheetView>
  </sheetViews>
  <sheetFormatPr defaultRowHeight="14.4" x14ac:dyDescent="0.55000000000000004"/>
  <cols>
    <col min="1" max="1" width="17.578125" customWidth="1"/>
    <col min="2" max="2" width="19.15625" customWidth="1"/>
    <col min="3" max="3" width="18.62890625" customWidth="1"/>
  </cols>
  <sheetData>
    <row r="1" spans="1:3" x14ac:dyDescent="0.55000000000000004">
      <c r="A1" t="s">
        <v>0</v>
      </c>
      <c r="B1" t="s">
        <v>1</v>
      </c>
      <c r="C1" t="s">
        <v>2</v>
      </c>
    </row>
    <row r="2" spans="1:3" x14ac:dyDescent="0.55000000000000004">
      <c r="A2">
        <v>5.68</v>
      </c>
      <c r="B2">
        <v>6.07</v>
      </c>
      <c r="C2" s="1">
        <v>39448</v>
      </c>
    </row>
    <row r="3" spans="1:3" x14ac:dyDescent="0.55000000000000004">
      <c r="A3">
        <v>5.15</v>
      </c>
      <c r="B3">
        <v>5.67</v>
      </c>
      <c r="C3" s="1">
        <v>39479</v>
      </c>
    </row>
    <row r="4" spans="1:3" x14ac:dyDescent="0.55000000000000004">
      <c r="A4">
        <v>5.47</v>
      </c>
      <c r="B4">
        <v>6.03</v>
      </c>
      <c r="C4" s="1">
        <v>39508</v>
      </c>
    </row>
    <row r="5" spans="1:3" x14ac:dyDescent="0.55000000000000004">
      <c r="A5">
        <v>5.42</v>
      </c>
      <c r="B5">
        <v>5.88</v>
      </c>
      <c r="C5" s="1">
        <v>39539</v>
      </c>
    </row>
    <row r="6" spans="1:3" x14ac:dyDescent="0.55000000000000004">
      <c r="A6">
        <v>5.59</v>
      </c>
      <c r="B6">
        <v>6.06</v>
      </c>
      <c r="C6" s="1">
        <v>39569</v>
      </c>
    </row>
    <row r="7" spans="1:3" x14ac:dyDescent="0.55000000000000004">
      <c r="A7">
        <v>5.65</v>
      </c>
      <c r="B7">
        <v>6.09</v>
      </c>
      <c r="C7" s="1">
        <v>39600</v>
      </c>
    </row>
    <row r="8" spans="1:3" x14ac:dyDescent="0.55000000000000004">
      <c r="A8">
        <v>5.92</v>
      </c>
      <c r="B8">
        <v>6.35</v>
      </c>
      <c r="C8" s="1">
        <v>39630</v>
      </c>
    </row>
    <row r="9" spans="1:3" x14ac:dyDescent="0.55000000000000004">
      <c r="A9">
        <v>6.1</v>
      </c>
      <c r="B9">
        <v>6.52</v>
      </c>
      <c r="C9" s="1">
        <v>39661</v>
      </c>
    </row>
    <row r="10" spans="1:3" x14ac:dyDescent="0.55000000000000004">
      <c r="A10">
        <v>5.9</v>
      </c>
      <c r="B10">
        <v>6.35</v>
      </c>
      <c r="C10" s="1">
        <v>39692</v>
      </c>
    </row>
    <row r="11" spans="1:3" x14ac:dyDescent="0.55000000000000004">
      <c r="A11">
        <v>5.78</v>
      </c>
      <c r="B11">
        <v>6.1</v>
      </c>
      <c r="C11" s="1">
        <v>39722</v>
      </c>
    </row>
    <row r="12" spans="1:3" x14ac:dyDescent="0.55000000000000004">
      <c r="A12">
        <v>5.88</v>
      </c>
      <c r="B12">
        <v>6.2</v>
      </c>
      <c r="C12" s="1">
        <v>39753</v>
      </c>
    </row>
    <row r="13" spans="1:3" x14ac:dyDescent="0.55000000000000004">
      <c r="A13">
        <v>5.33</v>
      </c>
      <c r="B13">
        <v>5.53</v>
      </c>
      <c r="C13" s="1">
        <v>39783</v>
      </c>
    </row>
    <row r="14" spans="1:3" x14ac:dyDescent="0.55000000000000004">
      <c r="A14">
        <v>4.62</v>
      </c>
      <c r="B14">
        <v>5.01</v>
      </c>
      <c r="C14" s="1">
        <v>39814</v>
      </c>
    </row>
    <row r="15" spans="1:3" x14ac:dyDescent="0.55000000000000004">
      <c r="A15">
        <v>4.92</v>
      </c>
      <c r="B15">
        <v>5.25</v>
      </c>
      <c r="C15" s="1">
        <v>39845</v>
      </c>
    </row>
    <row r="16" spans="1:3" x14ac:dyDescent="0.55000000000000004">
      <c r="A16">
        <v>4.72</v>
      </c>
      <c r="B16">
        <v>5.15</v>
      </c>
      <c r="C16" s="1">
        <v>39873</v>
      </c>
    </row>
    <row r="17" spans="1:3" x14ac:dyDescent="0.55000000000000004">
      <c r="A17">
        <v>4.5199999999999996</v>
      </c>
      <c r="B17">
        <v>4.78</v>
      </c>
      <c r="C17" s="1">
        <v>39904</v>
      </c>
    </row>
    <row r="18" spans="1:3" x14ac:dyDescent="0.55000000000000004">
      <c r="A18">
        <v>4.51</v>
      </c>
      <c r="B18">
        <v>4.84</v>
      </c>
      <c r="C18" s="1">
        <v>39934</v>
      </c>
    </row>
    <row r="19" spans="1:3" x14ac:dyDescent="0.55000000000000004">
      <c r="A19">
        <v>4.79</v>
      </c>
      <c r="B19">
        <v>5.29</v>
      </c>
      <c r="C19" s="1">
        <v>39965</v>
      </c>
    </row>
    <row r="20" spans="1:3" x14ac:dyDescent="0.55000000000000004">
      <c r="A20">
        <v>4.7699999999999996</v>
      </c>
      <c r="B20">
        <v>5.32</v>
      </c>
      <c r="C20" s="1">
        <v>39995</v>
      </c>
    </row>
    <row r="21" spans="1:3" x14ac:dyDescent="0.55000000000000004">
      <c r="A21">
        <v>4.63</v>
      </c>
      <c r="B21">
        <v>5.22</v>
      </c>
      <c r="C21" s="1">
        <v>40026</v>
      </c>
    </row>
    <row r="22" spans="1:3" x14ac:dyDescent="0.55000000000000004">
      <c r="A22">
        <v>4.54</v>
      </c>
      <c r="B22">
        <v>5.08</v>
      </c>
      <c r="C22" s="1">
        <v>40057</v>
      </c>
    </row>
    <row r="23" spans="1:3" x14ac:dyDescent="0.55000000000000004">
      <c r="A23">
        <v>4.3600000000000003</v>
      </c>
      <c r="B23">
        <v>4.9400000000000004</v>
      </c>
      <c r="C23" s="1">
        <v>40087</v>
      </c>
    </row>
    <row r="24" spans="1:3" x14ac:dyDescent="0.55000000000000004">
      <c r="A24">
        <v>4.4000000000000004</v>
      </c>
      <c r="B24">
        <v>4.9800000000000004</v>
      </c>
      <c r="C24" s="1">
        <v>40118</v>
      </c>
    </row>
    <row r="25" spans="1:3" x14ac:dyDescent="0.55000000000000004">
      <c r="A25">
        <v>4.2699999999999996</v>
      </c>
      <c r="B25">
        <v>4.71</v>
      </c>
      <c r="C25" s="1">
        <v>40148</v>
      </c>
    </row>
    <row r="26" spans="1:3" x14ac:dyDescent="0.55000000000000004">
      <c r="A26">
        <v>4.5</v>
      </c>
      <c r="B26">
        <v>5.09</v>
      </c>
      <c r="C26" s="1">
        <v>40179</v>
      </c>
    </row>
    <row r="27" spans="1:3" x14ac:dyDescent="0.55000000000000004">
      <c r="A27">
        <v>4.4000000000000004</v>
      </c>
      <c r="B27">
        <v>5.01</v>
      </c>
      <c r="C27" s="1">
        <v>40210</v>
      </c>
    </row>
    <row r="28" spans="1:3" x14ac:dyDescent="0.55000000000000004">
      <c r="A28">
        <v>4.33</v>
      </c>
      <c r="B28">
        <v>4.97</v>
      </c>
      <c r="C28" s="1">
        <v>40238</v>
      </c>
    </row>
    <row r="29" spans="1:3" x14ac:dyDescent="0.55000000000000004">
      <c r="A29">
        <v>4.3899999999999997</v>
      </c>
      <c r="B29">
        <v>5.08</v>
      </c>
      <c r="C29" s="1">
        <v>40269</v>
      </c>
    </row>
    <row r="30" spans="1:3" x14ac:dyDescent="0.55000000000000004">
      <c r="A30">
        <v>4.3600000000000003</v>
      </c>
      <c r="B30">
        <v>5</v>
      </c>
      <c r="C30" s="1">
        <v>40299</v>
      </c>
    </row>
    <row r="31" spans="1:3" x14ac:dyDescent="0.55000000000000004">
      <c r="A31">
        <v>4.2</v>
      </c>
      <c r="B31">
        <v>4.79</v>
      </c>
      <c r="C31" s="1">
        <v>40330</v>
      </c>
    </row>
    <row r="32" spans="1:3" x14ac:dyDescent="0.55000000000000004">
      <c r="A32">
        <v>4.04</v>
      </c>
      <c r="B32">
        <v>4.58</v>
      </c>
      <c r="C32" s="1">
        <v>40360</v>
      </c>
    </row>
    <row r="33" spans="1:3" x14ac:dyDescent="0.55000000000000004">
      <c r="A33">
        <v>3.95</v>
      </c>
      <c r="B33">
        <v>4.49</v>
      </c>
      <c r="C33" s="1">
        <v>40391</v>
      </c>
    </row>
    <row r="34" spans="1:3" x14ac:dyDescent="0.55000000000000004">
      <c r="A34">
        <v>3.83</v>
      </c>
      <c r="B34">
        <v>4.32</v>
      </c>
      <c r="C34" s="1">
        <v>40422</v>
      </c>
    </row>
    <row r="35" spans="1:3" x14ac:dyDescent="0.55000000000000004">
      <c r="A35">
        <v>3.72</v>
      </c>
      <c r="B35">
        <v>4.2699999999999996</v>
      </c>
      <c r="C35" s="1">
        <v>40452</v>
      </c>
    </row>
    <row r="36" spans="1:3" x14ac:dyDescent="0.55000000000000004">
      <c r="A36">
        <v>3.63</v>
      </c>
      <c r="B36">
        <v>4.24</v>
      </c>
      <c r="C36" s="1">
        <v>40483</v>
      </c>
    </row>
    <row r="37" spans="1:3" x14ac:dyDescent="0.55000000000000004">
      <c r="A37">
        <v>3.81</v>
      </c>
      <c r="B37">
        <v>4.46</v>
      </c>
      <c r="C37" s="1">
        <v>40513</v>
      </c>
    </row>
    <row r="38" spans="1:3" x14ac:dyDescent="0.55000000000000004">
      <c r="A38">
        <v>4.13</v>
      </c>
      <c r="B38">
        <v>4.7699999999999996</v>
      </c>
      <c r="C38" s="1">
        <v>40544</v>
      </c>
    </row>
    <row r="39" spans="1:3" x14ac:dyDescent="0.55000000000000004">
      <c r="A39">
        <v>4.08</v>
      </c>
      <c r="B39">
        <v>4.8099999999999996</v>
      </c>
      <c r="C39" s="1">
        <v>40575</v>
      </c>
    </row>
    <row r="40" spans="1:3" x14ac:dyDescent="0.55000000000000004">
      <c r="A40">
        <v>4.1500000000000004</v>
      </c>
      <c r="B40">
        <v>4.87</v>
      </c>
      <c r="C40" s="1">
        <v>40603</v>
      </c>
    </row>
    <row r="41" spans="1:3" x14ac:dyDescent="0.55000000000000004">
      <c r="A41">
        <v>4.0999999999999996</v>
      </c>
      <c r="B41">
        <v>4.87</v>
      </c>
      <c r="C41" s="1">
        <v>40634</v>
      </c>
    </row>
    <row r="42" spans="1:3" x14ac:dyDescent="0.55000000000000004">
      <c r="A42">
        <v>3.89</v>
      </c>
      <c r="B42">
        <v>4.71</v>
      </c>
      <c r="C42" s="1">
        <v>40664</v>
      </c>
    </row>
    <row r="43" spans="1:3" x14ac:dyDescent="0.55000000000000004">
      <c r="A43">
        <v>3.74</v>
      </c>
      <c r="B43">
        <v>4.55</v>
      </c>
      <c r="C43" s="1">
        <v>40695</v>
      </c>
    </row>
    <row r="44" spans="1:3" x14ac:dyDescent="0.55000000000000004">
      <c r="A44">
        <v>3.75</v>
      </c>
      <c r="B44">
        <v>4.5999999999999996</v>
      </c>
      <c r="C44" s="1">
        <v>40725</v>
      </c>
    </row>
    <row r="45" spans="1:3" x14ac:dyDescent="0.55000000000000004">
      <c r="A45">
        <v>3.54</v>
      </c>
      <c r="B45">
        <v>4.3899999999999997</v>
      </c>
      <c r="C45" s="1">
        <v>40756</v>
      </c>
    </row>
    <row r="46" spans="1:3" x14ac:dyDescent="0.55000000000000004">
      <c r="A46">
        <v>3.39</v>
      </c>
      <c r="B46">
        <v>4.22</v>
      </c>
      <c r="C46" s="1">
        <v>40787</v>
      </c>
    </row>
    <row r="47" spans="1:3" x14ac:dyDescent="0.55000000000000004">
      <c r="A47">
        <v>3.26</v>
      </c>
      <c r="B47">
        <v>3.94</v>
      </c>
      <c r="C47" s="1">
        <v>40817</v>
      </c>
    </row>
    <row r="48" spans="1:3" x14ac:dyDescent="0.55000000000000004">
      <c r="A48">
        <v>3.31</v>
      </c>
      <c r="B48">
        <v>4</v>
      </c>
      <c r="C48" s="1">
        <v>40848</v>
      </c>
    </row>
    <row r="49" spans="1:3" x14ac:dyDescent="0.55000000000000004">
      <c r="A49">
        <v>3.3</v>
      </c>
      <c r="B49">
        <v>4</v>
      </c>
      <c r="C49" s="1">
        <v>40878</v>
      </c>
    </row>
    <row r="50" spans="1:3" x14ac:dyDescent="0.55000000000000004">
      <c r="A50">
        <v>3.23</v>
      </c>
      <c r="B50">
        <v>3.91</v>
      </c>
      <c r="C50" s="1">
        <v>40909</v>
      </c>
    </row>
    <row r="51" spans="1:3" x14ac:dyDescent="0.55000000000000004">
      <c r="A51">
        <v>3.14</v>
      </c>
      <c r="B51">
        <v>3.87</v>
      </c>
      <c r="C51" s="1">
        <v>40940</v>
      </c>
    </row>
    <row r="52" spans="1:3" x14ac:dyDescent="0.55000000000000004">
      <c r="A52">
        <v>3.17</v>
      </c>
      <c r="B52">
        <v>3.9</v>
      </c>
      <c r="C52" s="1">
        <v>40969</v>
      </c>
    </row>
    <row r="53" spans="1:3" x14ac:dyDescent="0.55000000000000004">
      <c r="A53">
        <v>3.21</v>
      </c>
      <c r="B53">
        <v>3.98</v>
      </c>
      <c r="C53" s="1">
        <v>41000</v>
      </c>
    </row>
    <row r="54" spans="1:3" x14ac:dyDescent="0.55000000000000004">
      <c r="A54">
        <v>3.07</v>
      </c>
      <c r="B54">
        <v>3.84</v>
      </c>
      <c r="C54" s="1">
        <v>41030</v>
      </c>
    </row>
    <row r="55" spans="1:3" x14ac:dyDescent="0.55000000000000004">
      <c r="A55">
        <v>2.94</v>
      </c>
      <c r="B55">
        <v>3.67</v>
      </c>
      <c r="C55" s="1">
        <v>41061</v>
      </c>
    </row>
    <row r="56" spans="1:3" x14ac:dyDescent="0.55000000000000004">
      <c r="A56">
        <v>2.89</v>
      </c>
      <c r="B56">
        <v>3.62</v>
      </c>
      <c r="C56" s="1">
        <v>41091</v>
      </c>
    </row>
    <row r="57" spans="1:3" x14ac:dyDescent="0.55000000000000004">
      <c r="A57">
        <v>2.83</v>
      </c>
      <c r="B57">
        <v>3.55</v>
      </c>
      <c r="C57" s="1">
        <v>41122</v>
      </c>
    </row>
    <row r="58" spans="1:3" x14ac:dyDescent="0.55000000000000004">
      <c r="A58">
        <v>2.86</v>
      </c>
      <c r="B58">
        <v>3.55</v>
      </c>
      <c r="C58" s="1">
        <v>41153</v>
      </c>
    </row>
    <row r="59" spans="1:3" x14ac:dyDescent="0.55000000000000004">
      <c r="A59">
        <v>2.69</v>
      </c>
      <c r="B59">
        <v>3.36</v>
      </c>
      <c r="C59" s="1">
        <v>41183</v>
      </c>
    </row>
    <row r="60" spans="1:3" x14ac:dyDescent="0.55000000000000004">
      <c r="A60">
        <v>2.7</v>
      </c>
      <c r="B60">
        <v>3.39</v>
      </c>
      <c r="C60" s="1">
        <v>41214</v>
      </c>
    </row>
    <row r="61" spans="1:3" x14ac:dyDescent="0.55000000000000004">
      <c r="A61">
        <v>2.67</v>
      </c>
      <c r="B61">
        <v>3.34</v>
      </c>
      <c r="C61" s="1">
        <v>41244</v>
      </c>
    </row>
    <row r="62" spans="1:3" x14ac:dyDescent="0.55000000000000004">
      <c r="A62">
        <v>2.64</v>
      </c>
      <c r="B62">
        <v>3.34</v>
      </c>
      <c r="C62" s="1">
        <v>41275</v>
      </c>
    </row>
    <row r="63" spans="1:3" x14ac:dyDescent="0.55000000000000004">
      <c r="A63">
        <v>2.77</v>
      </c>
      <c r="B63">
        <v>3.53</v>
      </c>
      <c r="C63" s="1">
        <v>41306</v>
      </c>
    </row>
    <row r="64" spans="1:3" x14ac:dyDescent="0.55000000000000004">
      <c r="A64">
        <v>2.76</v>
      </c>
      <c r="B64">
        <v>3.52</v>
      </c>
      <c r="C64" s="1">
        <v>41334</v>
      </c>
    </row>
    <row r="65" spans="1:3" x14ac:dyDescent="0.55000000000000004">
      <c r="A65">
        <v>2.74</v>
      </c>
      <c r="B65">
        <v>3.54</v>
      </c>
      <c r="C65" s="1">
        <v>41365</v>
      </c>
    </row>
    <row r="66" spans="1:3" x14ac:dyDescent="0.55000000000000004">
      <c r="A66">
        <v>2.56</v>
      </c>
      <c r="B66">
        <v>3.35</v>
      </c>
      <c r="C66" s="1">
        <v>41395</v>
      </c>
    </row>
    <row r="67" spans="1:3" x14ac:dyDescent="0.55000000000000004">
      <c r="A67">
        <v>3.03</v>
      </c>
      <c r="B67">
        <v>3.91</v>
      </c>
      <c r="C67" s="1">
        <v>41426</v>
      </c>
    </row>
    <row r="68" spans="1:3" x14ac:dyDescent="0.55000000000000004">
      <c r="A68">
        <v>3.39</v>
      </c>
      <c r="B68">
        <v>4.29</v>
      </c>
      <c r="C68" s="1">
        <v>41456</v>
      </c>
    </row>
    <row r="69" spans="1:3" x14ac:dyDescent="0.55000000000000004">
      <c r="A69">
        <v>3.43</v>
      </c>
      <c r="B69">
        <v>4.3899999999999997</v>
      </c>
      <c r="C69" s="1">
        <v>41487</v>
      </c>
    </row>
    <row r="70" spans="1:3" x14ac:dyDescent="0.55000000000000004">
      <c r="A70">
        <v>3.59</v>
      </c>
      <c r="B70">
        <v>4.57</v>
      </c>
      <c r="C70" s="1">
        <v>41518</v>
      </c>
    </row>
    <row r="71" spans="1:3" x14ac:dyDescent="0.55000000000000004">
      <c r="A71">
        <v>3.29</v>
      </c>
      <c r="B71">
        <v>4.22</v>
      </c>
      <c r="C71" s="1">
        <v>41548</v>
      </c>
    </row>
    <row r="72" spans="1:3" x14ac:dyDescent="0.55000000000000004">
      <c r="A72">
        <v>3.27</v>
      </c>
      <c r="B72">
        <v>4.16</v>
      </c>
      <c r="C72" s="1">
        <v>41579</v>
      </c>
    </row>
    <row r="73" spans="1:3" x14ac:dyDescent="0.55000000000000004">
      <c r="A73">
        <v>3.47</v>
      </c>
      <c r="B73">
        <v>4.46</v>
      </c>
      <c r="C73" s="1">
        <v>41609</v>
      </c>
    </row>
    <row r="74" spans="1:3" x14ac:dyDescent="0.55000000000000004">
      <c r="A74">
        <v>3.55</v>
      </c>
      <c r="B74">
        <v>4.53</v>
      </c>
      <c r="C74" s="1">
        <v>41640</v>
      </c>
    </row>
    <row r="75" spans="1:3" x14ac:dyDescent="0.55000000000000004">
      <c r="A75">
        <v>3.33</v>
      </c>
      <c r="B75">
        <v>4.2300000000000004</v>
      </c>
      <c r="C75" s="1">
        <v>41671</v>
      </c>
    </row>
    <row r="76" spans="1:3" x14ac:dyDescent="0.55000000000000004">
      <c r="A76">
        <v>3.32</v>
      </c>
      <c r="B76">
        <v>4.28</v>
      </c>
      <c r="C76" s="1">
        <v>41699</v>
      </c>
    </row>
    <row r="77" spans="1:3" x14ac:dyDescent="0.55000000000000004">
      <c r="A77">
        <v>3.47</v>
      </c>
      <c r="B77">
        <v>4.41</v>
      </c>
      <c r="C77" s="1">
        <v>41730</v>
      </c>
    </row>
    <row r="78" spans="1:3" x14ac:dyDescent="0.55000000000000004">
      <c r="A78">
        <v>3.38</v>
      </c>
      <c r="B78">
        <v>4.29</v>
      </c>
      <c r="C78" s="1">
        <v>41760</v>
      </c>
    </row>
    <row r="79" spans="1:3" x14ac:dyDescent="0.55000000000000004">
      <c r="A79">
        <v>3.23</v>
      </c>
      <c r="B79">
        <v>4.1399999999999997</v>
      </c>
      <c r="C79" s="1">
        <v>41791</v>
      </c>
    </row>
    <row r="80" spans="1:3" x14ac:dyDescent="0.55000000000000004">
      <c r="A80">
        <v>3.22</v>
      </c>
      <c r="B80">
        <v>4.12</v>
      </c>
      <c r="C80" s="1">
        <v>41821</v>
      </c>
    </row>
    <row r="81" spans="1:3" x14ac:dyDescent="0.55000000000000004">
      <c r="A81">
        <v>3.27</v>
      </c>
      <c r="B81">
        <v>4.1399999999999997</v>
      </c>
      <c r="C81" s="1">
        <v>41852</v>
      </c>
    </row>
    <row r="82" spans="1:3" x14ac:dyDescent="0.55000000000000004">
      <c r="A82">
        <v>3.24</v>
      </c>
      <c r="B82">
        <v>4.0999999999999996</v>
      </c>
      <c r="C82" s="1">
        <v>41883</v>
      </c>
    </row>
    <row r="83" spans="1:3" x14ac:dyDescent="0.55000000000000004">
      <c r="A83">
        <v>3.36</v>
      </c>
      <c r="B83">
        <v>4.1900000000000004</v>
      </c>
      <c r="C83" s="1">
        <v>41913</v>
      </c>
    </row>
    <row r="84" spans="1:3" x14ac:dyDescent="0.55000000000000004">
      <c r="A84">
        <v>3.21</v>
      </c>
      <c r="B84">
        <v>4.0199999999999996</v>
      </c>
      <c r="C84" s="1">
        <v>41944</v>
      </c>
    </row>
    <row r="85" spans="1:3" x14ac:dyDescent="0.55000000000000004">
      <c r="A85">
        <v>3.1</v>
      </c>
      <c r="B85">
        <v>3.89</v>
      </c>
      <c r="C85" s="1">
        <v>41974</v>
      </c>
    </row>
    <row r="86" spans="1:3" x14ac:dyDescent="0.55000000000000004">
      <c r="A86">
        <v>3.05</v>
      </c>
      <c r="B86">
        <v>3.73</v>
      </c>
      <c r="C86" s="1">
        <v>42005</v>
      </c>
    </row>
    <row r="87" spans="1:3" x14ac:dyDescent="0.55000000000000004">
      <c r="A87">
        <v>2.92</v>
      </c>
      <c r="B87">
        <v>3.59</v>
      </c>
      <c r="C87" s="1">
        <v>42036</v>
      </c>
    </row>
    <row r="88" spans="1:3" x14ac:dyDescent="0.55000000000000004">
      <c r="A88">
        <v>3.03</v>
      </c>
      <c r="B88">
        <v>3.75</v>
      </c>
      <c r="C88" s="1">
        <v>42064</v>
      </c>
    </row>
    <row r="89" spans="1:3" x14ac:dyDescent="0.55000000000000004">
      <c r="A89">
        <v>2.98</v>
      </c>
      <c r="B89">
        <v>3.7</v>
      </c>
      <c r="C89" s="1">
        <v>42095</v>
      </c>
    </row>
    <row r="90" spans="1:3" x14ac:dyDescent="0.55000000000000004">
      <c r="A90">
        <v>3.02</v>
      </c>
      <c r="B90">
        <v>3.8</v>
      </c>
      <c r="C90" s="1">
        <v>42125</v>
      </c>
    </row>
    <row r="91" spans="1:3" x14ac:dyDescent="0.55000000000000004">
      <c r="A91">
        <v>3.08</v>
      </c>
      <c r="B91">
        <v>3.87</v>
      </c>
      <c r="C91" s="1">
        <v>42156</v>
      </c>
    </row>
    <row r="92" spans="1:3" x14ac:dyDescent="0.55000000000000004">
      <c r="A92">
        <v>3.24</v>
      </c>
      <c r="B92">
        <v>4.08</v>
      </c>
      <c r="C92" s="1">
        <v>42186</v>
      </c>
    </row>
    <row r="93" spans="1:3" x14ac:dyDescent="0.55000000000000004">
      <c r="A93">
        <v>3.13</v>
      </c>
      <c r="B93">
        <v>3.91</v>
      </c>
      <c r="C93" s="1">
        <v>42217</v>
      </c>
    </row>
    <row r="94" spans="1:3" x14ac:dyDescent="0.55000000000000004">
      <c r="A94">
        <v>3.09</v>
      </c>
      <c r="B94">
        <v>3.89</v>
      </c>
      <c r="C94" s="1">
        <v>42248</v>
      </c>
    </row>
    <row r="95" spans="1:3" x14ac:dyDescent="0.55000000000000004">
      <c r="A95">
        <v>3.07</v>
      </c>
      <c r="B95">
        <v>3.85</v>
      </c>
      <c r="C95" s="1">
        <v>42278</v>
      </c>
    </row>
    <row r="96" spans="1:3" x14ac:dyDescent="0.55000000000000004">
      <c r="A96">
        <v>3.09</v>
      </c>
      <c r="B96">
        <v>3.87</v>
      </c>
      <c r="C96" s="1">
        <v>42309</v>
      </c>
    </row>
    <row r="97" spans="1:3" x14ac:dyDescent="0.55000000000000004">
      <c r="A97">
        <v>3.16</v>
      </c>
      <c r="B97">
        <v>3.93</v>
      </c>
      <c r="C97" s="1">
        <v>42339</v>
      </c>
    </row>
    <row r="98" spans="1:3" x14ac:dyDescent="0.55000000000000004">
      <c r="A98">
        <v>3.26</v>
      </c>
      <c r="B98">
        <v>3.97</v>
      </c>
      <c r="C98" s="1">
        <v>42370</v>
      </c>
    </row>
    <row r="99" spans="1:3" x14ac:dyDescent="0.55000000000000004">
      <c r="A99">
        <v>3.01</v>
      </c>
      <c r="B99">
        <v>3.72</v>
      </c>
      <c r="C99" s="1">
        <v>42401</v>
      </c>
    </row>
    <row r="100" spans="1:3" x14ac:dyDescent="0.55000000000000004">
      <c r="A100">
        <v>2.94</v>
      </c>
      <c r="B100">
        <v>3.64</v>
      </c>
      <c r="C100" s="1">
        <v>42430</v>
      </c>
    </row>
    <row r="101" spans="1:3" x14ac:dyDescent="0.55000000000000004">
      <c r="A101">
        <v>2.88</v>
      </c>
      <c r="B101">
        <v>3.59</v>
      </c>
      <c r="C101" s="1">
        <v>42461</v>
      </c>
    </row>
    <row r="102" spans="1:3" x14ac:dyDescent="0.55000000000000004">
      <c r="A102">
        <v>2.86</v>
      </c>
      <c r="B102">
        <v>3.61</v>
      </c>
      <c r="C102" s="1">
        <v>42491</v>
      </c>
    </row>
    <row r="103" spans="1:3" x14ac:dyDescent="0.55000000000000004">
      <c r="A103">
        <v>2.92</v>
      </c>
      <c r="B103">
        <v>3.66</v>
      </c>
      <c r="C103" s="1">
        <v>42522</v>
      </c>
    </row>
    <row r="104" spans="1:3" x14ac:dyDescent="0.55000000000000004">
      <c r="A104">
        <v>2.74</v>
      </c>
      <c r="B104">
        <v>3.41</v>
      </c>
      <c r="C104" s="1">
        <v>42552</v>
      </c>
    </row>
    <row r="105" spans="1:3" x14ac:dyDescent="0.55000000000000004">
      <c r="A105">
        <v>2.74</v>
      </c>
      <c r="B105">
        <v>3.43</v>
      </c>
      <c r="C105" s="1">
        <v>42583</v>
      </c>
    </row>
    <row r="106" spans="1:3" x14ac:dyDescent="0.55000000000000004">
      <c r="A106">
        <v>2.77</v>
      </c>
      <c r="B106">
        <v>3.46</v>
      </c>
      <c r="C106" s="1">
        <v>42614</v>
      </c>
    </row>
    <row r="107" spans="1:3" x14ac:dyDescent="0.55000000000000004">
      <c r="A107">
        <v>2.72</v>
      </c>
      <c r="B107">
        <v>3.42</v>
      </c>
      <c r="C107" s="1">
        <v>42644</v>
      </c>
    </row>
    <row r="108" spans="1:3" x14ac:dyDescent="0.55000000000000004">
      <c r="A108">
        <v>2.84</v>
      </c>
      <c r="B108">
        <v>3.54</v>
      </c>
      <c r="C108" s="1">
        <v>42675</v>
      </c>
    </row>
    <row r="109" spans="1:3" x14ac:dyDescent="0.55000000000000004">
      <c r="A109">
        <v>3.34</v>
      </c>
      <c r="B109">
        <v>4.08</v>
      </c>
      <c r="C109" s="1">
        <v>42705</v>
      </c>
    </row>
    <row r="110" spans="1:3" x14ac:dyDescent="0.55000000000000004">
      <c r="A110">
        <v>3.44</v>
      </c>
      <c r="B110">
        <v>4.2</v>
      </c>
      <c r="C110" s="1">
        <v>42736</v>
      </c>
    </row>
    <row r="111" spans="1:3" x14ac:dyDescent="0.55000000000000004">
      <c r="A111">
        <v>3.41</v>
      </c>
      <c r="B111">
        <v>4.1900000000000004</v>
      </c>
      <c r="C111" s="1">
        <v>42767</v>
      </c>
    </row>
    <row r="112" spans="1:3" x14ac:dyDescent="0.55000000000000004">
      <c r="A112">
        <v>3.32</v>
      </c>
      <c r="B112">
        <v>4.0999999999999996</v>
      </c>
      <c r="C112" s="1">
        <v>42795</v>
      </c>
    </row>
    <row r="113" spans="1:3" x14ac:dyDescent="0.55000000000000004">
      <c r="A113">
        <v>3.36</v>
      </c>
      <c r="B113">
        <v>4.0999999999999996</v>
      </c>
      <c r="C113" s="1">
        <v>42826</v>
      </c>
    </row>
    <row r="114" spans="1:3" x14ac:dyDescent="0.55000000000000004">
      <c r="A114">
        <v>3.27</v>
      </c>
      <c r="B114">
        <v>4.0199999999999996</v>
      </c>
      <c r="C114" s="1">
        <v>42856</v>
      </c>
    </row>
    <row r="115" spans="1:3" x14ac:dyDescent="0.55000000000000004">
      <c r="A115">
        <v>3.19</v>
      </c>
      <c r="B115">
        <v>3.94</v>
      </c>
      <c r="C115" s="1">
        <v>42887</v>
      </c>
    </row>
    <row r="116" spans="1:3" x14ac:dyDescent="0.55000000000000004">
      <c r="A116">
        <v>3.22</v>
      </c>
      <c r="B116">
        <v>3.96</v>
      </c>
      <c r="C116" s="1">
        <v>42917</v>
      </c>
    </row>
    <row r="117" spans="1:3" x14ac:dyDescent="0.55000000000000004">
      <c r="A117">
        <v>3.18</v>
      </c>
      <c r="B117">
        <v>3.93</v>
      </c>
      <c r="C117" s="1">
        <v>42948</v>
      </c>
    </row>
    <row r="118" spans="1:3" x14ac:dyDescent="0.55000000000000004">
      <c r="A118">
        <v>3.08</v>
      </c>
      <c r="B118">
        <v>3.78</v>
      </c>
      <c r="C118" s="1">
        <v>42979</v>
      </c>
    </row>
    <row r="119" spans="1:3" x14ac:dyDescent="0.55000000000000004">
      <c r="A119">
        <v>3.15</v>
      </c>
      <c r="B119">
        <v>3.85</v>
      </c>
      <c r="C119" s="1">
        <v>43009</v>
      </c>
    </row>
    <row r="120" spans="1:3" x14ac:dyDescent="0.55000000000000004">
      <c r="A120">
        <v>3.27</v>
      </c>
      <c r="B120">
        <v>3.94</v>
      </c>
      <c r="C120" s="1">
        <v>43040</v>
      </c>
    </row>
    <row r="121" spans="1:3" x14ac:dyDescent="0.55000000000000004">
      <c r="A121">
        <v>3.36</v>
      </c>
      <c r="B121">
        <v>3.94</v>
      </c>
      <c r="C121" s="1">
        <v>43070</v>
      </c>
    </row>
    <row r="122" spans="1:3" x14ac:dyDescent="0.55000000000000004">
      <c r="A122">
        <v>3.38</v>
      </c>
      <c r="B122">
        <v>3.95</v>
      </c>
      <c r="C122" s="1">
        <v>43101</v>
      </c>
    </row>
    <row r="123" spans="1:3" x14ac:dyDescent="0.55000000000000004">
      <c r="A123">
        <v>3.68</v>
      </c>
      <c r="B123">
        <v>4.22</v>
      </c>
      <c r="C123" s="1">
        <v>43132</v>
      </c>
    </row>
    <row r="124" spans="1:3" x14ac:dyDescent="0.55000000000000004">
      <c r="A124">
        <v>3.9</v>
      </c>
      <c r="B124">
        <v>4.43</v>
      </c>
      <c r="C124" s="1">
        <v>43160</v>
      </c>
    </row>
    <row r="125" spans="1:3" x14ac:dyDescent="0.55000000000000004">
      <c r="A125">
        <v>3.87</v>
      </c>
      <c r="B125">
        <v>4.4000000000000004</v>
      </c>
      <c r="C125" s="1">
        <v>43191</v>
      </c>
    </row>
    <row r="126" spans="1:3" x14ac:dyDescent="0.55000000000000004">
      <c r="A126">
        <v>4.03</v>
      </c>
      <c r="B126">
        <v>4.55</v>
      </c>
      <c r="C126" s="1">
        <v>43221</v>
      </c>
    </row>
    <row r="127" spans="1:3" x14ac:dyDescent="0.55000000000000004">
      <c r="A127">
        <v>4.01</v>
      </c>
      <c r="B127">
        <v>4.54</v>
      </c>
      <c r="C127" s="1">
        <v>43252</v>
      </c>
    </row>
    <row r="128" spans="1:3" x14ac:dyDescent="0.55000000000000004">
      <c r="A128">
        <v>3.99</v>
      </c>
      <c r="B128">
        <v>4.5199999999999996</v>
      </c>
      <c r="C128" s="1">
        <v>43282</v>
      </c>
    </row>
    <row r="129" spans="1:3" x14ac:dyDescent="0.55000000000000004">
      <c r="A129">
        <v>4.08</v>
      </c>
      <c r="B129">
        <v>4.5999999999999996</v>
      </c>
      <c r="C129" s="1">
        <v>43313</v>
      </c>
    </row>
    <row r="130" spans="1:3" x14ac:dyDescent="0.55000000000000004">
      <c r="A130">
        <v>3.99</v>
      </c>
      <c r="B130">
        <v>4.54</v>
      </c>
      <c r="C130" s="1">
        <v>43344</v>
      </c>
    </row>
    <row r="131" spans="1:3" x14ac:dyDescent="0.55000000000000004">
      <c r="A131">
        <v>4.1500000000000004</v>
      </c>
      <c r="B131">
        <v>4.71</v>
      </c>
      <c r="C131" s="1">
        <v>43374</v>
      </c>
    </row>
    <row r="132" spans="1:3" x14ac:dyDescent="0.55000000000000004">
      <c r="A132">
        <v>4.2300000000000004</v>
      </c>
      <c r="B132">
        <v>4.83</v>
      </c>
      <c r="C132" s="1">
        <v>43405</v>
      </c>
    </row>
    <row r="133" spans="1:3" x14ac:dyDescent="0.55000000000000004">
      <c r="A133">
        <v>4.21</v>
      </c>
      <c r="B133">
        <v>4.75</v>
      </c>
      <c r="C133" s="1">
        <v>43435</v>
      </c>
    </row>
    <row r="134" spans="1:3" x14ac:dyDescent="0.55000000000000004">
      <c r="A134">
        <v>3.99</v>
      </c>
      <c r="B134">
        <v>4.51</v>
      </c>
      <c r="C134" s="1">
        <v>43466</v>
      </c>
    </row>
    <row r="135" spans="1:3" x14ac:dyDescent="0.55000000000000004">
      <c r="A135">
        <v>3.84</v>
      </c>
      <c r="B135">
        <v>4.41</v>
      </c>
      <c r="C135" s="1">
        <v>43497</v>
      </c>
    </row>
    <row r="136" spans="1:3" x14ac:dyDescent="0.55000000000000004">
      <c r="A136">
        <v>3.83</v>
      </c>
      <c r="B136">
        <v>4.41</v>
      </c>
      <c r="C136" s="1">
        <v>43525</v>
      </c>
    </row>
    <row r="137" spans="1:3" x14ac:dyDescent="0.55000000000000004">
      <c r="A137">
        <v>3.56</v>
      </c>
      <c r="B137">
        <v>4.08</v>
      </c>
      <c r="C137" s="1">
        <v>43556</v>
      </c>
    </row>
    <row r="138" spans="1:3" x14ac:dyDescent="0.55000000000000004">
      <c r="A138">
        <v>3.6</v>
      </c>
      <c r="B138">
        <v>4.1399999999999997</v>
      </c>
      <c r="C138" s="1">
        <v>43586</v>
      </c>
    </row>
    <row r="139" spans="1:3" x14ac:dyDescent="0.55000000000000004">
      <c r="A139">
        <v>3.28</v>
      </c>
      <c r="B139">
        <v>3.82</v>
      </c>
      <c r="C139" s="1">
        <v>43617</v>
      </c>
    </row>
    <row r="140" spans="1:3" x14ac:dyDescent="0.55000000000000004">
      <c r="A140">
        <v>3.18</v>
      </c>
      <c r="B140">
        <v>3.75</v>
      </c>
      <c r="C140" s="1">
        <v>43647</v>
      </c>
    </row>
    <row r="141" spans="1:3" x14ac:dyDescent="0.55000000000000004">
      <c r="A141">
        <v>3.2</v>
      </c>
      <c r="B141">
        <v>3.75</v>
      </c>
      <c r="C141" s="1">
        <v>43678</v>
      </c>
    </row>
    <row r="142" spans="1:3" x14ac:dyDescent="0.55000000000000004">
      <c r="A142">
        <v>3</v>
      </c>
      <c r="B142">
        <v>3.49</v>
      </c>
      <c r="C142" s="1">
        <v>43709</v>
      </c>
    </row>
    <row r="143" spans="1:3" x14ac:dyDescent="0.55000000000000004">
      <c r="A143">
        <v>3.14</v>
      </c>
      <c r="B143">
        <v>3.65</v>
      </c>
      <c r="C143" s="1">
        <v>43739</v>
      </c>
    </row>
    <row r="144" spans="1:3" x14ac:dyDescent="0.55000000000000004">
      <c r="A144">
        <v>3.13</v>
      </c>
      <c r="B144">
        <v>3.69</v>
      </c>
      <c r="C144" s="1">
        <v>43770</v>
      </c>
    </row>
    <row r="145" spans="1:3" x14ac:dyDescent="0.55000000000000004">
      <c r="A145">
        <v>3.14</v>
      </c>
      <c r="B145">
        <v>3.68</v>
      </c>
      <c r="C145" s="1">
        <v>43800</v>
      </c>
    </row>
    <row r="146" spans="1:3" x14ac:dyDescent="0.55000000000000004">
      <c r="A146">
        <v>3.16</v>
      </c>
      <c r="B146">
        <v>3.72</v>
      </c>
      <c r="C146" s="1">
        <v>43831</v>
      </c>
    </row>
    <row r="147" spans="1:3" x14ac:dyDescent="0.55000000000000004">
      <c r="A147">
        <v>2.97</v>
      </c>
      <c r="B147">
        <v>3.45</v>
      </c>
      <c r="C147" s="1">
        <v>43862</v>
      </c>
    </row>
    <row r="148" spans="1:3" x14ac:dyDescent="0.55000000000000004">
      <c r="A148">
        <v>2.79</v>
      </c>
      <c r="B148">
        <v>3.29</v>
      </c>
      <c r="C148" s="1">
        <v>43891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E242D-5D67-46F2-BFC0-6A09FC7197D1}">
  <dimension ref="B1:AV145"/>
  <sheetViews>
    <sheetView topLeftCell="A113" workbookViewId="0">
      <selection activeCell="K177" sqref="K177"/>
    </sheetView>
  </sheetViews>
  <sheetFormatPr defaultRowHeight="14.4" x14ac:dyDescent="0.55000000000000004"/>
  <cols>
    <col min="2" max="2" width="14.62890625" customWidth="1"/>
    <col min="4" max="4" width="16.26171875" customWidth="1"/>
    <col min="5" max="6" width="16.62890625" customWidth="1"/>
    <col min="7" max="7" width="18.05078125" customWidth="1"/>
  </cols>
  <sheetData>
    <row r="1" spans="2:48" x14ac:dyDescent="0.55000000000000004">
      <c r="B1" t="s">
        <v>82</v>
      </c>
      <c r="C1" t="s">
        <v>7</v>
      </c>
      <c r="D1" t="s">
        <v>77</v>
      </c>
      <c r="E1" t="s">
        <v>78</v>
      </c>
      <c r="F1" t="s">
        <v>84</v>
      </c>
      <c r="G1" t="s">
        <v>83</v>
      </c>
      <c r="H1" t="s">
        <v>84</v>
      </c>
      <c r="J1" t="s">
        <v>15</v>
      </c>
      <c r="K1" t="s">
        <v>43</v>
      </c>
      <c r="L1" t="s">
        <v>44</v>
      </c>
      <c r="M1" t="s">
        <v>36</v>
      </c>
      <c r="N1" t="s">
        <v>45</v>
      </c>
      <c r="O1" t="s">
        <v>46</v>
      </c>
      <c r="P1" t="s">
        <v>47</v>
      </c>
      <c r="Q1" t="s">
        <v>48</v>
      </c>
      <c r="R1" t="s">
        <v>49</v>
      </c>
      <c r="S1" t="s">
        <v>50</v>
      </c>
      <c r="T1" t="s">
        <v>14</v>
      </c>
      <c r="U1" t="s">
        <v>51</v>
      </c>
      <c r="V1" t="s">
        <v>52</v>
      </c>
      <c r="W1" t="s">
        <v>53</v>
      </c>
      <c r="X1" t="s">
        <v>54</v>
      </c>
      <c r="Y1" t="s">
        <v>0</v>
      </c>
      <c r="Z1" t="s">
        <v>1</v>
      </c>
      <c r="AA1" t="s">
        <v>55</v>
      </c>
      <c r="AB1" t="s">
        <v>56</v>
      </c>
      <c r="AC1" t="s">
        <v>57</v>
      </c>
      <c r="AD1" t="s">
        <v>58</v>
      </c>
      <c r="AE1" s="4" t="s">
        <v>59</v>
      </c>
      <c r="AF1" t="s">
        <v>60</v>
      </c>
      <c r="AG1" t="s">
        <v>61</v>
      </c>
      <c r="AH1" t="s">
        <v>62</v>
      </c>
      <c r="AI1" t="s">
        <v>63</v>
      </c>
      <c r="AJ1" t="s">
        <v>64</v>
      </c>
      <c r="AK1" t="s">
        <v>65</v>
      </c>
      <c r="AL1" t="s">
        <v>66</v>
      </c>
      <c r="AM1" t="s">
        <v>67</v>
      </c>
      <c r="AN1" t="s">
        <v>68</v>
      </c>
      <c r="AO1" t="s">
        <v>69</v>
      </c>
      <c r="AP1" t="s">
        <v>70</v>
      </c>
      <c r="AQ1" t="s">
        <v>71</v>
      </c>
      <c r="AR1" t="s">
        <v>72</v>
      </c>
      <c r="AS1" t="s">
        <v>73</v>
      </c>
      <c r="AT1" t="s">
        <v>74</v>
      </c>
      <c r="AU1" t="s">
        <v>75</v>
      </c>
      <c r="AV1" t="s">
        <v>76</v>
      </c>
    </row>
    <row r="2" spans="2:48" x14ac:dyDescent="0.55000000000000004">
      <c r="B2">
        <v>0.28299999999999997</v>
      </c>
      <c r="C2">
        <v>0.19000000000000039</v>
      </c>
      <c r="D2">
        <f>-1.74188439331852-1.30713953498601*AM2+0.222738927504872*AQ2-5.23669341187337*N2+1.08719184048728E-06*P2</f>
        <v>-4.8743933098437626</v>
      </c>
      <c r="E2">
        <f>EXP(D2)/(1+EXP(D2))</f>
        <v>7.5818048359028063E-3</v>
      </c>
      <c r="F2" s="5">
        <v>0</v>
      </c>
      <c r="G2" s="5">
        <v>5.8244262729096391E-3</v>
      </c>
      <c r="H2">
        <v>0</v>
      </c>
      <c r="J2">
        <v>20200201</v>
      </c>
      <c r="K2">
        <v>78</v>
      </c>
      <c r="L2">
        <v>360</v>
      </c>
      <c r="M2">
        <v>3.5</v>
      </c>
      <c r="N2">
        <v>0.72451902027385395</v>
      </c>
      <c r="O2">
        <v>765.62575700000002</v>
      </c>
      <c r="P2">
        <v>311855.255519</v>
      </c>
      <c r="Q2">
        <v>0.14413699999999999</v>
      </c>
      <c r="R2">
        <v>0.44461200000000001</v>
      </c>
      <c r="S2">
        <v>0.41125099999999998</v>
      </c>
      <c r="T2">
        <v>6.4599999999999998E-4</v>
      </c>
      <c r="U2">
        <v>6.4599999999999998E-4</v>
      </c>
      <c r="V2">
        <v>6.4599999999999998E-4</v>
      </c>
      <c r="W2">
        <v>29056</v>
      </c>
      <c r="X2">
        <v>145</v>
      </c>
      <c r="Y2">
        <v>2.97</v>
      </c>
      <c r="Z2">
        <v>3.45</v>
      </c>
      <c r="AA2">
        <v>3.69</v>
      </c>
      <c r="AB2">
        <v>3.72</v>
      </c>
      <c r="AC2">
        <v>3.13</v>
      </c>
      <c r="AD2">
        <v>3.16</v>
      </c>
      <c r="AE2" t="s">
        <v>10</v>
      </c>
      <c r="AF2" t="s">
        <v>10</v>
      </c>
      <c r="AG2" t="s">
        <v>10</v>
      </c>
      <c r="AH2" t="s">
        <v>10</v>
      </c>
      <c r="AI2" t="s">
        <v>10</v>
      </c>
      <c r="AJ2" t="s">
        <v>10</v>
      </c>
      <c r="AK2">
        <v>4.9999999999999802E-2</v>
      </c>
      <c r="AL2">
        <v>0.53</v>
      </c>
      <c r="AM2">
        <v>-0.19</v>
      </c>
      <c r="AN2">
        <v>0.37</v>
      </c>
      <c r="AO2">
        <v>-0.22</v>
      </c>
      <c r="AP2">
        <v>0.34</v>
      </c>
      <c r="AQ2">
        <f>0.05+B2</f>
        <v>0.33299999999999996</v>
      </c>
      <c r="AR2" t="s">
        <v>10</v>
      </c>
      <c r="AS2" t="s">
        <v>10</v>
      </c>
      <c r="AT2" t="s">
        <v>10</v>
      </c>
      <c r="AU2" t="s">
        <v>10</v>
      </c>
      <c r="AV2" t="s">
        <v>10</v>
      </c>
    </row>
    <row r="3" spans="2:48" x14ac:dyDescent="0.55000000000000004">
      <c r="B3">
        <v>-0.58089473684210358</v>
      </c>
      <c r="C3">
        <v>-0.38999999999999968</v>
      </c>
      <c r="D3">
        <f t="shared" ref="D3:D66" si="0">-1.74188439331852-1.30713953498601*AM3+0.222738927504872*AQ3-5.23669341187337*N3+1.08719184048728E-06*P3</f>
        <v>-5.0668162970050759</v>
      </c>
      <c r="E3">
        <f t="shared" ref="E3:E66" si="1">EXP(D3)/(1+EXP(D3))</f>
        <v>6.2629812264693554E-3</v>
      </c>
      <c r="F3" s="5">
        <v>6.9444444444444441E-3</v>
      </c>
      <c r="G3" s="5">
        <v>5.9238631123432585E-3</v>
      </c>
      <c r="H3">
        <f>H2+(1/144)</f>
        <v>6.9444444444444441E-3</v>
      </c>
      <c r="J3">
        <v>20200201</v>
      </c>
      <c r="K3">
        <v>78</v>
      </c>
      <c r="L3">
        <v>360</v>
      </c>
      <c r="M3">
        <v>3.5</v>
      </c>
      <c r="N3">
        <v>0.72451902027385395</v>
      </c>
      <c r="O3">
        <v>765.62575700000002</v>
      </c>
      <c r="P3">
        <v>311855.255519</v>
      </c>
      <c r="Q3">
        <v>0.14413699999999999</v>
      </c>
      <c r="R3">
        <v>0.44461200000000001</v>
      </c>
      <c r="S3">
        <v>0.41125099999999998</v>
      </c>
      <c r="T3">
        <v>6.4599999999999998E-4</v>
      </c>
      <c r="U3">
        <v>6.4599999999999998E-4</v>
      </c>
      <c r="V3">
        <v>6.4599999999999998E-4</v>
      </c>
      <c r="W3">
        <v>29056</v>
      </c>
      <c r="X3">
        <v>145</v>
      </c>
      <c r="Y3">
        <v>2.97</v>
      </c>
      <c r="Z3">
        <v>3.45</v>
      </c>
      <c r="AA3">
        <v>3.69</v>
      </c>
      <c r="AB3">
        <v>3.72</v>
      </c>
      <c r="AC3">
        <v>3.13</v>
      </c>
      <c r="AD3">
        <v>3.16</v>
      </c>
      <c r="AE3" t="s">
        <v>10</v>
      </c>
      <c r="AF3" t="s">
        <v>10</v>
      </c>
      <c r="AG3" t="s">
        <v>10</v>
      </c>
      <c r="AH3" t="s">
        <v>10</v>
      </c>
      <c r="AI3" t="s">
        <v>10</v>
      </c>
      <c r="AJ3" t="s">
        <v>10</v>
      </c>
      <c r="AK3">
        <v>4.9999999999999802E-2</v>
      </c>
      <c r="AL3">
        <v>0.53</v>
      </c>
      <c r="AM3">
        <v>-0.19</v>
      </c>
      <c r="AN3">
        <v>0.37</v>
      </c>
      <c r="AO3">
        <v>-0.22</v>
      </c>
      <c r="AP3">
        <v>0.34</v>
      </c>
      <c r="AQ3">
        <f t="shared" ref="AQ3:AQ66" si="2">0.05+B3</f>
        <v>-0.53089473684210353</v>
      </c>
      <c r="AR3" t="s">
        <v>10</v>
      </c>
      <c r="AS3" t="s">
        <v>10</v>
      </c>
      <c r="AT3" t="s">
        <v>10</v>
      </c>
      <c r="AU3" t="s">
        <v>10</v>
      </c>
      <c r="AV3" t="s">
        <v>10</v>
      </c>
    </row>
    <row r="4" spans="2:48" x14ac:dyDescent="0.55000000000000004">
      <c r="B4">
        <v>-8.1827761969210738E-2</v>
      </c>
      <c r="C4">
        <v>-5.9999999999999609E-2</v>
      </c>
      <c r="D4">
        <f t="shared" si="0"/>
        <v>-4.9556546542687876</v>
      </c>
      <c r="E4">
        <f t="shared" si="1"/>
        <v>6.9942042815853544E-3</v>
      </c>
      <c r="F4" s="5">
        <v>1.3888888888888888E-2</v>
      </c>
      <c r="G4" s="5">
        <v>5.9896665010200772E-3</v>
      </c>
      <c r="H4">
        <f t="shared" ref="H4:H67" si="3">H3+(1/144)</f>
        <v>1.3888888888888888E-2</v>
      </c>
      <c r="J4">
        <v>20200201</v>
      </c>
      <c r="K4">
        <v>78</v>
      </c>
      <c r="L4">
        <v>360</v>
      </c>
      <c r="M4">
        <v>3.5</v>
      </c>
      <c r="N4">
        <v>0.72451902027385395</v>
      </c>
      <c r="O4">
        <v>765.62575700000002</v>
      </c>
      <c r="P4">
        <v>311855.255519</v>
      </c>
      <c r="Q4">
        <v>0.14413699999999999</v>
      </c>
      <c r="R4">
        <v>0.44461200000000001</v>
      </c>
      <c r="S4">
        <v>0.41125099999999998</v>
      </c>
      <c r="T4">
        <v>6.4599999999999998E-4</v>
      </c>
      <c r="U4">
        <v>6.4599999999999998E-4</v>
      </c>
      <c r="V4">
        <v>6.4599999999999998E-4</v>
      </c>
      <c r="W4">
        <v>29056</v>
      </c>
      <c r="X4">
        <v>145</v>
      </c>
      <c r="Y4">
        <v>2.97</v>
      </c>
      <c r="Z4">
        <v>3.45</v>
      </c>
      <c r="AA4">
        <v>3.69</v>
      </c>
      <c r="AB4">
        <v>3.72</v>
      </c>
      <c r="AC4">
        <v>3.13</v>
      </c>
      <c r="AD4">
        <v>3.16</v>
      </c>
      <c r="AE4" t="s">
        <v>10</v>
      </c>
      <c r="AF4" t="s">
        <v>10</v>
      </c>
      <c r="AG4" t="s">
        <v>10</v>
      </c>
      <c r="AH4" t="s">
        <v>10</v>
      </c>
      <c r="AI4" t="s">
        <v>10</v>
      </c>
      <c r="AJ4" t="s">
        <v>10</v>
      </c>
      <c r="AK4">
        <v>4.9999999999999802E-2</v>
      </c>
      <c r="AL4">
        <v>0.53</v>
      </c>
      <c r="AM4">
        <v>-0.19</v>
      </c>
      <c r="AN4">
        <v>0.37</v>
      </c>
      <c r="AO4">
        <v>-0.22</v>
      </c>
      <c r="AP4">
        <v>0.34</v>
      </c>
      <c r="AQ4">
        <f t="shared" si="2"/>
        <v>-3.1827761969210736E-2</v>
      </c>
      <c r="AR4" t="s">
        <v>10</v>
      </c>
      <c r="AS4" t="s">
        <v>10</v>
      </c>
      <c r="AT4" t="s">
        <v>10</v>
      </c>
      <c r="AU4" t="s">
        <v>10</v>
      </c>
      <c r="AV4" t="s">
        <v>10</v>
      </c>
    </row>
    <row r="5" spans="2:48" x14ac:dyDescent="0.55000000000000004">
      <c r="B5">
        <v>-0.65936765775469297</v>
      </c>
      <c r="C5">
        <v>-0.46999999999999975</v>
      </c>
      <c r="D5">
        <f t="shared" si="0"/>
        <v>-5.0842952712473206</v>
      </c>
      <c r="E5">
        <f t="shared" si="1"/>
        <v>6.155129855498819E-3</v>
      </c>
      <c r="F5" s="5">
        <v>2.0833333333333332E-2</v>
      </c>
      <c r="G5" s="5">
        <v>6.0041166208152762E-3</v>
      </c>
      <c r="H5">
        <f t="shared" si="3"/>
        <v>2.0833333333333332E-2</v>
      </c>
      <c r="J5">
        <v>20200201</v>
      </c>
      <c r="K5">
        <v>78</v>
      </c>
      <c r="L5">
        <v>360</v>
      </c>
      <c r="M5">
        <v>3.5</v>
      </c>
      <c r="N5">
        <v>0.72451902027385395</v>
      </c>
      <c r="O5">
        <v>765.62575700000002</v>
      </c>
      <c r="P5">
        <v>311855.255519</v>
      </c>
      <c r="Q5">
        <v>0.14413699999999999</v>
      </c>
      <c r="R5">
        <v>0.44461200000000001</v>
      </c>
      <c r="S5">
        <v>0.41125099999999998</v>
      </c>
      <c r="T5">
        <v>6.4599999999999998E-4</v>
      </c>
      <c r="U5">
        <v>6.4599999999999998E-4</v>
      </c>
      <c r="V5">
        <v>6.4599999999999998E-4</v>
      </c>
      <c r="W5">
        <v>29056</v>
      </c>
      <c r="X5">
        <v>145</v>
      </c>
      <c r="Y5">
        <v>2.97</v>
      </c>
      <c r="Z5">
        <v>3.45</v>
      </c>
      <c r="AA5">
        <v>3.69</v>
      </c>
      <c r="AB5">
        <v>3.72</v>
      </c>
      <c r="AC5">
        <v>3.13</v>
      </c>
      <c r="AD5">
        <v>3.16</v>
      </c>
      <c r="AE5" t="s">
        <v>10</v>
      </c>
      <c r="AF5" t="s">
        <v>10</v>
      </c>
      <c r="AG5" t="s">
        <v>10</v>
      </c>
      <c r="AH5" t="s">
        <v>10</v>
      </c>
      <c r="AI5" t="s">
        <v>10</v>
      </c>
      <c r="AJ5" t="s">
        <v>10</v>
      </c>
      <c r="AK5">
        <v>4.9999999999999802E-2</v>
      </c>
      <c r="AL5">
        <v>0.53</v>
      </c>
      <c r="AM5">
        <v>-0.19</v>
      </c>
      <c r="AN5">
        <v>0.37</v>
      </c>
      <c r="AO5">
        <v>-0.22</v>
      </c>
      <c r="AP5">
        <v>0.34</v>
      </c>
      <c r="AQ5">
        <f t="shared" si="2"/>
        <v>-0.60936765775469293</v>
      </c>
      <c r="AR5" t="s">
        <v>10</v>
      </c>
      <c r="AS5" t="s">
        <v>10</v>
      </c>
      <c r="AT5" t="s">
        <v>10</v>
      </c>
      <c r="AU5" t="s">
        <v>10</v>
      </c>
      <c r="AV5" t="s">
        <v>10</v>
      </c>
    </row>
    <row r="6" spans="2:48" x14ac:dyDescent="0.55000000000000004">
      <c r="B6">
        <v>-0.57361457599591559</v>
      </c>
      <c r="C6">
        <v>-0.45999999999999996</v>
      </c>
      <c r="D6">
        <f t="shared" si="0"/>
        <v>-5.0651947217861331</v>
      </c>
      <c r="E6">
        <f t="shared" si="1"/>
        <v>6.2730815999082704E-3</v>
      </c>
      <c r="F6" s="5">
        <v>2.7777777777777776E-2</v>
      </c>
      <c r="G6" s="5">
        <v>6.155129855498819E-3</v>
      </c>
      <c r="H6">
        <f t="shared" si="3"/>
        <v>2.7777777777777776E-2</v>
      </c>
      <c r="J6">
        <v>20200201</v>
      </c>
      <c r="K6">
        <v>78</v>
      </c>
      <c r="L6">
        <v>360</v>
      </c>
      <c r="M6">
        <v>3.5</v>
      </c>
      <c r="N6">
        <v>0.72451902027385395</v>
      </c>
      <c r="O6">
        <v>765.62575700000002</v>
      </c>
      <c r="P6">
        <v>311855.255519</v>
      </c>
      <c r="Q6">
        <v>0.14413699999999999</v>
      </c>
      <c r="R6">
        <v>0.44461200000000001</v>
      </c>
      <c r="S6">
        <v>0.41125099999999998</v>
      </c>
      <c r="T6">
        <v>6.4599999999999998E-4</v>
      </c>
      <c r="U6">
        <v>6.4599999999999998E-4</v>
      </c>
      <c r="V6">
        <v>6.4599999999999998E-4</v>
      </c>
      <c r="W6">
        <v>29056</v>
      </c>
      <c r="X6">
        <v>145</v>
      </c>
      <c r="Y6">
        <v>2.97</v>
      </c>
      <c r="Z6">
        <v>3.45</v>
      </c>
      <c r="AA6">
        <v>3.69</v>
      </c>
      <c r="AB6">
        <v>3.72</v>
      </c>
      <c r="AC6">
        <v>3.13</v>
      </c>
      <c r="AD6">
        <v>3.16</v>
      </c>
      <c r="AE6" t="s">
        <v>10</v>
      </c>
      <c r="AF6" t="s">
        <v>10</v>
      </c>
      <c r="AG6" t="s">
        <v>10</v>
      </c>
      <c r="AH6" t="s">
        <v>10</v>
      </c>
      <c r="AI6" t="s">
        <v>10</v>
      </c>
      <c r="AJ6" t="s">
        <v>10</v>
      </c>
      <c r="AK6">
        <v>4.9999999999999802E-2</v>
      </c>
      <c r="AL6">
        <v>0.53</v>
      </c>
      <c r="AM6">
        <v>-0.19</v>
      </c>
      <c r="AN6">
        <v>0.37</v>
      </c>
      <c r="AO6">
        <v>-0.22</v>
      </c>
      <c r="AP6">
        <v>0.34</v>
      </c>
      <c r="AQ6">
        <f t="shared" si="2"/>
        <v>-0.52361457599591554</v>
      </c>
      <c r="AR6" t="s">
        <v>10</v>
      </c>
      <c r="AS6" t="s">
        <v>10</v>
      </c>
      <c r="AT6" t="s">
        <v>10</v>
      </c>
      <c r="AU6" t="s">
        <v>10</v>
      </c>
      <c r="AV6" t="s">
        <v>10</v>
      </c>
    </row>
    <row r="7" spans="2:48" x14ac:dyDescent="0.55000000000000004">
      <c r="B7">
        <v>-0.29764708610125107</v>
      </c>
      <c r="C7">
        <v>-0.25999999999999979</v>
      </c>
      <c r="D7">
        <f t="shared" si="0"/>
        <v>-5.0037260190607844</v>
      </c>
      <c r="E7">
        <f t="shared" si="1"/>
        <v>6.6681256139146166E-3</v>
      </c>
      <c r="F7" s="5">
        <v>3.4722222222222224E-2</v>
      </c>
      <c r="G7" s="5">
        <v>6.2629812264693554E-3</v>
      </c>
      <c r="H7">
        <f t="shared" si="3"/>
        <v>3.4722222222222224E-2</v>
      </c>
      <c r="J7">
        <v>20200201</v>
      </c>
      <c r="K7">
        <v>78</v>
      </c>
      <c r="L7">
        <v>360</v>
      </c>
      <c r="M7">
        <v>3.5</v>
      </c>
      <c r="N7">
        <v>0.72451902027385395</v>
      </c>
      <c r="O7">
        <v>765.62575700000002</v>
      </c>
      <c r="P7">
        <v>311855.255519</v>
      </c>
      <c r="Q7">
        <v>0.14413699999999999</v>
      </c>
      <c r="R7">
        <v>0.44461200000000001</v>
      </c>
      <c r="S7">
        <v>0.41125099999999998</v>
      </c>
      <c r="T7">
        <v>6.4599999999999998E-4</v>
      </c>
      <c r="U7">
        <v>6.4599999999999998E-4</v>
      </c>
      <c r="V7">
        <v>6.4599999999999998E-4</v>
      </c>
      <c r="W7">
        <v>29056</v>
      </c>
      <c r="X7">
        <v>145</v>
      </c>
      <c r="Y7">
        <v>2.97</v>
      </c>
      <c r="Z7">
        <v>3.45</v>
      </c>
      <c r="AA7">
        <v>3.69</v>
      </c>
      <c r="AB7">
        <v>3.72</v>
      </c>
      <c r="AC7">
        <v>3.13</v>
      </c>
      <c r="AD7">
        <v>3.16</v>
      </c>
      <c r="AE7" t="s">
        <v>10</v>
      </c>
      <c r="AF7" t="s">
        <v>10</v>
      </c>
      <c r="AG7" t="s">
        <v>10</v>
      </c>
      <c r="AH7" t="s">
        <v>10</v>
      </c>
      <c r="AI7" t="s">
        <v>10</v>
      </c>
      <c r="AJ7" t="s">
        <v>10</v>
      </c>
      <c r="AK7">
        <v>4.9999999999999802E-2</v>
      </c>
      <c r="AL7">
        <v>0.53</v>
      </c>
      <c r="AM7">
        <v>-0.19</v>
      </c>
      <c r="AN7">
        <v>0.37</v>
      </c>
      <c r="AO7">
        <v>-0.22</v>
      </c>
      <c r="AP7">
        <v>0.34</v>
      </c>
      <c r="AQ7">
        <f t="shared" si="2"/>
        <v>-0.24764708610125108</v>
      </c>
      <c r="AR7" t="s">
        <v>10</v>
      </c>
      <c r="AS7" t="s">
        <v>10</v>
      </c>
      <c r="AT7" t="s">
        <v>10</v>
      </c>
      <c r="AU7" t="s">
        <v>10</v>
      </c>
      <c r="AV7" t="s">
        <v>10</v>
      </c>
    </row>
    <row r="8" spans="2:48" x14ac:dyDescent="0.55000000000000004">
      <c r="B8">
        <v>0.28529169598015852</v>
      </c>
      <c r="C8">
        <v>0.25</v>
      </c>
      <c r="D8">
        <f t="shared" si="0"/>
        <v>-4.8738828599389752</v>
      </c>
      <c r="E8">
        <f t="shared" si="1"/>
        <v>7.5856465904373636E-3</v>
      </c>
      <c r="F8" s="5">
        <v>4.1666666666666671E-2</v>
      </c>
      <c r="G8" s="5">
        <v>6.2722145129299823E-3</v>
      </c>
      <c r="H8">
        <f t="shared" si="3"/>
        <v>4.1666666666666671E-2</v>
      </c>
      <c r="J8">
        <v>20200201</v>
      </c>
      <c r="K8">
        <v>78</v>
      </c>
      <c r="L8">
        <v>360</v>
      </c>
      <c r="M8">
        <v>3.5</v>
      </c>
      <c r="N8">
        <v>0.72451902027385395</v>
      </c>
      <c r="O8">
        <v>765.62575700000002</v>
      </c>
      <c r="P8">
        <v>311855.255519</v>
      </c>
      <c r="Q8">
        <v>0.14413699999999999</v>
      </c>
      <c r="R8">
        <v>0.44461200000000001</v>
      </c>
      <c r="S8">
        <v>0.41125099999999998</v>
      </c>
      <c r="T8">
        <v>6.4599999999999998E-4</v>
      </c>
      <c r="U8">
        <v>6.4599999999999998E-4</v>
      </c>
      <c r="V8">
        <v>6.4599999999999998E-4</v>
      </c>
      <c r="W8">
        <v>29056</v>
      </c>
      <c r="X8">
        <v>145</v>
      </c>
      <c r="Y8">
        <v>2.97</v>
      </c>
      <c r="Z8">
        <v>3.45</v>
      </c>
      <c r="AA8">
        <v>3.69</v>
      </c>
      <c r="AB8">
        <v>3.72</v>
      </c>
      <c r="AC8">
        <v>3.13</v>
      </c>
      <c r="AD8">
        <v>3.16</v>
      </c>
      <c r="AE8" t="s">
        <v>10</v>
      </c>
      <c r="AF8" t="s">
        <v>10</v>
      </c>
      <c r="AG8" t="s">
        <v>10</v>
      </c>
      <c r="AH8" t="s">
        <v>10</v>
      </c>
      <c r="AI8" t="s">
        <v>10</v>
      </c>
      <c r="AJ8" t="s">
        <v>10</v>
      </c>
      <c r="AK8">
        <v>4.9999999999999802E-2</v>
      </c>
      <c r="AL8">
        <v>0.53</v>
      </c>
      <c r="AM8">
        <v>-0.19</v>
      </c>
      <c r="AN8">
        <v>0.37</v>
      </c>
      <c r="AO8">
        <v>-0.22</v>
      </c>
      <c r="AP8">
        <v>0.34</v>
      </c>
      <c r="AQ8">
        <f t="shared" si="2"/>
        <v>0.33529169598015851</v>
      </c>
      <c r="AR8" t="s">
        <v>10</v>
      </c>
      <c r="AS8" t="s">
        <v>10</v>
      </c>
      <c r="AT8" t="s">
        <v>10</v>
      </c>
      <c r="AU8" t="s">
        <v>10</v>
      </c>
      <c r="AV8" t="s">
        <v>10</v>
      </c>
    </row>
    <row r="9" spans="2:48" x14ac:dyDescent="0.55000000000000004">
      <c r="B9">
        <v>0.36499535522265564</v>
      </c>
      <c r="C9">
        <v>0.3199999999999994</v>
      </c>
      <c r="D9">
        <f t="shared" si="0"/>
        <v>-4.8561297523610873</v>
      </c>
      <c r="E9">
        <f t="shared" si="1"/>
        <v>7.7204689006025286E-3</v>
      </c>
      <c r="F9" s="5">
        <v>4.8611111111111119E-2</v>
      </c>
      <c r="G9" s="5">
        <v>6.2730815999082704E-3</v>
      </c>
      <c r="H9">
        <f t="shared" si="3"/>
        <v>4.8611111111111119E-2</v>
      </c>
      <c r="J9">
        <v>20200201</v>
      </c>
      <c r="K9">
        <v>78</v>
      </c>
      <c r="L9">
        <v>360</v>
      </c>
      <c r="M9">
        <v>3.5</v>
      </c>
      <c r="N9">
        <v>0.72451902027385395</v>
      </c>
      <c r="O9">
        <v>765.62575700000002</v>
      </c>
      <c r="P9">
        <v>311855.255519</v>
      </c>
      <c r="Q9">
        <v>0.14413699999999999</v>
      </c>
      <c r="R9">
        <v>0.44461200000000001</v>
      </c>
      <c r="S9">
        <v>0.41125099999999998</v>
      </c>
      <c r="T9">
        <v>6.4599999999999998E-4</v>
      </c>
      <c r="U9">
        <v>6.4599999999999998E-4</v>
      </c>
      <c r="V9">
        <v>6.4599999999999998E-4</v>
      </c>
      <c r="W9">
        <v>29056</v>
      </c>
      <c r="X9">
        <v>145</v>
      </c>
      <c r="Y9">
        <v>2.97</v>
      </c>
      <c r="Z9">
        <v>3.45</v>
      </c>
      <c r="AA9">
        <v>3.69</v>
      </c>
      <c r="AB9">
        <v>3.72</v>
      </c>
      <c r="AC9">
        <v>3.13</v>
      </c>
      <c r="AD9">
        <v>3.16</v>
      </c>
      <c r="AE9" t="s">
        <v>10</v>
      </c>
      <c r="AF9" t="s">
        <v>10</v>
      </c>
      <c r="AG9" t="s">
        <v>10</v>
      </c>
      <c r="AH9" t="s">
        <v>10</v>
      </c>
      <c r="AI9" t="s">
        <v>10</v>
      </c>
      <c r="AJ9" t="s">
        <v>10</v>
      </c>
      <c r="AK9">
        <v>4.9999999999999802E-2</v>
      </c>
      <c r="AL9">
        <v>0.53</v>
      </c>
      <c r="AM9">
        <v>-0.19</v>
      </c>
      <c r="AN9">
        <v>0.37</v>
      </c>
      <c r="AO9">
        <v>-0.22</v>
      </c>
      <c r="AP9">
        <v>0.34</v>
      </c>
      <c r="AQ9">
        <f t="shared" si="2"/>
        <v>0.41499535522265563</v>
      </c>
      <c r="AR9" t="s">
        <v>10</v>
      </c>
      <c r="AS9" t="s">
        <v>10</v>
      </c>
      <c r="AT9" t="s">
        <v>10</v>
      </c>
      <c r="AU9" t="s">
        <v>10</v>
      </c>
      <c r="AV9" t="s">
        <v>10</v>
      </c>
    </row>
    <row r="10" spans="2:48" x14ac:dyDescent="0.55000000000000004">
      <c r="B10">
        <v>0.91722360924430435</v>
      </c>
      <c r="C10">
        <v>0.8199999999999994</v>
      </c>
      <c r="D10">
        <f t="shared" si="0"/>
        <v>-4.7331270233224174</v>
      </c>
      <c r="E10">
        <f t="shared" si="1"/>
        <v>8.7221679657602334E-3</v>
      </c>
      <c r="F10" s="5">
        <v>5.5555555555555566E-2</v>
      </c>
      <c r="G10" s="5">
        <v>6.3403751717640271E-3</v>
      </c>
      <c r="H10">
        <f t="shared" si="3"/>
        <v>5.5555555555555566E-2</v>
      </c>
      <c r="J10">
        <v>20200201</v>
      </c>
      <c r="K10">
        <v>78</v>
      </c>
      <c r="L10">
        <v>360</v>
      </c>
      <c r="M10">
        <v>3.5</v>
      </c>
      <c r="N10">
        <v>0.72451902027385395</v>
      </c>
      <c r="O10">
        <v>765.62575700000002</v>
      </c>
      <c r="P10">
        <v>311855.255519</v>
      </c>
      <c r="Q10">
        <v>0.14413699999999999</v>
      </c>
      <c r="R10">
        <v>0.44461200000000001</v>
      </c>
      <c r="S10">
        <v>0.41125099999999998</v>
      </c>
      <c r="T10">
        <v>6.4599999999999998E-4</v>
      </c>
      <c r="U10">
        <v>6.4599999999999998E-4</v>
      </c>
      <c r="V10">
        <v>6.4599999999999998E-4</v>
      </c>
      <c r="W10">
        <v>29056</v>
      </c>
      <c r="X10">
        <v>145</v>
      </c>
      <c r="Y10">
        <v>2.97</v>
      </c>
      <c r="Z10">
        <v>3.45</v>
      </c>
      <c r="AA10">
        <v>3.69</v>
      </c>
      <c r="AB10">
        <v>3.72</v>
      </c>
      <c r="AC10">
        <v>3.13</v>
      </c>
      <c r="AD10">
        <v>3.16</v>
      </c>
      <c r="AE10" t="s">
        <v>10</v>
      </c>
      <c r="AF10" t="s">
        <v>10</v>
      </c>
      <c r="AG10" t="s">
        <v>10</v>
      </c>
      <c r="AH10" t="s">
        <v>10</v>
      </c>
      <c r="AI10" t="s">
        <v>10</v>
      </c>
      <c r="AJ10" t="s">
        <v>10</v>
      </c>
      <c r="AK10">
        <v>4.9999999999999802E-2</v>
      </c>
      <c r="AL10">
        <v>0.53</v>
      </c>
      <c r="AM10">
        <v>-0.19</v>
      </c>
      <c r="AN10">
        <v>0.37</v>
      </c>
      <c r="AO10">
        <v>-0.22</v>
      </c>
      <c r="AP10">
        <v>0.34</v>
      </c>
      <c r="AQ10">
        <f t="shared" si="2"/>
        <v>0.96722360924430439</v>
      </c>
      <c r="AR10" t="s">
        <v>10</v>
      </c>
      <c r="AS10" t="s">
        <v>10</v>
      </c>
      <c r="AT10" t="s">
        <v>10</v>
      </c>
      <c r="AU10" t="s">
        <v>10</v>
      </c>
      <c r="AV10" t="s">
        <v>10</v>
      </c>
    </row>
    <row r="11" spans="2:48" x14ac:dyDescent="0.55000000000000004">
      <c r="B11">
        <v>0.97297182319895958</v>
      </c>
      <c r="C11">
        <v>1.0899999999999999</v>
      </c>
      <c r="D11">
        <f t="shared" si="0"/>
        <v>-4.720709725935845</v>
      </c>
      <c r="E11">
        <f t="shared" si="1"/>
        <v>8.8301866211754655E-3</v>
      </c>
      <c r="F11" s="5">
        <v>6.2500000000000014E-2</v>
      </c>
      <c r="G11" s="5">
        <v>6.430053575720308E-3</v>
      </c>
      <c r="H11">
        <f t="shared" si="3"/>
        <v>6.2500000000000014E-2</v>
      </c>
      <c r="J11">
        <v>20200201</v>
      </c>
      <c r="K11">
        <v>78</v>
      </c>
      <c r="L11">
        <v>360</v>
      </c>
      <c r="M11">
        <v>3.5</v>
      </c>
      <c r="N11">
        <v>0.72451902027385395</v>
      </c>
      <c r="O11">
        <v>765.62575700000002</v>
      </c>
      <c r="P11">
        <v>311855.255519</v>
      </c>
      <c r="Q11">
        <v>0.14413699999999999</v>
      </c>
      <c r="R11">
        <v>0.44461200000000001</v>
      </c>
      <c r="S11">
        <v>0.41125099999999998</v>
      </c>
      <c r="T11">
        <v>6.4599999999999998E-4</v>
      </c>
      <c r="U11">
        <v>6.4599999999999998E-4</v>
      </c>
      <c r="V11">
        <v>6.4599999999999998E-4</v>
      </c>
      <c r="W11">
        <v>29056</v>
      </c>
      <c r="X11">
        <v>145</v>
      </c>
      <c r="Y11">
        <v>2.97</v>
      </c>
      <c r="Z11">
        <v>3.45</v>
      </c>
      <c r="AA11">
        <v>3.69</v>
      </c>
      <c r="AB11">
        <v>3.72</v>
      </c>
      <c r="AC11">
        <v>3.13</v>
      </c>
      <c r="AD11">
        <v>3.16</v>
      </c>
      <c r="AE11" t="s">
        <v>10</v>
      </c>
      <c r="AF11" t="s">
        <v>10</v>
      </c>
      <c r="AG11" t="s">
        <v>10</v>
      </c>
      <c r="AH11" t="s">
        <v>10</v>
      </c>
      <c r="AI11" t="s">
        <v>10</v>
      </c>
      <c r="AJ11" t="s">
        <v>10</v>
      </c>
      <c r="AK11">
        <v>4.9999999999999802E-2</v>
      </c>
      <c r="AL11">
        <v>0.53</v>
      </c>
      <c r="AM11">
        <v>-0.19</v>
      </c>
      <c r="AN11">
        <v>0.37</v>
      </c>
      <c r="AO11">
        <v>-0.22</v>
      </c>
      <c r="AP11">
        <v>0.34</v>
      </c>
      <c r="AQ11">
        <f t="shared" si="2"/>
        <v>1.0229718231989595</v>
      </c>
      <c r="AR11" t="s">
        <v>10</v>
      </c>
      <c r="AS11" t="s">
        <v>10</v>
      </c>
      <c r="AT11" t="s">
        <v>10</v>
      </c>
      <c r="AU11" t="s">
        <v>10</v>
      </c>
      <c r="AV11" t="s">
        <v>10</v>
      </c>
    </row>
    <row r="12" spans="2:48" x14ac:dyDescent="0.55000000000000004">
      <c r="B12">
        <v>0.66032618446299196</v>
      </c>
      <c r="C12">
        <v>0.95000000000000018</v>
      </c>
      <c r="D12">
        <f t="shared" si="0"/>
        <v>-4.7903480801969707</v>
      </c>
      <c r="E12">
        <f t="shared" si="1"/>
        <v>8.2410846592388259E-3</v>
      </c>
      <c r="F12" s="5">
        <v>6.9444444444444461E-2</v>
      </c>
      <c r="G12" s="5">
        <v>6.4462553897780333E-3</v>
      </c>
      <c r="H12">
        <f t="shared" si="3"/>
        <v>6.9444444444444461E-2</v>
      </c>
      <c r="J12">
        <v>20200201</v>
      </c>
      <c r="K12">
        <v>78</v>
      </c>
      <c r="L12">
        <v>360</v>
      </c>
      <c r="M12">
        <v>3.5</v>
      </c>
      <c r="N12">
        <v>0.72451902027385395</v>
      </c>
      <c r="O12">
        <v>765.62575700000002</v>
      </c>
      <c r="P12">
        <v>311855.255519</v>
      </c>
      <c r="Q12">
        <v>0.14413699999999999</v>
      </c>
      <c r="R12">
        <v>0.44461200000000001</v>
      </c>
      <c r="S12">
        <v>0.41125099999999998</v>
      </c>
      <c r="T12">
        <v>6.4599999999999998E-4</v>
      </c>
      <c r="U12">
        <v>6.4599999999999998E-4</v>
      </c>
      <c r="V12">
        <v>6.4599999999999998E-4</v>
      </c>
      <c r="W12">
        <v>29056</v>
      </c>
      <c r="X12">
        <v>145</v>
      </c>
      <c r="Y12">
        <v>2.97</v>
      </c>
      <c r="Z12">
        <v>3.45</v>
      </c>
      <c r="AA12">
        <v>3.69</v>
      </c>
      <c r="AB12">
        <v>3.72</v>
      </c>
      <c r="AC12">
        <v>3.13</v>
      </c>
      <c r="AD12">
        <v>3.16</v>
      </c>
      <c r="AE12" t="s">
        <v>10</v>
      </c>
      <c r="AF12" t="s">
        <v>10</v>
      </c>
      <c r="AG12" t="s">
        <v>10</v>
      </c>
      <c r="AH12" t="s">
        <v>10</v>
      </c>
      <c r="AI12" t="s">
        <v>10</v>
      </c>
      <c r="AJ12" t="s">
        <v>10</v>
      </c>
      <c r="AK12">
        <v>4.9999999999999802E-2</v>
      </c>
      <c r="AL12">
        <v>0.53</v>
      </c>
      <c r="AM12">
        <v>-0.19</v>
      </c>
      <c r="AN12">
        <v>0.37</v>
      </c>
      <c r="AO12">
        <v>-0.22</v>
      </c>
      <c r="AP12">
        <v>0.34</v>
      </c>
      <c r="AQ12">
        <f t="shared" si="2"/>
        <v>0.71032618446299201</v>
      </c>
      <c r="AR12" t="s">
        <v>10</v>
      </c>
      <c r="AS12" t="s">
        <v>10</v>
      </c>
      <c r="AT12" t="s">
        <v>10</v>
      </c>
      <c r="AU12" t="s">
        <v>10</v>
      </c>
      <c r="AV12" t="s">
        <v>10</v>
      </c>
    </row>
    <row r="13" spans="2:48" x14ac:dyDescent="0.55000000000000004">
      <c r="B13">
        <v>0.2346867398376114</v>
      </c>
      <c r="C13">
        <v>0.37999999999999989</v>
      </c>
      <c r="D13">
        <f t="shared" si="0"/>
        <v>-4.885154553596597</v>
      </c>
      <c r="E13">
        <f t="shared" si="1"/>
        <v>7.5012613625130582E-3</v>
      </c>
      <c r="F13" s="5">
        <v>7.6388888888888909E-2</v>
      </c>
      <c r="G13" s="5">
        <v>6.4644953848489424E-3</v>
      </c>
      <c r="H13">
        <f t="shared" si="3"/>
        <v>7.6388888888888909E-2</v>
      </c>
      <c r="J13">
        <v>20200201</v>
      </c>
      <c r="K13">
        <v>78</v>
      </c>
      <c r="L13">
        <v>360</v>
      </c>
      <c r="M13">
        <v>3.5</v>
      </c>
      <c r="N13">
        <v>0.72451902027385395</v>
      </c>
      <c r="O13">
        <v>765.62575700000002</v>
      </c>
      <c r="P13">
        <v>311855.255519</v>
      </c>
      <c r="Q13">
        <v>0.14413699999999999</v>
      </c>
      <c r="R13">
        <v>0.44461200000000001</v>
      </c>
      <c r="S13">
        <v>0.41125099999999998</v>
      </c>
      <c r="T13">
        <v>6.4599999999999998E-4</v>
      </c>
      <c r="U13">
        <v>6.4599999999999998E-4</v>
      </c>
      <c r="V13">
        <v>6.4599999999999998E-4</v>
      </c>
      <c r="W13">
        <v>29056</v>
      </c>
      <c r="X13">
        <v>145</v>
      </c>
      <c r="Y13">
        <v>2.97</v>
      </c>
      <c r="Z13">
        <v>3.45</v>
      </c>
      <c r="AA13">
        <v>3.69</v>
      </c>
      <c r="AB13">
        <v>3.72</v>
      </c>
      <c r="AC13">
        <v>3.13</v>
      </c>
      <c r="AD13">
        <v>3.16</v>
      </c>
      <c r="AE13" t="s">
        <v>10</v>
      </c>
      <c r="AF13" t="s">
        <v>10</v>
      </c>
      <c r="AG13" t="s">
        <v>10</v>
      </c>
      <c r="AH13" t="s">
        <v>10</v>
      </c>
      <c r="AI13" t="s">
        <v>10</v>
      </c>
      <c r="AJ13" t="s">
        <v>10</v>
      </c>
      <c r="AK13">
        <v>4.9999999999999802E-2</v>
      </c>
      <c r="AL13">
        <v>0.53</v>
      </c>
      <c r="AM13">
        <v>-0.19</v>
      </c>
      <c r="AN13">
        <v>0.37</v>
      </c>
      <c r="AO13">
        <v>-0.22</v>
      </c>
      <c r="AP13">
        <v>0.34</v>
      </c>
      <c r="AQ13">
        <f t="shared" si="2"/>
        <v>0.28468673983761139</v>
      </c>
      <c r="AR13" t="s">
        <v>10</v>
      </c>
      <c r="AS13" t="s">
        <v>10</v>
      </c>
      <c r="AT13" t="s">
        <v>10</v>
      </c>
      <c r="AU13" t="s">
        <v>10</v>
      </c>
      <c r="AV13" t="s">
        <v>10</v>
      </c>
    </row>
    <row r="14" spans="2:48" x14ac:dyDescent="0.55000000000000004">
      <c r="B14">
        <v>0.14339704156263497</v>
      </c>
      <c r="C14">
        <v>0.22999999999999954</v>
      </c>
      <c r="D14">
        <f t="shared" si="0"/>
        <v>-4.9054883230826078</v>
      </c>
      <c r="E14">
        <f t="shared" si="1"/>
        <v>7.351382704673939E-3</v>
      </c>
      <c r="F14" s="5">
        <v>8.3333333333333356E-2</v>
      </c>
      <c r="G14" s="5">
        <v>6.4974747106409311E-3</v>
      </c>
      <c r="H14">
        <f t="shared" si="3"/>
        <v>8.3333333333333356E-2</v>
      </c>
      <c r="J14">
        <v>20200201</v>
      </c>
      <c r="K14">
        <v>78</v>
      </c>
      <c r="L14">
        <v>360</v>
      </c>
      <c r="M14">
        <v>3.5</v>
      </c>
      <c r="N14">
        <v>0.72451902027385395</v>
      </c>
      <c r="O14">
        <v>765.62575700000002</v>
      </c>
      <c r="P14">
        <v>311855.255519</v>
      </c>
      <c r="Q14">
        <v>0.14413699999999999</v>
      </c>
      <c r="R14">
        <v>0.44461200000000001</v>
      </c>
      <c r="S14">
        <v>0.41125099999999998</v>
      </c>
      <c r="T14">
        <v>6.4599999999999998E-4</v>
      </c>
      <c r="U14">
        <v>6.4599999999999998E-4</v>
      </c>
      <c r="V14">
        <v>6.4599999999999998E-4</v>
      </c>
      <c r="W14">
        <v>29056</v>
      </c>
      <c r="X14">
        <v>145</v>
      </c>
      <c r="Y14">
        <v>2.97</v>
      </c>
      <c r="Z14">
        <v>3.45</v>
      </c>
      <c r="AA14">
        <v>3.69</v>
      </c>
      <c r="AB14">
        <v>3.72</v>
      </c>
      <c r="AC14">
        <v>3.13</v>
      </c>
      <c r="AD14">
        <v>3.16</v>
      </c>
      <c r="AE14" t="s">
        <v>10</v>
      </c>
      <c r="AF14" t="s">
        <v>10</v>
      </c>
      <c r="AG14" t="s">
        <v>10</v>
      </c>
      <c r="AH14" t="s">
        <v>10</v>
      </c>
      <c r="AI14" t="s">
        <v>10</v>
      </c>
      <c r="AJ14" t="s">
        <v>10</v>
      </c>
      <c r="AK14">
        <v>4.9999999999999802E-2</v>
      </c>
      <c r="AL14">
        <v>0.53</v>
      </c>
      <c r="AM14">
        <v>-0.19</v>
      </c>
      <c r="AN14">
        <v>0.37</v>
      </c>
      <c r="AO14">
        <v>-0.22</v>
      </c>
      <c r="AP14">
        <v>0.34</v>
      </c>
      <c r="AQ14">
        <f t="shared" si="2"/>
        <v>0.19339704156263499</v>
      </c>
      <c r="AR14" t="s">
        <v>10</v>
      </c>
      <c r="AS14" t="s">
        <v>10</v>
      </c>
      <c r="AT14" t="s">
        <v>10</v>
      </c>
      <c r="AU14" t="s">
        <v>10</v>
      </c>
      <c r="AV14" t="s">
        <v>10</v>
      </c>
    </row>
    <row r="15" spans="2:48" x14ac:dyDescent="0.55000000000000004">
      <c r="B15">
        <v>0.26151853877308373</v>
      </c>
      <c r="C15">
        <v>0.41000000000000014</v>
      </c>
      <c r="D15">
        <f t="shared" si="0"/>
        <v>-4.8791780674786835</v>
      </c>
      <c r="E15">
        <f t="shared" si="1"/>
        <v>7.5458874766849661E-3</v>
      </c>
      <c r="F15" s="5">
        <v>9.0277777777777804E-2</v>
      </c>
      <c r="G15" s="5">
        <v>6.5263256789088167E-3</v>
      </c>
      <c r="H15">
        <f t="shared" si="3"/>
        <v>9.0277777777777804E-2</v>
      </c>
      <c r="J15">
        <v>20200201</v>
      </c>
      <c r="K15">
        <v>78</v>
      </c>
      <c r="L15">
        <v>360</v>
      </c>
      <c r="M15">
        <v>3.5</v>
      </c>
      <c r="N15">
        <v>0.72451902027385395</v>
      </c>
      <c r="O15">
        <v>765.62575700000002</v>
      </c>
      <c r="P15">
        <v>311855.255519</v>
      </c>
      <c r="Q15">
        <v>0.14413699999999999</v>
      </c>
      <c r="R15">
        <v>0.44461200000000001</v>
      </c>
      <c r="S15">
        <v>0.41125099999999998</v>
      </c>
      <c r="T15">
        <v>6.4599999999999998E-4</v>
      </c>
      <c r="U15">
        <v>6.4599999999999998E-4</v>
      </c>
      <c r="V15">
        <v>6.4599999999999998E-4</v>
      </c>
      <c r="W15">
        <v>29056</v>
      </c>
      <c r="X15">
        <v>145</v>
      </c>
      <c r="Y15">
        <v>2.97</v>
      </c>
      <c r="Z15">
        <v>3.45</v>
      </c>
      <c r="AA15">
        <v>3.69</v>
      </c>
      <c r="AB15">
        <v>3.72</v>
      </c>
      <c r="AC15">
        <v>3.13</v>
      </c>
      <c r="AD15">
        <v>3.16</v>
      </c>
      <c r="AE15" t="s">
        <v>10</v>
      </c>
      <c r="AF15" t="s">
        <v>10</v>
      </c>
      <c r="AG15" t="s">
        <v>10</v>
      </c>
      <c r="AH15" t="s">
        <v>10</v>
      </c>
      <c r="AI15" t="s">
        <v>10</v>
      </c>
      <c r="AJ15" t="s">
        <v>10</v>
      </c>
      <c r="AK15">
        <v>4.9999999999999802E-2</v>
      </c>
      <c r="AL15">
        <v>0.53</v>
      </c>
      <c r="AM15">
        <v>-0.19</v>
      </c>
      <c r="AN15">
        <v>0.37</v>
      </c>
      <c r="AO15">
        <v>-0.22</v>
      </c>
      <c r="AP15">
        <v>0.34</v>
      </c>
      <c r="AQ15">
        <f t="shared" si="2"/>
        <v>0.31151853877308372</v>
      </c>
      <c r="AR15" t="s">
        <v>10</v>
      </c>
      <c r="AS15" t="s">
        <v>10</v>
      </c>
      <c r="AT15" t="s">
        <v>10</v>
      </c>
      <c r="AU15" t="s">
        <v>10</v>
      </c>
      <c r="AV15" t="s">
        <v>10</v>
      </c>
    </row>
    <row r="16" spans="2:48" x14ac:dyDescent="0.55000000000000004">
      <c r="B16">
        <v>-8.9692869150549429E-2</v>
      </c>
      <c r="C16">
        <v>-0.13999999999999968</v>
      </c>
      <c r="D16">
        <f t="shared" si="0"/>
        <v>-4.9574065198070691</v>
      </c>
      <c r="E16">
        <f t="shared" si="1"/>
        <v>6.9820475780696398E-3</v>
      </c>
      <c r="F16" s="5">
        <v>9.7222222222222252E-2</v>
      </c>
      <c r="G16" s="5">
        <v>6.5558495196818365E-3</v>
      </c>
      <c r="H16">
        <f t="shared" si="3"/>
        <v>9.7222222222222252E-2</v>
      </c>
      <c r="J16">
        <v>20200201</v>
      </c>
      <c r="K16">
        <v>78</v>
      </c>
      <c r="L16">
        <v>360</v>
      </c>
      <c r="M16">
        <v>3.5</v>
      </c>
      <c r="N16">
        <v>0.72451902027385395</v>
      </c>
      <c r="O16">
        <v>765.62575700000002</v>
      </c>
      <c r="P16">
        <v>311855.255519</v>
      </c>
      <c r="Q16">
        <v>0.14413699999999999</v>
      </c>
      <c r="R16">
        <v>0.44461200000000001</v>
      </c>
      <c r="S16">
        <v>0.41125099999999998</v>
      </c>
      <c r="T16">
        <v>6.4599999999999998E-4</v>
      </c>
      <c r="U16">
        <v>6.4599999999999998E-4</v>
      </c>
      <c r="V16">
        <v>6.4599999999999998E-4</v>
      </c>
      <c r="W16">
        <v>29056</v>
      </c>
      <c r="X16">
        <v>145</v>
      </c>
      <c r="Y16">
        <v>2.97</v>
      </c>
      <c r="Z16">
        <v>3.45</v>
      </c>
      <c r="AA16">
        <v>3.69</v>
      </c>
      <c r="AB16">
        <v>3.72</v>
      </c>
      <c r="AC16">
        <v>3.13</v>
      </c>
      <c r="AD16">
        <v>3.16</v>
      </c>
      <c r="AE16" t="s">
        <v>10</v>
      </c>
      <c r="AF16" t="s">
        <v>10</v>
      </c>
      <c r="AG16" t="s">
        <v>10</v>
      </c>
      <c r="AH16" t="s">
        <v>10</v>
      </c>
      <c r="AI16" t="s">
        <v>10</v>
      </c>
      <c r="AJ16" t="s">
        <v>10</v>
      </c>
      <c r="AK16">
        <v>4.9999999999999802E-2</v>
      </c>
      <c r="AL16">
        <v>0.53</v>
      </c>
      <c r="AM16">
        <v>-0.19</v>
      </c>
      <c r="AN16">
        <v>0.37</v>
      </c>
      <c r="AO16">
        <v>-0.22</v>
      </c>
      <c r="AP16">
        <v>0.34</v>
      </c>
      <c r="AQ16">
        <f t="shared" si="2"/>
        <v>-3.9692869150549426E-2</v>
      </c>
      <c r="AR16" t="s">
        <v>10</v>
      </c>
      <c r="AS16" t="s">
        <v>10</v>
      </c>
      <c r="AT16" t="s">
        <v>10</v>
      </c>
      <c r="AU16" t="s">
        <v>10</v>
      </c>
      <c r="AV16" t="s">
        <v>10</v>
      </c>
    </row>
    <row r="17" spans="2:48" x14ac:dyDescent="0.55000000000000004">
      <c r="B17">
        <v>-0.35569019810731073</v>
      </c>
      <c r="C17">
        <v>-0.54</v>
      </c>
      <c r="D17">
        <f t="shared" si="0"/>
        <v>-5.016654479578059</v>
      </c>
      <c r="E17">
        <f t="shared" si="1"/>
        <v>6.5830357551113867E-3</v>
      </c>
      <c r="F17" s="5">
        <v>0.1041666666666667</v>
      </c>
      <c r="G17" s="5">
        <v>6.5830357551113867E-3</v>
      </c>
      <c r="H17">
        <f t="shared" si="3"/>
        <v>0.1041666666666667</v>
      </c>
      <c r="J17">
        <v>20200201</v>
      </c>
      <c r="K17">
        <v>78</v>
      </c>
      <c r="L17">
        <v>360</v>
      </c>
      <c r="M17">
        <v>3.5</v>
      </c>
      <c r="N17">
        <v>0.72451902027385395</v>
      </c>
      <c r="O17">
        <v>765.62575700000002</v>
      </c>
      <c r="P17">
        <v>311855.255519</v>
      </c>
      <c r="Q17">
        <v>0.14413699999999999</v>
      </c>
      <c r="R17">
        <v>0.44461200000000001</v>
      </c>
      <c r="S17">
        <v>0.41125099999999998</v>
      </c>
      <c r="T17">
        <v>6.4599999999999998E-4</v>
      </c>
      <c r="U17">
        <v>6.4599999999999998E-4</v>
      </c>
      <c r="V17">
        <v>6.4599999999999998E-4</v>
      </c>
      <c r="W17">
        <v>29056</v>
      </c>
      <c r="X17">
        <v>145</v>
      </c>
      <c r="Y17">
        <v>2.97</v>
      </c>
      <c r="Z17">
        <v>3.45</v>
      </c>
      <c r="AA17">
        <v>3.69</v>
      </c>
      <c r="AB17">
        <v>3.72</v>
      </c>
      <c r="AC17">
        <v>3.13</v>
      </c>
      <c r="AD17">
        <v>3.16</v>
      </c>
      <c r="AE17" t="s">
        <v>10</v>
      </c>
      <c r="AF17" t="s">
        <v>10</v>
      </c>
      <c r="AG17" t="s">
        <v>10</v>
      </c>
      <c r="AH17" t="s">
        <v>10</v>
      </c>
      <c r="AI17" t="s">
        <v>10</v>
      </c>
      <c r="AJ17" t="s">
        <v>10</v>
      </c>
      <c r="AK17">
        <v>4.9999999999999802E-2</v>
      </c>
      <c r="AL17">
        <v>0.53</v>
      </c>
      <c r="AM17">
        <v>-0.19</v>
      </c>
      <c r="AN17">
        <v>0.37</v>
      </c>
      <c r="AO17">
        <v>-0.22</v>
      </c>
      <c r="AP17">
        <v>0.34</v>
      </c>
      <c r="AQ17">
        <f t="shared" si="2"/>
        <v>-0.30569019810731074</v>
      </c>
      <c r="AR17" t="s">
        <v>10</v>
      </c>
      <c r="AS17" t="s">
        <v>10</v>
      </c>
      <c r="AT17" t="s">
        <v>10</v>
      </c>
      <c r="AU17" t="s">
        <v>10</v>
      </c>
      <c r="AV17" t="s">
        <v>10</v>
      </c>
    </row>
    <row r="18" spans="2:48" x14ac:dyDescent="0.55000000000000004">
      <c r="B18">
        <v>-0.24605798916209812</v>
      </c>
      <c r="C18">
        <v>-0.37999999999999989</v>
      </c>
      <c r="D18">
        <f t="shared" si="0"/>
        <v>-4.9922351189376126</v>
      </c>
      <c r="E18">
        <f t="shared" si="1"/>
        <v>6.7446705267670557E-3</v>
      </c>
      <c r="F18" s="5">
        <v>0.11111111111111115</v>
      </c>
      <c r="G18" s="5">
        <v>6.640835427465094E-3</v>
      </c>
      <c r="H18">
        <f t="shared" si="3"/>
        <v>0.11111111111111115</v>
      </c>
      <c r="J18">
        <v>20200201</v>
      </c>
      <c r="K18">
        <v>78</v>
      </c>
      <c r="L18">
        <v>360</v>
      </c>
      <c r="M18">
        <v>3.5</v>
      </c>
      <c r="N18">
        <v>0.72451902027385395</v>
      </c>
      <c r="O18">
        <v>765.62575700000002</v>
      </c>
      <c r="P18">
        <v>311855.255519</v>
      </c>
      <c r="Q18">
        <v>0.14413699999999999</v>
      </c>
      <c r="R18">
        <v>0.44461200000000001</v>
      </c>
      <c r="S18">
        <v>0.41125099999999998</v>
      </c>
      <c r="T18">
        <v>6.4599999999999998E-4</v>
      </c>
      <c r="U18">
        <v>6.4599999999999998E-4</v>
      </c>
      <c r="V18">
        <v>6.4599999999999998E-4</v>
      </c>
      <c r="W18">
        <v>29056</v>
      </c>
      <c r="X18">
        <v>145</v>
      </c>
      <c r="Y18">
        <v>2.97</v>
      </c>
      <c r="Z18">
        <v>3.45</v>
      </c>
      <c r="AA18">
        <v>3.69</v>
      </c>
      <c r="AB18">
        <v>3.72</v>
      </c>
      <c r="AC18">
        <v>3.13</v>
      </c>
      <c r="AD18">
        <v>3.16</v>
      </c>
      <c r="AE18" t="s">
        <v>10</v>
      </c>
      <c r="AF18" t="s">
        <v>10</v>
      </c>
      <c r="AG18" t="s">
        <v>10</v>
      </c>
      <c r="AH18" t="s">
        <v>10</v>
      </c>
      <c r="AI18" t="s">
        <v>10</v>
      </c>
      <c r="AJ18" t="s">
        <v>10</v>
      </c>
      <c r="AK18">
        <v>4.9999999999999802E-2</v>
      </c>
      <c r="AL18">
        <v>0.53</v>
      </c>
      <c r="AM18">
        <v>-0.19</v>
      </c>
      <c r="AN18">
        <v>0.37</v>
      </c>
      <c r="AO18">
        <v>-0.22</v>
      </c>
      <c r="AP18">
        <v>0.34</v>
      </c>
      <c r="AQ18">
        <f t="shared" si="2"/>
        <v>-0.1960579891620981</v>
      </c>
      <c r="AR18" t="s">
        <v>10</v>
      </c>
      <c r="AS18" t="s">
        <v>10</v>
      </c>
      <c r="AT18" t="s">
        <v>10</v>
      </c>
      <c r="AU18" t="s">
        <v>10</v>
      </c>
      <c r="AV18" t="s">
        <v>10</v>
      </c>
    </row>
    <row r="19" spans="2:48" x14ac:dyDescent="0.55000000000000004">
      <c r="B19">
        <v>0.13698599180802351</v>
      </c>
      <c r="C19">
        <v>0.20999999999999996</v>
      </c>
      <c r="D19">
        <f t="shared" si="0"/>
        <v>-4.9069163134291305</v>
      </c>
      <c r="E19">
        <f t="shared" si="1"/>
        <v>7.3409695012060863E-3</v>
      </c>
      <c r="F19" s="5">
        <v>0.11805555555555559</v>
      </c>
      <c r="G19" s="5">
        <v>6.660937275294712E-3</v>
      </c>
      <c r="H19">
        <f t="shared" si="3"/>
        <v>0.11805555555555559</v>
      </c>
      <c r="J19">
        <v>20200201</v>
      </c>
      <c r="K19">
        <v>78</v>
      </c>
      <c r="L19">
        <v>360</v>
      </c>
      <c r="M19">
        <v>3.5</v>
      </c>
      <c r="N19">
        <v>0.72451902027385395</v>
      </c>
      <c r="O19">
        <v>765.62575700000002</v>
      </c>
      <c r="P19">
        <v>311855.255519</v>
      </c>
      <c r="Q19">
        <v>0.14413699999999999</v>
      </c>
      <c r="R19">
        <v>0.44461200000000001</v>
      </c>
      <c r="S19">
        <v>0.41125099999999998</v>
      </c>
      <c r="T19">
        <v>6.4599999999999998E-4</v>
      </c>
      <c r="U19">
        <v>6.4599999999999998E-4</v>
      </c>
      <c r="V19">
        <v>6.4599999999999998E-4</v>
      </c>
      <c r="W19">
        <v>29056</v>
      </c>
      <c r="X19">
        <v>145</v>
      </c>
      <c r="Y19">
        <v>2.97</v>
      </c>
      <c r="Z19">
        <v>3.45</v>
      </c>
      <c r="AA19">
        <v>3.69</v>
      </c>
      <c r="AB19">
        <v>3.72</v>
      </c>
      <c r="AC19">
        <v>3.13</v>
      </c>
      <c r="AD19">
        <v>3.16</v>
      </c>
      <c r="AE19" t="s">
        <v>10</v>
      </c>
      <c r="AF19" t="s">
        <v>10</v>
      </c>
      <c r="AG19" t="s">
        <v>10</v>
      </c>
      <c r="AH19" t="s">
        <v>10</v>
      </c>
      <c r="AI19" t="s">
        <v>10</v>
      </c>
      <c r="AJ19" t="s">
        <v>10</v>
      </c>
      <c r="AK19">
        <v>4.9999999999999802E-2</v>
      </c>
      <c r="AL19">
        <v>0.53</v>
      </c>
      <c r="AM19">
        <v>-0.19</v>
      </c>
      <c r="AN19">
        <v>0.37</v>
      </c>
      <c r="AO19">
        <v>-0.22</v>
      </c>
      <c r="AP19">
        <v>0.34</v>
      </c>
      <c r="AQ19">
        <f t="shared" si="2"/>
        <v>0.1869859918080235</v>
      </c>
      <c r="AR19" t="s">
        <v>10</v>
      </c>
      <c r="AS19" t="s">
        <v>10</v>
      </c>
      <c r="AT19" t="s">
        <v>10</v>
      </c>
      <c r="AU19" t="s">
        <v>10</v>
      </c>
      <c r="AV19" t="s">
        <v>10</v>
      </c>
    </row>
    <row r="20" spans="2:48" x14ac:dyDescent="0.55000000000000004">
      <c r="B20">
        <v>0.25377744394259216</v>
      </c>
      <c r="C20">
        <v>0.37999999999999989</v>
      </c>
      <c r="D20">
        <f t="shared" si="0"/>
        <v>-4.8809023106389402</v>
      </c>
      <c r="E20">
        <f t="shared" si="1"/>
        <v>7.5329856691995654E-3</v>
      </c>
      <c r="F20" s="5">
        <v>0.12500000000000003</v>
      </c>
      <c r="G20" s="5">
        <v>6.6625296704088312E-3</v>
      </c>
      <c r="H20">
        <f t="shared" si="3"/>
        <v>0.12500000000000003</v>
      </c>
      <c r="J20">
        <v>20200201</v>
      </c>
      <c r="K20">
        <v>78</v>
      </c>
      <c r="L20">
        <v>360</v>
      </c>
      <c r="M20">
        <v>3.5</v>
      </c>
      <c r="N20">
        <v>0.72451902027385395</v>
      </c>
      <c r="O20">
        <v>765.62575700000002</v>
      </c>
      <c r="P20">
        <v>311855.255519</v>
      </c>
      <c r="Q20">
        <v>0.14413699999999999</v>
      </c>
      <c r="R20">
        <v>0.44461200000000001</v>
      </c>
      <c r="S20">
        <v>0.41125099999999998</v>
      </c>
      <c r="T20">
        <v>6.4599999999999998E-4</v>
      </c>
      <c r="U20">
        <v>6.4599999999999998E-4</v>
      </c>
      <c r="V20">
        <v>6.4599999999999998E-4</v>
      </c>
      <c r="W20">
        <v>29056</v>
      </c>
      <c r="X20">
        <v>145</v>
      </c>
      <c r="Y20">
        <v>2.97</v>
      </c>
      <c r="Z20">
        <v>3.45</v>
      </c>
      <c r="AA20">
        <v>3.69</v>
      </c>
      <c r="AB20">
        <v>3.72</v>
      </c>
      <c r="AC20">
        <v>3.13</v>
      </c>
      <c r="AD20">
        <v>3.16</v>
      </c>
      <c r="AE20" t="s">
        <v>10</v>
      </c>
      <c r="AF20" t="s">
        <v>10</v>
      </c>
      <c r="AG20" t="s">
        <v>10</v>
      </c>
      <c r="AH20" t="s">
        <v>10</v>
      </c>
      <c r="AI20" t="s">
        <v>10</v>
      </c>
      <c r="AJ20" t="s">
        <v>10</v>
      </c>
      <c r="AK20">
        <v>4.9999999999999802E-2</v>
      </c>
      <c r="AL20">
        <v>0.53</v>
      </c>
      <c r="AM20">
        <v>-0.19</v>
      </c>
      <c r="AN20">
        <v>0.37</v>
      </c>
      <c r="AO20">
        <v>-0.22</v>
      </c>
      <c r="AP20">
        <v>0.34</v>
      </c>
      <c r="AQ20">
        <f t="shared" si="2"/>
        <v>0.30377744394259215</v>
      </c>
      <c r="AR20" t="s">
        <v>10</v>
      </c>
      <c r="AS20" t="s">
        <v>10</v>
      </c>
      <c r="AT20" t="s">
        <v>10</v>
      </c>
      <c r="AU20" t="s">
        <v>10</v>
      </c>
      <c r="AV20" t="s">
        <v>10</v>
      </c>
    </row>
    <row r="21" spans="2:48" x14ac:dyDescent="0.55000000000000004">
      <c r="B21">
        <v>0.16123063608031704</v>
      </c>
      <c r="C21">
        <v>0.23999999999999932</v>
      </c>
      <c r="D21">
        <f t="shared" si="0"/>
        <v>-4.9015160873661827</v>
      </c>
      <c r="E21">
        <f t="shared" si="1"/>
        <v>7.3804262563828766E-3</v>
      </c>
      <c r="F21" s="5">
        <v>0.13194444444444448</v>
      </c>
      <c r="G21" s="5">
        <v>6.6681256139146166E-3</v>
      </c>
      <c r="H21">
        <f t="shared" si="3"/>
        <v>0.13194444444444448</v>
      </c>
      <c r="J21">
        <v>20200201</v>
      </c>
      <c r="K21">
        <v>78</v>
      </c>
      <c r="L21">
        <v>360</v>
      </c>
      <c r="M21">
        <v>3.5</v>
      </c>
      <c r="N21">
        <v>0.72451902027385395</v>
      </c>
      <c r="O21">
        <v>765.62575700000002</v>
      </c>
      <c r="P21">
        <v>311855.255519</v>
      </c>
      <c r="Q21">
        <v>0.14413699999999999</v>
      </c>
      <c r="R21">
        <v>0.44461200000000001</v>
      </c>
      <c r="S21">
        <v>0.41125099999999998</v>
      </c>
      <c r="T21">
        <v>6.4599999999999998E-4</v>
      </c>
      <c r="U21">
        <v>6.4599999999999998E-4</v>
      </c>
      <c r="V21">
        <v>6.4599999999999998E-4</v>
      </c>
      <c r="W21">
        <v>29056</v>
      </c>
      <c r="X21">
        <v>145</v>
      </c>
      <c r="Y21">
        <v>2.97</v>
      </c>
      <c r="Z21">
        <v>3.45</v>
      </c>
      <c r="AA21">
        <v>3.69</v>
      </c>
      <c r="AB21">
        <v>3.72</v>
      </c>
      <c r="AC21">
        <v>3.13</v>
      </c>
      <c r="AD21">
        <v>3.16</v>
      </c>
      <c r="AE21" t="s">
        <v>10</v>
      </c>
      <c r="AF21" t="s">
        <v>10</v>
      </c>
      <c r="AG21" t="s">
        <v>10</v>
      </c>
      <c r="AH21" t="s">
        <v>10</v>
      </c>
      <c r="AI21" t="s">
        <v>10</v>
      </c>
      <c r="AJ21" t="s">
        <v>10</v>
      </c>
      <c r="AK21">
        <v>4.9999999999999802E-2</v>
      </c>
      <c r="AL21">
        <v>0.53</v>
      </c>
      <c r="AM21">
        <v>-0.19</v>
      </c>
      <c r="AN21">
        <v>0.37</v>
      </c>
      <c r="AO21">
        <v>-0.22</v>
      </c>
      <c r="AP21">
        <v>0.34</v>
      </c>
      <c r="AQ21">
        <f t="shared" si="2"/>
        <v>0.21123063608031706</v>
      </c>
      <c r="AR21" t="s">
        <v>10</v>
      </c>
      <c r="AS21" t="s">
        <v>10</v>
      </c>
      <c r="AT21" t="s">
        <v>10</v>
      </c>
      <c r="AU21" t="s">
        <v>10</v>
      </c>
      <c r="AV21" t="s">
        <v>10</v>
      </c>
    </row>
    <row r="22" spans="2:48" x14ac:dyDescent="0.55000000000000004">
      <c r="B22">
        <v>0.25375888546455611</v>
      </c>
      <c r="C22">
        <v>0.37000000000000011</v>
      </c>
      <c r="D22">
        <f t="shared" si="0"/>
        <v>-4.8809064443344345</v>
      </c>
      <c r="E22">
        <f t="shared" si="1"/>
        <v>7.5329547647637182E-3</v>
      </c>
      <c r="F22" s="5">
        <v>0.13888888888888892</v>
      </c>
      <c r="G22" s="5">
        <v>6.7409081810338532E-3</v>
      </c>
      <c r="H22">
        <f t="shared" si="3"/>
        <v>0.13888888888888892</v>
      </c>
      <c r="J22">
        <v>20200201</v>
      </c>
      <c r="K22">
        <v>78</v>
      </c>
      <c r="L22">
        <v>360</v>
      </c>
      <c r="M22">
        <v>3.5</v>
      </c>
      <c r="N22">
        <v>0.72451902027385395</v>
      </c>
      <c r="O22">
        <v>765.62575700000002</v>
      </c>
      <c r="P22">
        <v>311855.255519</v>
      </c>
      <c r="Q22">
        <v>0.14413699999999999</v>
      </c>
      <c r="R22">
        <v>0.44461200000000001</v>
      </c>
      <c r="S22">
        <v>0.41125099999999998</v>
      </c>
      <c r="T22">
        <v>6.4599999999999998E-4</v>
      </c>
      <c r="U22">
        <v>6.4599999999999998E-4</v>
      </c>
      <c r="V22">
        <v>6.4599999999999998E-4</v>
      </c>
      <c r="W22">
        <v>29056</v>
      </c>
      <c r="X22">
        <v>145</v>
      </c>
      <c r="Y22">
        <v>2.97</v>
      </c>
      <c r="Z22">
        <v>3.45</v>
      </c>
      <c r="AA22">
        <v>3.69</v>
      </c>
      <c r="AB22">
        <v>3.72</v>
      </c>
      <c r="AC22">
        <v>3.13</v>
      </c>
      <c r="AD22">
        <v>3.16</v>
      </c>
      <c r="AE22" t="s">
        <v>10</v>
      </c>
      <c r="AF22" t="s">
        <v>10</v>
      </c>
      <c r="AG22" t="s">
        <v>10</v>
      </c>
      <c r="AH22" t="s">
        <v>10</v>
      </c>
      <c r="AI22" t="s">
        <v>10</v>
      </c>
      <c r="AJ22" t="s">
        <v>10</v>
      </c>
      <c r="AK22">
        <v>4.9999999999999802E-2</v>
      </c>
      <c r="AL22">
        <v>0.53</v>
      </c>
      <c r="AM22">
        <v>-0.19</v>
      </c>
      <c r="AN22">
        <v>0.37</v>
      </c>
      <c r="AO22">
        <v>-0.22</v>
      </c>
      <c r="AP22">
        <v>0.34</v>
      </c>
      <c r="AQ22">
        <f t="shared" si="2"/>
        <v>0.30375888546455609</v>
      </c>
      <c r="AR22" t="s">
        <v>10</v>
      </c>
      <c r="AS22" t="s">
        <v>10</v>
      </c>
      <c r="AT22" t="s">
        <v>10</v>
      </c>
      <c r="AU22" t="s">
        <v>10</v>
      </c>
      <c r="AV22" t="s">
        <v>10</v>
      </c>
    </row>
    <row r="23" spans="2:48" x14ac:dyDescent="0.55000000000000004">
      <c r="B23">
        <v>-0.10348543918020522</v>
      </c>
      <c r="C23">
        <v>-0.14999999999999947</v>
      </c>
      <c r="D23">
        <f t="shared" si="0"/>
        <v>-4.9604786620630108</v>
      </c>
      <c r="E23">
        <f t="shared" si="1"/>
        <v>6.9607797279649108E-3</v>
      </c>
      <c r="F23" s="5">
        <v>0.14583333333333337</v>
      </c>
      <c r="G23" s="5">
        <v>6.7446705267670557E-3</v>
      </c>
      <c r="H23">
        <f t="shared" si="3"/>
        <v>0.14583333333333337</v>
      </c>
      <c r="J23">
        <v>20200201</v>
      </c>
      <c r="K23">
        <v>78</v>
      </c>
      <c r="L23">
        <v>360</v>
      </c>
      <c r="M23">
        <v>3.5</v>
      </c>
      <c r="N23">
        <v>0.72451902027385395</v>
      </c>
      <c r="O23">
        <v>765.62575700000002</v>
      </c>
      <c r="P23">
        <v>311855.255519</v>
      </c>
      <c r="Q23">
        <v>0.14413699999999999</v>
      </c>
      <c r="R23">
        <v>0.44461200000000001</v>
      </c>
      <c r="S23">
        <v>0.41125099999999998</v>
      </c>
      <c r="T23">
        <v>6.4599999999999998E-4</v>
      </c>
      <c r="U23">
        <v>6.4599999999999998E-4</v>
      </c>
      <c r="V23">
        <v>6.4599999999999998E-4</v>
      </c>
      <c r="W23">
        <v>29056</v>
      </c>
      <c r="X23">
        <v>145</v>
      </c>
      <c r="Y23">
        <v>2.97</v>
      </c>
      <c r="Z23">
        <v>3.45</v>
      </c>
      <c r="AA23">
        <v>3.69</v>
      </c>
      <c r="AB23">
        <v>3.72</v>
      </c>
      <c r="AC23">
        <v>3.13</v>
      </c>
      <c r="AD23">
        <v>3.16</v>
      </c>
      <c r="AE23" t="s">
        <v>10</v>
      </c>
      <c r="AF23" t="s">
        <v>10</v>
      </c>
      <c r="AG23" t="s">
        <v>10</v>
      </c>
      <c r="AH23" t="s">
        <v>10</v>
      </c>
      <c r="AI23" t="s">
        <v>10</v>
      </c>
      <c r="AJ23" t="s">
        <v>10</v>
      </c>
      <c r="AK23">
        <v>4.9999999999999802E-2</v>
      </c>
      <c r="AL23">
        <v>0.53</v>
      </c>
      <c r="AM23">
        <v>-0.19</v>
      </c>
      <c r="AN23">
        <v>0.37</v>
      </c>
      <c r="AO23">
        <v>-0.22</v>
      </c>
      <c r="AP23">
        <v>0.34</v>
      </c>
      <c r="AQ23">
        <f t="shared" si="2"/>
        <v>-5.3485439180205221E-2</v>
      </c>
      <c r="AR23" t="s">
        <v>10</v>
      </c>
      <c r="AS23" t="s">
        <v>10</v>
      </c>
      <c r="AT23" t="s">
        <v>10</v>
      </c>
      <c r="AU23" t="s">
        <v>10</v>
      </c>
      <c r="AV23" t="s">
        <v>10</v>
      </c>
    </row>
    <row r="24" spans="2:48" x14ac:dyDescent="0.55000000000000004">
      <c r="B24">
        <v>-2.1256893931037732E-2</v>
      </c>
      <c r="C24">
        <v>-2.9999999999999361E-2</v>
      </c>
      <c r="D24">
        <f t="shared" si="0"/>
        <v>-4.9421631640839259</v>
      </c>
      <c r="E24">
        <f t="shared" si="1"/>
        <v>7.0885325136143575E-3</v>
      </c>
      <c r="F24" s="5">
        <v>0.15277777777777782</v>
      </c>
      <c r="G24" s="5">
        <v>6.7708664482602808E-3</v>
      </c>
      <c r="H24">
        <f t="shared" si="3"/>
        <v>0.15277777777777782</v>
      </c>
      <c r="J24">
        <v>20200201</v>
      </c>
      <c r="K24">
        <v>78</v>
      </c>
      <c r="L24">
        <v>360</v>
      </c>
      <c r="M24">
        <v>3.5</v>
      </c>
      <c r="N24">
        <v>0.72451902027385395</v>
      </c>
      <c r="O24">
        <v>765.62575700000002</v>
      </c>
      <c r="P24">
        <v>311855.255519</v>
      </c>
      <c r="Q24">
        <v>0.14413699999999999</v>
      </c>
      <c r="R24">
        <v>0.44461200000000001</v>
      </c>
      <c r="S24">
        <v>0.41125099999999998</v>
      </c>
      <c r="T24">
        <v>6.4599999999999998E-4</v>
      </c>
      <c r="U24">
        <v>6.4599999999999998E-4</v>
      </c>
      <c r="V24">
        <v>6.4599999999999998E-4</v>
      </c>
      <c r="W24">
        <v>29056</v>
      </c>
      <c r="X24">
        <v>145</v>
      </c>
      <c r="Y24">
        <v>2.97</v>
      </c>
      <c r="Z24">
        <v>3.45</v>
      </c>
      <c r="AA24">
        <v>3.69</v>
      </c>
      <c r="AB24">
        <v>3.72</v>
      </c>
      <c r="AC24">
        <v>3.13</v>
      </c>
      <c r="AD24">
        <v>3.16</v>
      </c>
      <c r="AE24" t="s">
        <v>10</v>
      </c>
      <c r="AF24" t="s">
        <v>10</v>
      </c>
      <c r="AG24" t="s">
        <v>10</v>
      </c>
      <c r="AH24" t="s">
        <v>10</v>
      </c>
      <c r="AI24" t="s">
        <v>10</v>
      </c>
      <c r="AJ24" t="s">
        <v>10</v>
      </c>
      <c r="AK24">
        <v>4.9999999999999802E-2</v>
      </c>
      <c r="AL24">
        <v>0.53</v>
      </c>
      <c r="AM24">
        <v>-0.19</v>
      </c>
      <c r="AN24">
        <v>0.37</v>
      </c>
      <c r="AO24">
        <v>-0.22</v>
      </c>
      <c r="AP24">
        <v>0.34</v>
      </c>
      <c r="AQ24">
        <f t="shared" si="2"/>
        <v>2.8743106068962271E-2</v>
      </c>
      <c r="AR24" t="s">
        <v>10</v>
      </c>
      <c r="AS24" t="s">
        <v>10</v>
      </c>
      <c r="AT24" t="s">
        <v>10</v>
      </c>
      <c r="AU24" t="s">
        <v>10</v>
      </c>
      <c r="AV24" t="s">
        <v>10</v>
      </c>
    </row>
    <row r="25" spans="2:48" x14ac:dyDescent="0.55000000000000004">
      <c r="B25">
        <v>-0.18998083249531569</v>
      </c>
      <c r="C25">
        <v>-0.25999999999999979</v>
      </c>
      <c r="D25">
        <f t="shared" si="0"/>
        <v>-4.9797445532041307</v>
      </c>
      <c r="E25">
        <f t="shared" si="1"/>
        <v>6.8288647031547259E-3</v>
      </c>
      <c r="F25" s="5">
        <v>0.15972222222222227</v>
      </c>
      <c r="G25" s="5">
        <v>6.7775854610552556E-3</v>
      </c>
      <c r="H25">
        <f t="shared" si="3"/>
        <v>0.15972222222222227</v>
      </c>
      <c r="J25">
        <v>20200201</v>
      </c>
      <c r="K25">
        <v>78</v>
      </c>
      <c r="L25">
        <v>360</v>
      </c>
      <c r="M25">
        <v>3.5</v>
      </c>
      <c r="N25">
        <v>0.72451902027385395</v>
      </c>
      <c r="O25">
        <v>765.62575700000002</v>
      </c>
      <c r="P25">
        <v>311855.255519</v>
      </c>
      <c r="Q25">
        <v>0.14413699999999999</v>
      </c>
      <c r="R25">
        <v>0.44461200000000001</v>
      </c>
      <c r="S25">
        <v>0.41125099999999998</v>
      </c>
      <c r="T25">
        <v>6.4599999999999998E-4</v>
      </c>
      <c r="U25">
        <v>6.4599999999999998E-4</v>
      </c>
      <c r="V25">
        <v>6.4599999999999998E-4</v>
      </c>
      <c r="W25">
        <v>29056</v>
      </c>
      <c r="X25">
        <v>145</v>
      </c>
      <c r="Y25">
        <v>2.97</v>
      </c>
      <c r="Z25">
        <v>3.45</v>
      </c>
      <c r="AA25">
        <v>3.69</v>
      </c>
      <c r="AB25">
        <v>3.72</v>
      </c>
      <c r="AC25">
        <v>3.13</v>
      </c>
      <c r="AD25">
        <v>3.16</v>
      </c>
      <c r="AE25" t="s">
        <v>10</v>
      </c>
      <c r="AF25" t="s">
        <v>10</v>
      </c>
      <c r="AG25" t="s">
        <v>10</v>
      </c>
      <c r="AH25" t="s">
        <v>10</v>
      </c>
      <c r="AI25" t="s">
        <v>10</v>
      </c>
      <c r="AJ25" t="s">
        <v>10</v>
      </c>
      <c r="AK25">
        <v>4.9999999999999802E-2</v>
      </c>
      <c r="AL25">
        <v>0.53</v>
      </c>
      <c r="AM25">
        <v>-0.19</v>
      </c>
      <c r="AN25">
        <v>0.37</v>
      </c>
      <c r="AO25">
        <v>-0.22</v>
      </c>
      <c r="AP25">
        <v>0.34</v>
      </c>
      <c r="AQ25">
        <f t="shared" si="2"/>
        <v>-0.13998083249531568</v>
      </c>
      <c r="AR25" t="s">
        <v>10</v>
      </c>
      <c r="AS25" t="s">
        <v>10</v>
      </c>
      <c r="AT25" t="s">
        <v>10</v>
      </c>
      <c r="AU25" t="s">
        <v>10</v>
      </c>
      <c r="AV25" t="s">
        <v>10</v>
      </c>
    </row>
    <row r="26" spans="2:48" x14ac:dyDescent="0.55000000000000004">
      <c r="B26">
        <v>7.4304367451389014E-3</v>
      </c>
      <c r="C26">
        <v>9.9999999999997868E-3</v>
      </c>
      <c r="D26">
        <f t="shared" si="0"/>
        <v>-4.935773378816136</v>
      </c>
      <c r="E26">
        <f t="shared" si="1"/>
        <v>7.1336475856850897E-3</v>
      </c>
      <c r="F26" s="5">
        <v>0.16666666666666671</v>
      </c>
      <c r="G26" s="5">
        <v>6.804452652224552E-3</v>
      </c>
      <c r="H26">
        <f t="shared" si="3"/>
        <v>0.16666666666666671</v>
      </c>
      <c r="J26">
        <v>20200201</v>
      </c>
      <c r="K26">
        <v>78</v>
      </c>
      <c r="L26">
        <v>360</v>
      </c>
      <c r="M26">
        <v>3.5</v>
      </c>
      <c r="N26">
        <v>0.72451902027385395</v>
      </c>
      <c r="O26">
        <v>765.62575700000002</v>
      </c>
      <c r="P26">
        <v>311855.255519</v>
      </c>
      <c r="Q26">
        <v>0.14413699999999999</v>
      </c>
      <c r="R26">
        <v>0.44461200000000001</v>
      </c>
      <c r="S26">
        <v>0.41125099999999998</v>
      </c>
      <c r="T26">
        <v>6.4599999999999998E-4</v>
      </c>
      <c r="U26">
        <v>6.4599999999999998E-4</v>
      </c>
      <c r="V26">
        <v>6.4599999999999998E-4</v>
      </c>
      <c r="W26">
        <v>29056</v>
      </c>
      <c r="X26">
        <v>145</v>
      </c>
      <c r="Y26">
        <v>2.97</v>
      </c>
      <c r="Z26">
        <v>3.45</v>
      </c>
      <c r="AA26">
        <v>3.69</v>
      </c>
      <c r="AB26">
        <v>3.72</v>
      </c>
      <c r="AC26">
        <v>3.13</v>
      </c>
      <c r="AD26">
        <v>3.16</v>
      </c>
      <c r="AE26" t="s">
        <v>10</v>
      </c>
      <c r="AF26" t="s">
        <v>10</v>
      </c>
      <c r="AG26" t="s">
        <v>10</v>
      </c>
      <c r="AH26" t="s">
        <v>10</v>
      </c>
      <c r="AI26" t="s">
        <v>10</v>
      </c>
      <c r="AJ26" t="s">
        <v>10</v>
      </c>
      <c r="AK26">
        <v>4.9999999999999802E-2</v>
      </c>
      <c r="AL26">
        <v>0.53</v>
      </c>
      <c r="AM26">
        <v>-0.19</v>
      </c>
      <c r="AN26">
        <v>0.37</v>
      </c>
      <c r="AO26">
        <v>-0.22</v>
      </c>
      <c r="AP26">
        <v>0.34</v>
      </c>
      <c r="AQ26">
        <f t="shared" si="2"/>
        <v>5.7430436745138903E-2</v>
      </c>
      <c r="AR26" t="s">
        <v>10</v>
      </c>
      <c r="AS26" t="s">
        <v>10</v>
      </c>
      <c r="AT26" t="s">
        <v>10</v>
      </c>
      <c r="AU26" t="s">
        <v>10</v>
      </c>
      <c r="AV26" t="s">
        <v>10</v>
      </c>
    </row>
    <row r="27" spans="2:48" x14ac:dyDescent="0.55000000000000004">
      <c r="B27">
        <v>7.6637417171547062E-3</v>
      </c>
      <c r="C27">
        <v>9.9999999999997868E-3</v>
      </c>
      <c r="D27">
        <f t="shared" si="0"/>
        <v>-4.9357214127168874</v>
      </c>
      <c r="E27">
        <f t="shared" si="1"/>
        <v>7.1340156584515785E-3</v>
      </c>
      <c r="F27" s="5">
        <v>0.17361111111111116</v>
      </c>
      <c r="G27" s="5">
        <v>6.8102581488438153E-3</v>
      </c>
      <c r="H27">
        <f t="shared" si="3"/>
        <v>0.17361111111111116</v>
      </c>
      <c r="J27">
        <v>20200201</v>
      </c>
      <c r="K27">
        <v>78</v>
      </c>
      <c r="L27">
        <v>360</v>
      </c>
      <c r="M27">
        <v>3.5</v>
      </c>
      <c r="N27">
        <v>0.72451902027385395</v>
      </c>
      <c r="O27">
        <v>765.62575700000002</v>
      </c>
      <c r="P27">
        <v>311855.255519</v>
      </c>
      <c r="Q27">
        <v>0.14413699999999999</v>
      </c>
      <c r="R27">
        <v>0.44461200000000001</v>
      </c>
      <c r="S27">
        <v>0.41125099999999998</v>
      </c>
      <c r="T27">
        <v>6.4599999999999998E-4</v>
      </c>
      <c r="U27">
        <v>6.4599999999999998E-4</v>
      </c>
      <c r="V27">
        <v>6.4599999999999998E-4</v>
      </c>
      <c r="W27">
        <v>29056</v>
      </c>
      <c r="X27">
        <v>145</v>
      </c>
      <c r="Y27">
        <v>2.97</v>
      </c>
      <c r="Z27">
        <v>3.45</v>
      </c>
      <c r="AA27">
        <v>3.69</v>
      </c>
      <c r="AB27">
        <v>3.72</v>
      </c>
      <c r="AC27">
        <v>3.13</v>
      </c>
      <c r="AD27">
        <v>3.16</v>
      </c>
      <c r="AE27" t="s">
        <v>10</v>
      </c>
      <c r="AF27" t="s">
        <v>10</v>
      </c>
      <c r="AG27" t="s">
        <v>10</v>
      </c>
      <c r="AH27" t="s">
        <v>10</v>
      </c>
      <c r="AI27" t="s">
        <v>10</v>
      </c>
      <c r="AJ27" t="s">
        <v>10</v>
      </c>
      <c r="AK27">
        <v>4.9999999999999802E-2</v>
      </c>
      <c r="AL27">
        <v>0.53</v>
      </c>
      <c r="AM27">
        <v>-0.19</v>
      </c>
      <c r="AN27">
        <v>0.37</v>
      </c>
      <c r="AO27">
        <v>-0.22</v>
      </c>
      <c r="AP27">
        <v>0.34</v>
      </c>
      <c r="AQ27">
        <f t="shared" si="2"/>
        <v>5.7663741717154708E-2</v>
      </c>
      <c r="AR27" t="s">
        <v>10</v>
      </c>
      <c r="AS27" t="s">
        <v>10</v>
      </c>
      <c r="AT27" t="s">
        <v>10</v>
      </c>
      <c r="AU27" t="s">
        <v>10</v>
      </c>
      <c r="AV27" t="s">
        <v>10</v>
      </c>
    </row>
    <row r="28" spans="2:48" x14ac:dyDescent="0.55000000000000004">
      <c r="B28">
        <v>0.14227849865218845</v>
      </c>
      <c r="C28">
        <v>0.17999999999999972</v>
      </c>
      <c r="D28">
        <f t="shared" si="0"/>
        <v>-4.9057374661308497</v>
      </c>
      <c r="E28">
        <f t="shared" si="1"/>
        <v>7.3495648463062259E-3</v>
      </c>
      <c r="F28" s="5">
        <v>0.18055555555555561</v>
      </c>
      <c r="G28" s="5">
        <v>6.8159147297591136E-3</v>
      </c>
      <c r="H28">
        <f t="shared" si="3"/>
        <v>0.18055555555555561</v>
      </c>
      <c r="J28">
        <v>20200201</v>
      </c>
      <c r="K28">
        <v>78</v>
      </c>
      <c r="L28">
        <v>360</v>
      </c>
      <c r="M28">
        <v>3.5</v>
      </c>
      <c r="N28">
        <v>0.72451902027385395</v>
      </c>
      <c r="O28">
        <v>765.62575700000002</v>
      </c>
      <c r="P28">
        <v>311855.255519</v>
      </c>
      <c r="Q28">
        <v>0.14413699999999999</v>
      </c>
      <c r="R28">
        <v>0.44461200000000001</v>
      </c>
      <c r="S28">
        <v>0.41125099999999998</v>
      </c>
      <c r="T28">
        <v>6.4599999999999998E-4</v>
      </c>
      <c r="U28">
        <v>6.4599999999999998E-4</v>
      </c>
      <c r="V28">
        <v>6.4599999999999998E-4</v>
      </c>
      <c r="W28">
        <v>29056</v>
      </c>
      <c r="X28">
        <v>145</v>
      </c>
      <c r="Y28">
        <v>2.97</v>
      </c>
      <c r="Z28">
        <v>3.45</v>
      </c>
      <c r="AA28">
        <v>3.69</v>
      </c>
      <c r="AB28">
        <v>3.72</v>
      </c>
      <c r="AC28">
        <v>3.13</v>
      </c>
      <c r="AD28">
        <v>3.16</v>
      </c>
      <c r="AE28" t="s">
        <v>10</v>
      </c>
      <c r="AF28" t="s">
        <v>10</v>
      </c>
      <c r="AG28" t="s">
        <v>10</v>
      </c>
      <c r="AH28" t="s">
        <v>10</v>
      </c>
      <c r="AI28" t="s">
        <v>10</v>
      </c>
      <c r="AJ28" t="s">
        <v>10</v>
      </c>
      <c r="AK28">
        <v>4.9999999999999802E-2</v>
      </c>
      <c r="AL28">
        <v>0.53</v>
      </c>
      <c r="AM28">
        <v>-0.19</v>
      </c>
      <c r="AN28">
        <v>0.37</v>
      </c>
      <c r="AO28">
        <v>-0.22</v>
      </c>
      <c r="AP28">
        <v>0.34</v>
      </c>
      <c r="AQ28">
        <f t="shared" si="2"/>
        <v>0.19227849865218843</v>
      </c>
      <c r="AR28" t="s">
        <v>10</v>
      </c>
      <c r="AS28" t="s">
        <v>10</v>
      </c>
      <c r="AT28" t="s">
        <v>10</v>
      </c>
      <c r="AU28" t="s">
        <v>10</v>
      </c>
      <c r="AV28" t="s">
        <v>10</v>
      </c>
    </row>
    <row r="29" spans="2:48" x14ac:dyDescent="0.55000000000000004">
      <c r="B29">
        <v>0.40438725325043795</v>
      </c>
      <c r="C29">
        <v>0.5</v>
      </c>
      <c r="D29">
        <f t="shared" si="0"/>
        <v>-4.8473556432419977</v>
      </c>
      <c r="E29">
        <f t="shared" si="1"/>
        <v>7.7879773077329699E-3</v>
      </c>
      <c r="F29" s="5">
        <v>0.18750000000000006</v>
      </c>
      <c r="G29" s="5">
        <v>6.8288647031547259E-3</v>
      </c>
      <c r="H29">
        <f t="shared" si="3"/>
        <v>0.18750000000000006</v>
      </c>
      <c r="J29">
        <v>20200201</v>
      </c>
      <c r="K29">
        <v>78</v>
      </c>
      <c r="L29">
        <v>360</v>
      </c>
      <c r="M29">
        <v>3.5</v>
      </c>
      <c r="N29">
        <v>0.72451902027385395</v>
      </c>
      <c r="O29">
        <v>765.62575700000002</v>
      </c>
      <c r="P29">
        <v>311855.255519</v>
      </c>
      <c r="Q29">
        <v>0.14413699999999999</v>
      </c>
      <c r="R29">
        <v>0.44461200000000001</v>
      </c>
      <c r="S29">
        <v>0.41125099999999998</v>
      </c>
      <c r="T29">
        <v>6.4599999999999998E-4</v>
      </c>
      <c r="U29">
        <v>6.4599999999999998E-4</v>
      </c>
      <c r="V29">
        <v>6.4599999999999998E-4</v>
      </c>
      <c r="W29">
        <v>29056</v>
      </c>
      <c r="X29">
        <v>145</v>
      </c>
      <c r="Y29">
        <v>2.97</v>
      </c>
      <c r="Z29">
        <v>3.45</v>
      </c>
      <c r="AA29">
        <v>3.69</v>
      </c>
      <c r="AB29">
        <v>3.72</v>
      </c>
      <c r="AC29">
        <v>3.13</v>
      </c>
      <c r="AD29">
        <v>3.16</v>
      </c>
      <c r="AE29" t="s">
        <v>10</v>
      </c>
      <c r="AF29" t="s">
        <v>10</v>
      </c>
      <c r="AG29" t="s">
        <v>10</v>
      </c>
      <c r="AH29" t="s">
        <v>10</v>
      </c>
      <c r="AI29" t="s">
        <v>10</v>
      </c>
      <c r="AJ29" t="s">
        <v>10</v>
      </c>
      <c r="AK29">
        <v>4.9999999999999802E-2</v>
      </c>
      <c r="AL29">
        <v>0.53</v>
      </c>
      <c r="AM29">
        <v>-0.19</v>
      </c>
      <c r="AN29">
        <v>0.37</v>
      </c>
      <c r="AO29">
        <v>-0.22</v>
      </c>
      <c r="AP29">
        <v>0.34</v>
      </c>
      <c r="AQ29">
        <f t="shared" si="2"/>
        <v>0.45438725325043794</v>
      </c>
      <c r="AR29" t="s">
        <v>10</v>
      </c>
      <c r="AS29" t="s">
        <v>10</v>
      </c>
      <c r="AT29" t="s">
        <v>10</v>
      </c>
      <c r="AU29" t="s">
        <v>10</v>
      </c>
      <c r="AV29" t="s">
        <v>10</v>
      </c>
    </row>
    <row r="30" spans="2:48" x14ac:dyDescent="0.55000000000000004">
      <c r="B30">
        <v>0.40015754980718199</v>
      </c>
      <c r="C30">
        <v>0.50999999999999979</v>
      </c>
      <c r="D30">
        <f t="shared" si="0"/>
        <v>-4.8482977628506116</v>
      </c>
      <c r="E30">
        <f t="shared" si="1"/>
        <v>7.7807006184982446E-3</v>
      </c>
      <c r="F30" s="5">
        <v>0.1944444444444445</v>
      </c>
      <c r="G30" s="5">
        <v>6.8405294924928205E-3</v>
      </c>
      <c r="H30">
        <f t="shared" si="3"/>
        <v>0.1944444444444445</v>
      </c>
      <c r="J30">
        <v>20200201</v>
      </c>
      <c r="K30">
        <v>78</v>
      </c>
      <c r="L30">
        <v>360</v>
      </c>
      <c r="M30">
        <v>3.5</v>
      </c>
      <c r="N30">
        <v>0.72451902027385395</v>
      </c>
      <c r="O30">
        <v>765.62575700000002</v>
      </c>
      <c r="P30">
        <v>311855.255519</v>
      </c>
      <c r="Q30">
        <v>0.14413699999999999</v>
      </c>
      <c r="R30">
        <v>0.44461200000000001</v>
      </c>
      <c r="S30">
        <v>0.41125099999999998</v>
      </c>
      <c r="T30">
        <v>6.4599999999999998E-4</v>
      </c>
      <c r="U30">
        <v>6.4599999999999998E-4</v>
      </c>
      <c r="V30">
        <v>6.4599999999999998E-4</v>
      </c>
      <c r="W30">
        <v>29056</v>
      </c>
      <c r="X30">
        <v>145</v>
      </c>
      <c r="Y30">
        <v>2.97</v>
      </c>
      <c r="Z30">
        <v>3.45</v>
      </c>
      <c r="AA30">
        <v>3.69</v>
      </c>
      <c r="AB30">
        <v>3.72</v>
      </c>
      <c r="AC30">
        <v>3.13</v>
      </c>
      <c r="AD30">
        <v>3.16</v>
      </c>
      <c r="AE30" t="s">
        <v>10</v>
      </c>
      <c r="AF30" t="s">
        <v>10</v>
      </c>
      <c r="AG30" t="s">
        <v>10</v>
      </c>
      <c r="AH30" t="s">
        <v>10</v>
      </c>
      <c r="AI30" t="s">
        <v>10</v>
      </c>
      <c r="AJ30" t="s">
        <v>10</v>
      </c>
      <c r="AK30">
        <v>4.9999999999999802E-2</v>
      </c>
      <c r="AL30">
        <v>0.53</v>
      </c>
      <c r="AM30">
        <v>-0.19</v>
      </c>
      <c r="AN30">
        <v>0.37</v>
      </c>
      <c r="AO30">
        <v>-0.22</v>
      </c>
      <c r="AP30">
        <v>0.34</v>
      </c>
      <c r="AQ30">
        <f t="shared" si="2"/>
        <v>0.45015754980718198</v>
      </c>
      <c r="AR30" t="s">
        <v>10</v>
      </c>
      <c r="AS30" t="s">
        <v>10</v>
      </c>
      <c r="AT30" t="s">
        <v>10</v>
      </c>
      <c r="AU30" t="s">
        <v>10</v>
      </c>
      <c r="AV30" t="s">
        <v>10</v>
      </c>
    </row>
    <row r="31" spans="2:48" x14ac:dyDescent="0.55000000000000004">
      <c r="B31">
        <v>0.35819022938389644</v>
      </c>
      <c r="C31">
        <v>0.46999999999999975</v>
      </c>
      <c r="D31">
        <f t="shared" si="0"/>
        <v>-4.8576455187919478</v>
      </c>
      <c r="E31">
        <f t="shared" si="1"/>
        <v>7.7088654817106311E-3</v>
      </c>
      <c r="F31" s="5">
        <v>0.20138888888888895</v>
      </c>
      <c r="G31" s="5">
        <v>6.8449437516040117E-3</v>
      </c>
      <c r="H31">
        <f t="shared" si="3"/>
        <v>0.20138888888888895</v>
      </c>
      <c r="J31">
        <v>20200201</v>
      </c>
      <c r="K31">
        <v>78</v>
      </c>
      <c r="L31">
        <v>360</v>
      </c>
      <c r="M31">
        <v>3.5</v>
      </c>
      <c r="N31">
        <v>0.72451902027385395</v>
      </c>
      <c r="O31">
        <v>765.62575700000002</v>
      </c>
      <c r="P31">
        <v>311855.255519</v>
      </c>
      <c r="Q31">
        <v>0.14413699999999999</v>
      </c>
      <c r="R31">
        <v>0.44461200000000001</v>
      </c>
      <c r="S31">
        <v>0.41125099999999998</v>
      </c>
      <c r="T31">
        <v>6.4599999999999998E-4</v>
      </c>
      <c r="U31">
        <v>6.4599999999999998E-4</v>
      </c>
      <c r="V31">
        <v>6.4599999999999998E-4</v>
      </c>
      <c r="W31">
        <v>29056</v>
      </c>
      <c r="X31">
        <v>145</v>
      </c>
      <c r="Y31">
        <v>2.97</v>
      </c>
      <c r="Z31">
        <v>3.45</v>
      </c>
      <c r="AA31">
        <v>3.69</v>
      </c>
      <c r="AB31">
        <v>3.72</v>
      </c>
      <c r="AC31">
        <v>3.13</v>
      </c>
      <c r="AD31">
        <v>3.16</v>
      </c>
      <c r="AE31" t="s">
        <v>10</v>
      </c>
      <c r="AF31" t="s">
        <v>10</v>
      </c>
      <c r="AG31" t="s">
        <v>10</v>
      </c>
      <c r="AH31" t="s">
        <v>10</v>
      </c>
      <c r="AI31" t="s">
        <v>10</v>
      </c>
      <c r="AJ31" t="s">
        <v>10</v>
      </c>
      <c r="AK31">
        <v>4.9999999999999802E-2</v>
      </c>
      <c r="AL31">
        <v>0.53</v>
      </c>
      <c r="AM31">
        <v>-0.19</v>
      </c>
      <c r="AN31">
        <v>0.37</v>
      </c>
      <c r="AO31">
        <v>-0.22</v>
      </c>
      <c r="AP31">
        <v>0.34</v>
      </c>
      <c r="AQ31">
        <f t="shared" si="2"/>
        <v>0.40819022938389643</v>
      </c>
      <c r="AR31" t="s">
        <v>10</v>
      </c>
      <c r="AS31" t="s">
        <v>10</v>
      </c>
      <c r="AT31" t="s">
        <v>10</v>
      </c>
      <c r="AU31" t="s">
        <v>10</v>
      </c>
      <c r="AV31" t="s">
        <v>10</v>
      </c>
    </row>
    <row r="32" spans="2:48" x14ac:dyDescent="0.55000000000000004">
      <c r="B32">
        <v>0.23209880775956065</v>
      </c>
      <c r="C32">
        <v>0.3100000000000005</v>
      </c>
      <c r="D32">
        <f t="shared" si="0"/>
        <v>-4.885730986812117</v>
      </c>
      <c r="E32">
        <f t="shared" si="1"/>
        <v>7.4969710396909006E-3</v>
      </c>
      <c r="F32" s="5">
        <v>0.2083333333333334</v>
      </c>
      <c r="G32" s="5">
        <v>6.8676688784091644E-3</v>
      </c>
      <c r="H32">
        <f t="shared" si="3"/>
        <v>0.2083333333333334</v>
      </c>
      <c r="J32">
        <v>20200201</v>
      </c>
      <c r="K32">
        <v>78</v>
      </c>
      <c r="L32">
        <v>360</v>
      </c>
      <c r="M32">
        <v>3.5</v>
      </c>
      <c r="N32">
        <v>0.72451902027385395</v>
      </c>
      <c r="O32">
        <v>765.62575700000002</v>
      </c>
      <c r="P32">
        <v>311855.255519</v>
      </c>
      <c r="Q32">
        <v>0.14413699999999999</v>
      </c>
      <c r="R32">
        <v>0.44461200000000001</v>
      </c>
      <c r="S32">
        <v>0.41125099999999998</v>
      </c>
      <c r="T32">
        <v>6.4599999999999998E-4</v>
      </c>
      <c r="U32">
        <v>6.4599999999999998E-4</v>
      </c>
      <c r="V32">
        <v>6.4599999999999998E-4</v>
      </c>
      <c r="W32">
        <v>29056</v>
      </c>
      <c r="X32">
        <v>145</v>
      </c>
      <c r="Y32">
        <v>2.97</v>
      </c>
      <c r="Z32">
        <v>3.45</v>
      </c>
      <c r="AA32">
        <v>3.69</v>
      </c>
      <c r="AB32">
        <v>3.72</v>
      </c>
      <c r="AC32">
        <v>3.13</v>
      </c>
      <c r="AD32">
        <v>3.16</v>
      </c>
      <c r="AE32" t="s">
        <v>10</v>
      </c>
      <c r="AF32" t="s">
        <v>10</v>
      </c>
      <c r="AG32" t="s">
        <v>10</v>
      </c>
      <c r="AH32" t="s">
        <v>10</v>
      </c>
      <c r="AI32" t="s">
        <v>10</v>
      </c>
      <c r="AJ32" t="s">
        <v>10</v>
      </c>
      <c r="AK32">
        <v>4.9999999999999802E-2</v>
      </c>
      <c r="AL32">
        <v>0.53</v>
      </c>
      <c r="AM32">
        <v>-0.19</v>
      </c>
      <c r="AN32">
        <v>0.37</v>
      </c>
      <c r="AO32">
        <v>-0.22</v>
      </c>
      <c r="AP32">
        <v>0.34</v>
      </c>
      <c r="AQ32">
        <f t="shared" si="2"/>
        <v>0.28209880775956064</v>
      </c>
      <c r="AR32" t="s">
        <v>10</v>
      </c>
      <c r="AS32" t="s">
        <v>10</v>
      </c>
      <c r="AT32" t="s">
        <v>10</v>
      </c>
      <c r="AU32" t="s">
        <v>10</v>
      </c>
      <c r="AV32" t="s">
        <v>10</v>
      </c>
    </row>
    <row r="33" spans="2:48" x14ac:dyDescent="0.55000000000000004">
      <c r="B33">
        <v>0.18904229792313901</v>
      </c>
      <c r="C33">
        <v>0.25</v>
      </c>
      <c r="D33">
        <f t="shared" si="0"/>
        <v>-4.8953213476351847</v>
      </c>
      <c r="E33">
        <f t="shared" si="1"/>
        <v>7.4259474134558308E-3</v>
      </c>
      <c r="F33" s="5">
        <v>0.21527777777777785</v>
      </c>
      <c r="G33" s="5">
        <v>6.9070916718143392E-3</v>
      </c>
      <c r="H33">
        <f t="shared" si="3"/>
        <v>0.21527777777777785</v>
      </c>
      <c r="J33">
        <v>20200201</v>
      </c>
      <c r="K33">
        <v>78</v>
      </c>
      <c r="L33">
        <v>360</v>
      </c>
      <c r="M33">
        <v>3.5</v>
      </c>
      <c r="N33">
        <v>0.72451902027385395</v>
      </c>
      <c r="O33">
        <v>765.62575700000002</v>
      </c>
      <c r="P33">
        <v>311855.255519</v>
      </c>
      <c r="Q33">
        <v>0.14413699999999999</v>
      </c>
      <c r="R33">
        <v>0.44461200000000001</v>
      </c>
      <c r="S33">
        <v>0.41125099999999998</v>
      </c>
      <c r="T33">
        <v>6.4599999999999998E-4</v>
      </c>
      <c r="U33">
        <v>6.4599999999999998E-4</v>
      </c>
      <c r="V33">
        <v>6.4599999999999998E-4</v>
      </c>
      <c r="W33">
        <v>29056</v>
      </c>
      <c r="X33">
        <v>145</v>
      </c>
      <c r="Y33">
        <v>2.97</v>
      </c>
      <c r="Z33">
        <v>3.45</v>
      </c>
      <c r="AA33">
        <v>3.69</v>
      </c>
      <c r="AB33">
        <v>3.72</v>
      </c>
      <c r="AC33">
        <v>3.13</v>
      </c>
      <c r="AD33">
        <v>3.16</v>
      </c>
      <c r="AE33" t="s">
        <v>10</v>
      </c>
      <c r="AF33" t="s">
        <v>10</v>
      </c>
      <c r="AG33" t="s">
        <v>10</v>
      </c>
      <c r="AH33" t="s">
        <v>10</v>
      </c>
      <c r="AI33" t="s">
        <v>10</v>
      </c>
      <c r="AJ33" t="s">
        <v>10</v>
      </c>
      <c r="AK33">
        <v>4.9999999999999802E-2</v>
      </c>
      <c r="AL33">
        <v>0.53</v>
      </c>
      <c r="AM33">
        <v>-0.19</v>
      </c>
      <c r="AN33">
        <v>0.37</v>
      </c>
      <c r="AO33">
        <v>-0.22</v>
      </c>
      <c r="AP33">
        <v>0.34</v>
      </c>
      <c r="AQ33">
        <f t="shared" si="2"/>
        <v>0.23904229792313902</v>
      </c>
      <c r="AR33" t="s">
        <v>10</v>
      </c>
      <c r="AS33" t="s">
        <v>10</v>
      </c>
      <c r="AT33" t="s">
        <v>10</v>
      </c>
      <c r="AU33" t="s">
        <v>10</v>
      </c>
      <c r="AV33" t="s">
        <v>10</v>
      </c>
    </row>
    <row r="34" spans="2:48" x14ac:dyDescent="0.55000000000000004">
      <c r="B34">
        <v>-0.10766753439789827</v>
      </c>
      <c r="C34">
        <v>-0.13999999999999968</v>
      </c>
      <c r="D34">
        <f t="shared" si="0"/>
        <v>-4.9614101774665231</v>
      </c>
      <c r="E34">
        <f t="shared" si="1"/>
        <v>6.9543437449781295E-3</v>
      </c>
      <c r="F34" s="5">
        <v>0.22222222222222229</v>
      </c>
      <c r="G34" s="5">
        <v>6.9115453552186642E-3</v>
      </c>
      <c r="H34">
        <f t="shared" si="3"/>
        <v>0.22222222222222229</v>
      </c>
      <c r="J34">
        <v>20200201</v>
      </c>
      <c r="K34">
        <v>78</v>
      </c>
      <c r="L34">
        <v>360</v>
      </c>
      <c r="M34">
        <v>3.5</v>
      </c>
      <c r="N34">
        <v>0.72451902027385395</v>
      </c>
      <c r="O34">
        <v>765.62575700000002</v>
      </c>
      <c r="P34">
        <v>311855.255519</v>
      </c>
      <c r="Q34">
        <v>0.14413699999999999</v>
      </c>
      <c r="R34">
        <v>0.44461200000000001</v>
      </c>
      <c r="S34">
        <v>0.41125099999999998</v>
      </c>
      <c r="T34">
        <v>6.4599999999999998E-4</v>
      </c>
      <c r="U34">
        <v>6.4599999999999998E-4</v>
      </c>
      <c r="V34">
        <v>6.4599999999999998E-4</v>
      </c>
      <c r="W34">
        <v>29056</v>
      </c>
      <c r="X34">
        <v>145</v>
      </c>
      <c r="Y34">
        <v>2.97</v>
      </c>
      <c r="Z34">
        <v>3.45</v>
      </c>
      <c r="AA34">
        <v>3.69</v>
      </c>
      <c r="AB34">
        <v>3.72</v>
      </c>
      <c r="AC34">
        <v>3.13</v>
      </c>
      <c r="AD34">
        <v>3.16</v>
      </c>
      <c r="AE34" t="s">
        <v>10</v>
      </c>
      <c r="AF34" t="s">
        <v>10</v>
      </c>
      <c r="AG34" t="s">
        <v>10</v>
      </c>
      <c r="AH34" t="s">
        <v>10</v>
      </c>
      <c r="AI34" t="s">
        <v>10</v>
      </c>
      <c r="AJ34" t="s">
        <v>10</v>
      </c>
      <c r="AK34">
        <v>4.9999999999999802E-2</v>
      </c>
      <c r="AL34">
        <v>0.53</v>
      </c>
      <c r="AM34">
        <v>-0.19</v>
      </c>
      <c r="AN34">
        <v>0.37</v>
      </c>
      <c r="AO34">
        <v>-0.22</v>
      </c>
      <c r="AP34">
        <v>0.34</v>
      </c>
      <c r="AQ34">
        <f t="shared" si="2"/>
        <v>-5.7667534397898262E-2</v>
      </c>
      <c r="AR34" t="s">
        <v>10</v>
      </c>
      <c r="AS34" t="s">
        <v>10</v>
      </c>
      <c r="AT34" t="s">
        <v>10</v>
      </c>
      <c r="AU34" t="s">
        <v>10</v>
      </c>
      <c r="AV34" t="s">
        <v>10</v>
      </c>
    </row>
    <row r="35" spans="2:48" x14ac:dyDescent="0.55000000000000004">
      <c r="B35">
        <v>-0.39478970572735128</v>
      </c>
      <c r="C35">
        <v>-0.5</v>
      </c>
      <c r="D35">
        <f t="shared" si="0"/>
        <v>-5.025363461971315</v>
      </c>
      <c r="E35">
        <f t="shared" si="1"/>
        <v>6.5263256789088167E-3</v>
      </c>
      <c r="F35" s="5">
        <v>0.22916666666666674</v>
      </c>
      <c r="G35" s="5">
        <v>6.9180222344676955E-3</v>
      </c>
      <c r="H35">
        <f t="shared" si="3"/>
        <v>0.22916666666666674</v>
      </c>
      <c r="J35">
        <v>20200201</v>
      </c>
      <c r="K35">
        <v>78</v>
      </c>
      <c r="L35">
        <v>360</v>
      </c>
      <c r="M35">
        <v>3.5</v>
      </c>
      <c r="N35">
        <v>0.72451902027385395</v>
      </c>
      <c r="O35">
        <v>765.62575700000002</v>
      </c>
      <c r="P35">
        <v>311855.255519</v>
      </c>
      <c r="Q35">
        <v>0.14413699999999999</v>
      </c>
      <c r="R35">
        <v>0.44461200000000001</v>
      </c>
      <c r="S35">
        <v>0.41125099999999998</v>
      </c>
      <c r="T35">
        <v>6.4599999999999998E-4</v>
      </c>
      <c r="U35">
        <v>6.4599999999999998E-4</v>
      </c>
      <c r="V35">
        <v>6.4599999999999998E-4</v>
      </c>
      <c r="W35">
        <v>29056</v>
      </c>
      <c r="X35">
        <v>145</v>
      </c>
      <c r="Y35">
        <v>2.97</v>
      </c>
      <c r="Z35">
        <v>3.45</v>
      </c>
      <c r="AA35">
        <v>3.69</v>
      </c>
      <c r="AB35">
        <v>3.72</v>
      </c>
      <c r="AC35">
        <v>3.13</v>
      </c>
      <c r="AD35">
        <v>3.16</v>
      </c>
      <c r="AE35" t="s">
        <v>10</v>
      </c>
      <c r="AF35" t="s">
        <v>10</v>
      </c>
      <c r="AG35" t="s">
        <v>10</v>
      </c>
      <c r="AH35" t="s">
        <v>10</v>
      </c>
      <c r="AI35" t="s">
        <v>10</v>
      </c>
      <c r="AJ35" t="s">
        <v>10</v>
      </c>
      <c r="AK35">
        <v>4.9999999999999802E-2</v>
      </c>
      <c r="AL35">
        <v>0.53</v>
      </c>
      <c r="AM35">
        <v>-0.19</v>
      </c>
      <c r="AN35">
        <v>0.37</v>
      </c>
      <c r="AO35">
        <v>-0.22</v>
      </c>
      <c r="AP35">
        <v>0.34</v>
      </c>
      <c r="AQ35">
        <f t="shared" si="2"/>
        <v>-0.34478970572735129</v>
      </c>
      <c r="AR35" t="s">
        <v>10</v>
      </c>
      <c r="AS35" t="s">
        <v>10</v>
      </c>
      <c r="AT35" t="s">
        <v>10</v>
      </c>
      <c r="AU35" t="s">
        <v>10</v>
      </c>
      <c r="AV35" t="s">
        <v>10</v>
      </c>
    </row>
    <row r="36" spans="2:48" x14ac:dyDescent="0.55000000000000004">
      <c r="B36">
        <v>-0.4378058978429849</v>
      </c>
      <c r="C36">
        <v>-0.5699999999999994</v>
      </c>
      <c r="D36">
        <f t="shared" si="0"/>
        <v>-5.0349448424684953</v>
      </c>
      <c r="E36">
        <f t="shared" si="1"/>
        <v>6.4644953848489424E-3</v>
      </c>
      <c r="F36" s="5">
        <v>0.23611111111111119</v>
      </c>
      <c r="G36" s="5">
        <v>6.9396890197366062E-3</v>
      </c>
      <c r="H36">
        <f t="shared" si="3"/>
        <v>0.23611111111111119</v>
      </c>
      <c r="J36">
        <v>20200201</v>
      </c>
      <c r="K36">
        <v>78</v>
      </c>
      <c r="L36">
        <v>360</v>
      </c>
      <c r="M36">
        <v>3.5</v>
      </c>
      <c r="N36">
        <v>0.72451902027385395</v>
      </c>
      <c r="O36">
        <v>765.62575700000002</v>
      </c>
      <c r="P36">
        <v>311855.255519</v>
      </c>
      <c r="Q36">
        <v>0.14413699999999999</v>
      </c>
      <c r="R36">
        <v>0.44461200000000001</v>
      </c>
      <c r="S36">
        <v>0.41125099999999998</v>
      </c>
      <c r="T36">
        <v>6.4599999999999998E-4</v>
      </c>
      <c r="U36">
        <v>6.4599999999999998E-4</v>
      </c>
      <c r="V36">
        <v>6.4599999999999998E-4</v>
      </c>
      <c r="W36">
        <v>29056</v>
      </c>
      <c r="X36">
        <v>145</v>
      </c>
      <c r="Y36">
        <v>2.97</v>
      </c>
      <c r="Z36">
        <v>3.45</v>
      </c>
      <c r="AA36">
        <v>3.69</v>
      </c>
      <c r="AB36">
        <v>3.72</v>
      </c>
      <c r="AC36">
        <v>3.13</v>
      </c>
      <c r="AD36">
        <v>3.16</v>
      </c>
      <c r="AE36" t="s">
        <v>10</v>
      </c>
      <c r="AF36" t="s">
        <v>10</v>
      </c>
      <c r="AG36" t="s">
        <v>10</v>
      </c>
      <c r="AH36" t="s">
        <v>10</v>
      </c>
      <c r="AI36" t="s">
        <v>10</v>
      </c>
      <c r="AJ36" t="s">
        <v>10</v>
      </c>
      <c r="AK36">
        <v>4.9999999999999802E-2</v>
      </c>
      <c r="AL36">
        <v>0.53</v>
      </c>
      <c r="AM36">
        <v>-0.19</v>
      </c>
      <c r="AN36">
        <v>0.37</v>
      </c>
      <c r="AO36">
        <v>-0.22</v>
      </c>
      <c r="AP36">
        <v>0.34</v>
      </c>
      <c r="AQ36">
        <f t="shared" si="2"/>
        <v>-0.38780589784298491</v>
      </c>
      <c r="AR36" t="s">
        <v>10</v>
      </c>
      <c r="AS36" t="s">
        <v>10</v>
      </c>
      <c r="AT36" t="s">
        <v>10</v>
      </c>
      <c r="AU36" t="s">
        <v>10</v>
      </c>
      <c r="AV36" t="s">
        <v>10</v>
      </c>
    </row>
    <row r="37" spans="2:48" x14ac:dyDescent="0.55000000000000004">
      <c r="B37">
        <v>-0.30252199922506323</v>
      </c>
      <c r="C37">
        <v>-0.41000000000000014</v>
      </c>
      <c r="D37">
        <f t="shared" si="0"/>
        <v>-5.0048118519816613</v>
      </c>
      <c r="E37">
        <f t="shared" si="1"/>
        <v>6.660937275294712E-3</v>
      </c>
      <c r="F37" s="5">
        <v>0.24305555555555564</v>
      </c>
      <c r="G37" s="5">
        <v>6.9427170300558451E-3</v>
      </c>
      <c r="H37">
        <f t="shared" si="3"/>
        <v>0.24305555555555564</v>
      </c>
      <c r="J37">
        <v>20200201</v>
      </c>
      <c r="K37">
        <v>78</v>
      </c>
      <c r="L37">
        <v>360</v>
      </c>
      <c r="M37">
        <v>3.5</v>
      </c>
      <c r="N37">
        <v>0.72451902027385395</v>
      </c>
      <c r="O37">
        <v>765.62575700000002</v>
      </c>
      <c r="P37">
        <v>311855.255519</v>
      </c>
      <c r="Q37">
        <v>0.14413699999999999</v>
      </c>
      <c r="R37">
        <v>0.44461200000000001</v>
      </c>
      <c r="S37">
        <v>0.41125099999999998</v>
      </c>
      <c r="T37">
        <v>6.4599999999999998E-4</v>
      </c>
      <c r="U37">
        <v>6.4599999999999998E-4</v>
      </c>
      <c r="V37">
        <v>6.4599999999999998E-4</v>
      </c>
      <c r="W37">
        <v>29056</v>
      </c>
      <c r="X37">
        <v>145</v>
      </c>
      <c r="Y37">
        <v>2.97</v>
      </c>
      <c r="Z37">
        <v>3.45</v>
      </c>
      <c r="AA37">
        <v>3.69</v>
      </c>
      <c r="AB37">
        <v>3.72</v>
      </c>
      <c r="AC37">
        <v>3.13</v>
      </c>
      <c r="AD37">
        <v>3.16</v>
      </c>
      <c r="AE37" t="s">
        <v>10</v>
      </c>
      <c r="AF37" t="s">
        <v>10</v>
      </c>
      <c r="AG37" t="s">
        <v>10</v>
      </c>
      <c r="AH37" t="s">
        <v>10</v>
      </c>
      <c r="AI37" t="s">
        <v>10</v>
      </c>
      <c r="AJ37" t="s">
        <v>10</v>
      </c>
      <c r="AK37">
        <v>4.9999999999999802E-2</v>
      </c>
      <c r="AL37">
        <v>0.53</v>
      </c>
      <c r="AM37">
        <v>-0.19</v>
      </c>
      <c r="AN37">
        <v>0.37</v>
      </c>
      <c r="AO37">
        <v>-0.22</v>
      </c>
      <c r="AP37">
        <v>0.34</v>
      </c>
      <c r="AQ37">
        <f t="shared" si="2"/>
        <v>-0.25252199922506324</v>
      </c>
      <c r="AR37" t="s">
        <v>10</v>
      </c>
      <c r="AS37" t="s">
        <v>10</v>
      </c>
      <c r="AT37" t="s">
        <v>10</v>
      </c>
      <c r="AU37" t="s">
        <v>10</v>
      </c>
      <c r="AV37" t="s">
        <v>10</v>
      </c>
    </row>
    <row r="38" spans="2:48" x14ac:dyDescent="0.55000000000000004">
      <c r="B38">
        <v>-7.3471939524062821E-2</v>
      </c>
      <c r="C38">
        <v>-0.10000000000000053</v>
      </c>
      <c r="D38">
        <f t="shared" si="0"/>
        <v>-4.9537934873389338</v>
      </c>
      <c r="E38">
        <f t="shared" si="1"/>
        <v>7.0071424849898513E-3</v>
      </c>
      <c r="F38" s="5">
        <v>0.25000000000000006</v>
      </c>
      <c r="G38" s="5">
        <v>6.9543437449781295E-3</v>
      </c>
      <c r="H38">
        <f t="shared" si="3"/>
        <v>0.25000000000000006</v>
      </c>
      <c r="J38">
        <v>20200201</v>
      </c>
      <c r="K38">
        <v>78</v>
      </c>
      <c r="L38">
        <v>360</v>
      </c>
      <c r="M38">
        <v>3.5</v>
      </c>
      <c r="N38">
        <v>0.72451902027385395</v>
      </c>
      <c r="O38">
        <v>765.62575700000002</v>
      </c>
      <c r="P38">
        <v>311855.255519</v>
      </c>
      <c r="Q38">
        <v>0.14413699999999999</v>
      </c>
      <c r="R38">
        <v>0.44461200000000001</v>
      </c>
      <c r="S38">
        <v>0.41125099999999998</v>
      </c>
      <c r="T38">
        <v>6.4599999999999998E-4</v>
      </c>
      <c r="U38">
        <v>6.4599999999999998E-4</v>
      </c>
      <c r="V38">
        <v>6.4599999999999998E-4</v>
      </c>
      <c r="W38">
        <v>29056</v>
      </c>
      <c r="X38">
        <v>145</v>
      </c>
      <c r="Y38">
        <v>2.97</v>
      </c>
      <c r="Z38">
        <v>3.45</v>
      </c>
      <c r="AA38">
        <v>3.69</v>
      </c>
      <c r="AB38">
        <v>3.72</v>
      </c>
      <c r="AC38">
        <v>3.13</v>
      </c>
      <c r="AD38">
        <v>3.16</v>
      </c>
      <c r="AE38" t="s">
        <v>10</v>
      </c>
      <c r="AF38" t="s">
        <v>10</v>
      </c>
      <c r="AG38" t="s">
        <v>10</v>
      </c>
      <c r="AH38" t="s">
        <v>10</v>
      </c>
      <c r="AI38" t="s">
        <v>10</v>
      </c>
      <c r="AJ38" t="s">
        <v>10</v>
      </c>
      <c r="AK38">
        <v>4.9999999999999802E-2</v>
      </c>
      <c r="AL38">
        <v>0.53</v>
      </c>
      <c r="AM38">
        <v>-0.19</v>
      </c>
      <c r="AN38">
        <v>0.37</v>
      </c>
      <c r="AO38">
        <v>-0.22</v>
      </c>
      <c r="AP38">
        <v>0.34</v>
      </c>
      <c r="AQ38">
        <f t="shared" si="2"/>
        <v>-2.3471939524062818E-2</v>
      </c>
      <c r="AR38" t="s">
        <v>10</v>
      </c>
      <c r="AS38" t="s">
        <v>10</v>
      </c>
      <c r="AT38" t="s">
        <v>10</v>
      </c>
      <c r="AU38" t="s">
        <v>10</v>
      </c>
      <c r="AV38" t="s">
        <v>10</v>
      </c>
    </row>
    <row r="39" spans="2:48" x14ac:dyDescent="0.55000000000000004">
      <c r="B39">
        <v>7.5618030959885216E-2</v>
      </c>
      <c r="C39">
        <v>9.9999999999999645E-2</v>
      </c>
      <c r="D39">
        <f t="shared" si="0"/>
        <v>-4.9205853472116061</v>
      </c>
      <c r="E39">
        <f t="shared" si="1"/>
        <v>7.2420299794023531E-3</v>
      </c>
      <c r="F39" s="5">
        <v>0.25694444444444448</v>
      </c>
      <c r="G39" s="5">
        <v>6.9568830871410631E-3</v>
      </c>
      <c r="H39">
        <f t="shared" si="3"/>
        <v>0.25694444444444448</v>
      </c>
      <c r="J39">
        <v>20200201</v>
      </c>
      <c r="K39">
        <v>78</v>
      </c>
      <c r="L39">
        <v>360</v>
      </c>
      <c r="M39">
        <v>3.5</v>
      </c>
      <c r="N39">
        <v>0.72451902027385395</v>
      </c>
      <c r="O39">
        <v>765.62575700000002</v>
      </c>
      <c r="P39">
        <v>311855.255519</v>
      </c>
      <c r="Q39">
        <v>0.14413699999999999</v>
      </c>
      <c r="R39">
        <v>0.44461200000000001</v>
      </c>
      <c r="S39">
        <v>0.41125099999999998</v>
      </c>
      <c r="T39">
        <v>6.4599999999999998E-4</v>
      </c>
      <c r="U39">
        <v>6.4599999999999998E-4</v>
      </c>
      <c r="V39">
        <v>6.4599999999999998E-4</v>
      </c>
      <c r="W39">
        <v>29056</v>
      </c>
      <c r="X39">
        <v>145</v>
      </c>
      <c r="Y39">
        <v>2.97</v>
      </c>
      <c r="Z39">
        <v>3.45</v>
      </c>
      <c r="AA39">
        <v>3.69</v>
      </c>
      <c r="AB39">
        <v>3.72</v>
      </c>
      <c r="AC39">
        <v>3.13</v>
      </c>
      <c r="AD39">
        <v>3.16</v>
      </c>
      <c r="AE39" t="s">
        <v>10</v>
      </c>
      <c r="AF39" t="s">
        <v>10</v>
      </c>
      <c r="AG39" t="s">
        <v>10</v>
      </c>
      <c r="AH39" t="s">
        <v>10</v>
      </c>
      <c r="AI39" t="s">
        <v>10</v>
      </c>
      <c r="AJ39" t="s">
        <v>10</v>
      </c>
      <c r="AK39">
        <v>4.9999999999999802E-2</v>
      </c>
      <c r="AL39">
        <v>0.53</v>
      </c>
      <c r="AM39">
        <v>-0.19</v>
      </c>
      <c r="AN39">
        <v>0.37</v>
      </c>
      <c r="AO39">
        <v>-0.22</v>
      </c>
      <c r="AP39">
        <v>0.34</v>
      </c>
      <c r="AQ39">
        <f t="shared" si="2"/>
        <v>0.12561803095988522</v>
      </c>
      <c r="AR39" t="s">
        <v>10</v>
      </c>
      <c r="AS39" t="s">
        <v>10</v>
      </c>
      <c r="AT39" t="s">
        <v>10</v>
      </c>
      <c r="AU39" t="s">
        <v>10</v>
      </c>
      <c r="AV39" t="s">
        <v>10</v>
      </c>
    </row>
    <row r="40" spans="2:48" x14ac:dyDescent="0.55000000000000004">
      <c r="B40">
        <v>0.24901417708672918</v>
      </c>
      <c r="C40">
        <v>0.32000000000000028</v>
      </c>
      <c r="D40">
        <f t="shared" si="0"/>
        <v>-4.8819632755898352</v>
      </c>
      <c r="E40">
        <f t="shared" si="1"/>
        <v>7.5250577837978356E-3</v>
      </c>
      <c r="F40" s="5">
        <v>0.2638888888888889</v>
      </c>
      <c r="G40" s="5">
        <v>6.9587034736808906E-3</v>
      </c>
      <c r="H40">
        <f t="shared" si="3"/>
        <v>0.2638888888888889</v>
      </c>
      <c r="J40">
        <v>20200201</v>
      </c>
      <c r="K40">
        <v>78</v>
      </c>
      <c r="L40">
        <v>360</v>
      </c>
      <c r="M40">
        <v>3.5</v>
      </c>
      <c r="N40">
        <v>0.72451902027385395</v>
      </c>
      <c r="O40">
        <v>765.62575700000002</v>
      </c>
      <c r="P40">
        <v>311855.255519</v>
      </c>
      <c r="Q40">
        <v>0.14413699999999999</v>
      </c>
      <c r="R40">
        <v>0.44461200000000001</v>
      </c>
      <c r="S40">
        <v>0.41125099999999998</v>
      </c>
      <c r="T40">
        <v>6.4599999999999998E-4</v>
      </c>
      <c r="U40">
        <v>6.4599999999999998E-4</v>
      </c>
      <c r="V40">
        <v>6.4599999999999998E-4</v>
      </c>
      <c r="W40">
        <v>29056</v>
      </c>
      <c r="X40">
        <v>145</v>
      </c>
      <c r="Y40">
        <v>2.97</v>
      </c>
      <c r="Z40">
        <v>3.45</v>
      </c>
      <c r="AA40">
        <v>3.69</v>
      </c>
      <c r="AB40">
        <v>3.72</v>
      </c>
      <c r="AC40">
        <v>3.13</v>
      </c>
      <c r="AD40">
        <v>3.16</v>
      </c>
      <c r="AE40" t="s">
        <v>10</v>
      </c>
      <c r="AF40" t="s">
        <v>10</v>
      </c>
      <c r="AG40" t="s">
        <v>10</v>
      </c>
      <c r="AH40" t="s">
        <v>10</v>
      </c>
      <c r="AI40" t="s">
        <v>10</v>
      </c>
      <c r="AJ40" t="s">
        <v>10</v>
      </c>
      <c r="AK40">
        <v>4.9999999999999802E-2</v>
      </c>
      <c r="AL40">
        <v>0.53</v>
      </c>
      <c r="AM40">
        <v>-0.19</v>
      </c>
      <c r="AN40">
        <v>0.37</v>
      </c>
      <c r="AO40">
        <v>-0.22</v>
      </c>
      <c r="AP40">
        <v>0.34</v>
      </c>
      <c r="AQ40">
        <f t="shared" si="2"/>
        <v>0.29901417708672917</v>
      </c>
      <c r="AR40" t="s">
        <v>10</v>
      </c>
      <c r="AS40" t="s">
        <v>10</v>
      </c>
      <c r="AT40" t="s">
        <v>10</v>
      </c>
      <c r="AU40" t="s">
        <v>10</v>
      </c>
      <c r="AV40" t="s">
        <v>10</v>
      </c>
    </row>
    <row r="41" spans="2:48" x14ac:dyDescent="0.55000000000000004">
      <c r="B41">
        <v>0.21154334138142797</v>
      </c>
      <c r="C41">
        <v>0.27000000000000046</v>
      </c>
      <c r="D41">
        <f t="shared" si="0"/>
        <v>-4.8903094893475449</v>
      </c>
      <c r="E41">
        <f t="shared" si="1"/>
        <v>7.4629801778346551E-3</v>
      </c>
      <c r="F41" s="5">
        <v>0.27083333333333331</v>
      </c>
      <c r="G41" s="5">
        <v>6.9590364839361481E-3</v>
      </c>
      <c r="H41">
        <f t="shared" si="3"/>
        <v>0.27083333333333331</v>
      </c>
      <c r="J41">
        <v>20200201</v>
      </c>
      <c r="K41">
        <v>78</v>
      </c>
      <c r="L41">
        <v>360</v>
      </c>
      <c r="M41">
        <v>3.5</v>
      </c>
      <c r="N41">
        <v>0.72451902027385395</v>
      </c>
      <c r="O41">
        <v>765.62575700000002</v>
      </c>
      <c r="P41">
        <v>311855.255519</v>
      </c>
      <c r="Q41">
        <v>0.14413699999999999</v>
      </c>
      <c r="R41">
        <v>0.44461200000000001</v>
      </c>
      <c r="S41">
        <v>0.41125099999999998</v>
      </c>
      <c r="T41">
        <v>6.4599999999999998E-4</v>
      </c>
      <c r="U41">
        <v>6.4599999999999998E-4</v>
      </c>
      <c r="V41">
        <v>6.4599999999999998E-4</v>
      </c>
      <c r="W41">
        <v>29056</v>
      </c>
      <c r="X41">
        <v>145</v>
      </c>
      <c r="Y41">
        <v>2.97</v>
      </c>
      <c r="Z41">
        <v>3.45</v>
      </c>
      <c r="AA41">
        <v>3.69</v>
      </c>
      <c r="AB41">
        <v>3.72</v>
      </c>
      <c r="AC41">
        <v>3.13</v>
      </c>
      <c r="AD41">
        <v>3.16</v>
      </c>
      <c r="AE41" t="s">
        <v>10</v>
      </c>
      <c r="AF41" t="s">
        <v>10</v>
      </c>
      <c r="AG41" t="s">
        <v>10</v>
      </c>
      <c r="AH41" t="s">
        <v>10</v>
      </c>
      <c r="AI41" t="s">
        <v>10</v>
      </c>
      <c r="AJ41" t="s">
        <v>10</v>
      </c>
      <c r="AK41">
        <v>4.9999999999999802E-2</v>
      </c>
      <c r="AL41">
        <v>0.53</v>
      </c>
      <c r="AM41">
        <v>-0.19</v>
      </c>
      <c r="AN41">
        <v>0.37</v>
      </c>
      <c r="AO41">
        <v>-0.22</v>
      </c>
      <c r="AP41">
        <v>0.34</v>
      </c>
      <c r="AQ41">
        <f t="shared" si="2"/>
        <v>0.26154334138142799</v>
      </c>
      <c r="AR41" t="s">
        <v>10</v>
      </c>
      <c r="AS41" t="s">
        <v>10</v>
      </c>
      <c r="AT41" t="s">
        <v>10</v>
      </c>
      <c r="AU41" t="s">
        <v>10</v>
      </c>
      <c r="AV41" t="s">
        <v>10</v>
      </c>
    </row>
    <row r="42" spans="2:48" x14ac:dyDescent="0.55000000000000004">
      <c r="B42">
        <v>0.25410421940758837</v>
      </c>
      <c r="C42">
        <v>0.32000000000000028</v>
      </c>
      <c r="D42">
        <f t="shared" si="0"/>
        <v>-4.8808295250223326</v>
      </c>
      <c r="E42">
        <f t="shared" si="1"/>
        <v>7.5335298514287406E-3</v>
      </c>
      <c r="F42" s="5">
        <v>0.27777777777777773</v>
      </c>
      <c r="G42" s="5">
        <v>6.9607797279649108E-3</v>
      </c>
      <c r="H42">
        <f t="shared" si="3"/>
        <v>0.27777777777777773</v>
      </c>
      <c r="J42">
        <v>20200201</v>
      </c>
      <c r="K42">
        <v>78</v>
      </c>
      <c r="L42">
        <v>360</v>
      </c>
      <c r="M42">
        <v>3.5</v>
      </c>
      <c r="N42">
        <v>0.72451902027385395</v>
      </c>
      <c r="O42">
        <v>765.62575700000002</v>
      </c>
      <c r="P42">
        <v>311855.255519</v>
      </c>
      <c r="Q42">
        <v>0.14413699999999999</v>
      </c>
      <c r="R42">
        <v>0.44461200000000001</v>
      </c>
      <c r="S42">
        <v>0.41125099999999998</v>
      </c>
      <c r="T42">
        <v>6.4599999999999998E-4</v>
      </c>
      <c r="U42">
        <v>6.4599999999999998E-4</v>
      </c>
      <c r="V42">
        <v>6.4599999999999998E-4</v>
      </c>
      <c r="W42">
        <v>29056</v>
      </c>
      <c r="X42">
        <v>145</v>
      </c>
      <c r="Y42">
        <v>2.97</v>
      </c>
      <c r="Z42">
        <v>3.45</v>
      </c>
      <c r="AA42">
        <v>3.69</v>
      </c>
      <c r="AB42">
        <v>3.72</v>
      </c>
      <c r="AC42">
        <v>3.13</v>
      </c>
      <c r="AD42">
        <v>3.16</v>
      </c>
      <c r="AE42" t="s">
        <v>10</v>
      </c>
      <c r="AF42" t="s">
        <v>10</v>
      </c>
      <c r="AG42" t="s">
        <v>10</v>
      </c>
      <c r="AH42" t="s">
        <v>10</v>
      </c>
      <c r="AI42" t="s">
        <v>10</v>
      </c>
      <c r="AJ42" t="s">
        <v>10</v>
      </c>
      <c r="AK42">
        <v>4.9999999999999802E-2</v>
      </c>
      <c r="AL42">
        <v>0.53</v>
      </c>
      <c r="AM42">
        <v>-0.19</v>
      </c>
      <c r="AN42">
        <v>0.37</v>
      </c>
      <c r="AO42">
        <v>-0.22</v>
      </c>
      <c r="AP42">
        <v>0.34</v>
      </c>
      <c r="AQ42">
        <f t="shared" si="2"/>
        <v>0.30410421940758836</v>
      </c>
      <c r="AR42" t="s">
        <v>10</v>
      </c>
      <c r="AS42" t="s">
        <v>10</v>
      </c>
      <c r="AT42" t="s">
        <v>10</v>
      </c>
      <c r="AU42" t="s">
        <v>10</v>
      </c>
      <c r="AV42" t="s">
        <v>10</v>
      </c>
    </row>
    <row r="43" spans="2:48" x14ac:dyDescent="0.55000000000000004">
      <c r="B43">
        <v>0.26358180240303108</v>
      </c>
      <c r="C43">
        <v>0.33000000000000007</v>
      </c>
      <c r="D43">
        <f t="shared" si="0"/>
        <v>-4.8787184983505893</v>
      </c>
      <c r="E43">
        <f t="shared" si="1"/>
        <v>7.5493299445825654E-3</v>
      </c>
      <c r="F43" s="5">
        <v>0.28472222222222215</v>
      </c>
      <c r="G43" s="5">
        <v>6.9820475780696398E-3</v>
      </c>
      <c r="H43">
        <f t="shared" si="3"/>
        <v>0.28472222222222215</v>
      </c>
      <c r="J43">
        <v>20200201</v>
      </c>
      <c r="K43">
        <v>78</v>
      </c>
      <c r="L43">
        <v>360</v>
      </c>
      <c r="M43">
        <v>3.5</v>
      </c>
      <c r="N43">
        <v>0.72451902027385395</v>
      </c>
      <c r="O43">
        <v>765.62575700000002</v>
      </c>
      <c r="P43">
        <v>311855.255519</v>
      </c>
      <c r="Q43">
        <v>0.14413699999999999</v>
      </c>
      <c r="R43">
        <v>0.44461200000000001</v>
      </c>
      <c r="S43">
        <v>0.41125099999999998</v>
      </c>
      <c r="T43">
        <v>6.4599999999999998E-4</v>
      </c>
      <c r="U43">
        <v>6.4599999999999998E-4</v>
      </c>
      <c r="V43">
        <v>6.4599999999999998E-4</v>
      </c>
      <c r="W43">
        <v>29056</v>
      </c>
      <c r="X43">
        <v>145</v>
      </c>
      <c r="Y43">
        <v>2.97</v>
      </c>
      <c r="Z43">
        <v>3.45</v>
      </c>
      <c r="AA43">
        <v>3.69</v>
      </c>
      <c r="AB43">
        <v>3.72</v>
      </c>
      <c r="AC43">
        <v>3.13</v>
      </c>
      <c r="AD43">
        <v>3.16</v>
      </c>
      <c r="AE43" t="s">
        <v>10</v>
      </c>
      <c r="AF43" t="s">
        <v>10</v>
      </c>
      <c r="AG43" t="s">
        <v>10</v>
      </c>
      <c r="AH43" t="s">
        <v>10</v>
      </c>
      <c r="AI43" t="s">
        <v>10</v>
      </c>
      <c r="AJ43" t="s">
        <v>10</v>
      </c>
      <c r="AK43">
        <v>4.9999999999999802E-2</v>
      </c>
      <c r="AL43">
        <v>0.53</v>
      </c>
      <c r="AM43">
        <v>-0.19</v>
      </c>
      <c r="AN43">
        <v>0.37</v>
      </c>
      <c r="AO43">
        <v>-0.22</v>
      </c>
      <c r="AP43">
        <v>0.34</v>
      </c>
      <c r="AQ43">
        <f t="shared" si="2"/>
        <v>0.31358180240303107</v>
      </c>
      <c r="AR43" t="s">
        <v>10</v>
      </c>
      <c r="AS43" t="s">
        <v>10</v>
      </c>
      <c r="AT43" t="s">
        <v>10</v>
      </c>
      <c r="AU43" t="s">
        <v>10</v>
      </c>
      <c r="AV43" t="s">
        <v>10</v>
      </c>
    </row>
    <row r="44" spans="2:48" x14ac:dyDescent="0.55000000000000004">
      <c r="B44">
        <v>0.52927202566489451</v>
      </c>
      <c r="C44">
        <v>0.6599999999999997</v>
      </c>
      <c r="D44">
        <f t="shared" si="0"/>
        <v>-4.8195389429727111</v>
      </c>
      <c r="E44">
        <f t="shared" si="1"/>
        <v>8.0058956070191024E-3</v>
      </c>
      <c r="F44" s="5">
        <v>0.29166666666666657</v>
      </c>
      <c r="G44" s="5">
        <v>6.9942042815853544E-3</v>
      </c>
      <c r="H44">
        <f t="shared" si="3"/>
        <v>0.29166666666666657</v>
      </c>
      <c r="J44">
        <v>20200201</v>
      </c>
      <c r="K44">
        <v>78</v>
      </c>
      <c r="L44">
        <v>360</v>
      </c>
      <c r="M44">
        <v>3.5</v>
      </c>
      <c r="N44">
        <v>0.72451902027385395</v>
      </c>
      <c r="O44">
        <v>765.62575700000002</v>
      </c>
      <c r="P44">
        <v>311855.255519</v>
      </c>
      <c r="Q44">
        <v>0.14413699999999999</v>
      </c>
      <c r="R44">
        <v>0.44461200000000001</v>
      </c>
      <c r="S44">
        <v>0.41125099999999998</v>
      </c>
      <c r="T44">
        <v>6.4599999999999998E-4</v>
      </c>
      <c r="U44">
        <v>6.4599999999999998E-4</v>
      </c>
      <c r="V44">
        <v>6.4599999999999998E-4</v>
      </c>
      <c r="W44">
        <v>29056</v>
      </c>
      <c r="X44">
        <v>145</v>
      </c>
      <c r="Y44">
        <v>2.97</v>
      </c>
      <c r="Z44">
        <v>3.45</v>
      </c>
      <c r="AA44">
        <v>3.69</v>
      </c>
      <c r="AB44">
        <v>3.72</v>
      </c>
      <c r="AC44">
        <v>3.13</v>
      </c>
      <c r="AD44">
        <v>3.16</v>
      </c>
      <c r="AE44" t="s">
        <v>10</v>
      </c>
      <c r="AF44" t="s">
        <v>10</v>
      </c>
      <c r="AG44" t="s">
        <v>10</v>
      </c>
      <c r="AH44" t="s">
        <v>10</v>
      </c>
      <c r="AI44" t="s">
        <v>10</v>
      </c>
      <c r="AJ44" t="s">
        <v>10</v>
      </c>
      <c r="AK44">
        <v>4.9999999999999802E-2</v>
      </c>
      <c r="AL44">
        <v>0.53</v>
      </c>
      <c r="AM44">
        <v>-0.19</v>
      </c>
      <c r="AN44">
        <v>0.37</v>
      </c>
      <c r="AO44">
        <v>-0.22</v>
      </c>
      <c r="AP44">
        <v>0.34</v>
      </c>
      <c r="AQ44">
        <f t="shared" si="2"/>
        <v>0.57927202566489455</v>
      </c>
      <c r="AR44" t="s">
        <v>10</v>
      </c>
      <c r="AS44" t="s">
        <v>10</v>
      </c>
      <c r="AT44" t="s">
        <v>10</v>
      </c>
      <c r="AU44" t="s">
        <v>10</v>
      </c>
      <c r="AV44" t="s">
        <v>10</v>
      </c>
    </row>
    <row r="45" spans="2:48" x14ac:dyDescent="0.55000000000000004">
      <c r="B45">
        <v>0.29165976866120613</v>
      </c>
      <c r="C45">
        <v>0.38999999999999968</v>
      </c>
      <c r="D45">
        <f t="shared" si="0"/>
        <v>-4.8724644422597247</v>
      </c>
      <c r="E45">
        <f t="shared" si="1"/>
        <v>7.5963320484895586E-3</v>
      </c>
      <c r="F45" s="5">
        <v>0.29861111111111099</v>
      </c>
      <c r="G45" s="5">
        <v>7.0071424849898513E-3</v>
      </c>
      <c r="H45">
        <f t="shared" si="3"/>
        <v>0.29861111111111099</v>
      </c>
      <c r="J45">
        <v>20200201</v>
      </c>
      <c r="K45">
        <v>78</v>
      </c>
      <c r="L45">
        <v>360</v>
      </c>
      <c r="M45">
        <v>3.5</v>
      </c>
      <c r="N45">
        <v>0.72451902027385395</v>
      </c>
      <c r="O45">
        <v>765.62575700000002</v>
      </c>
      <c r="P45">
        <v>311855.255519</v>
      </c>
      <c r="Q45">
        <v>0.14413699999999999</v>
      </c>
      <c r="R45">
        <v>0.44461200000000001</v>
      </c>
      <c r="S45">
        <v>0.41125099999999998</v>
      </c>
      <c r="T45">
        <v>6.4599999999999998E-4</v>
      </c>
      <c r="U45">
        <v>6.4599999999999998E-4</v>
      </c>
      <c r="V45">
        <v>6.4599999999999998E-4</v>
      </c>
      <c r="W45">
        <v>29056</v>
      </c>
      <c r="X45">
        <v>145</v>
      </c>
      <c r="Y45">
        <v>2.97</v>
      </c>
      <c r="Z45">
        <v>3.45</v>
      </c>
      <c r="AA45">
        <v>3.69</v>
      </c>
      <c r="AB45">
        <v>3.72</v>
      </c>
      <c r="AC45">
        <v>3.13</v>
      </c>
      <c r="AD45">
        <v>3.16</v>
      </c>
      <c r="AE45" t="s">
        <v>10</v>
      </c>
      <c r="AF45" t="s">
        <v>10</v>
      </c>
      <c r="AG45" t="s">
        <v>10</v>
      </c>
      <c r="AH45" t="s">
        <v>10</v>
      </c>
      <c r="AI45" t="s">
        <v>10</v>
      </c>
      <c r="AJ45" t="s">
        <v>10</v>
      </c>
      <c r="AK45">
        <v>4.9999999999999802E-2</v>
      </c>
      <c r="AL45">
        <v>0.53</v>
      </c>
      <c r="AM45">
        <v>-0.19</v>
      </c>
      <c r="AN45">
        <v>0.37</v>
      </c>
      <c r="AO45">
        <v>-0.22</v>
      </c>
      <c r="AP45">
        <v>0.34</v>
      </c>
      <c r="AQ45">
        <f t="shared" si="2"/>
        <v>0.34165976866120612</v>
      </c>
      <c r="AR45" t="s">
        <v>10</v>
      </c>
      <c r="AS45" t="s">
        <v>10</v>
      </c>
      <c r="AT45" t="s">
        <v>10</v>
      </c>
      <c r="AU45" t="s">
        <v>10</v>
      </c>
      <c r="AV45" t="s">
        <v>10</v>
      </c>
    </row>
    <row r="46" spans="2:48" x14ac:dyDescent="0.55000000000000004">
      <c r="B46">
        <v>0.16422018791666179</v>
      </c>
      <c r="C46">
        <v>0.21999999999999975</v>
      </c>
      <c r="D46">
        <f t="shared" si="0"/>
        <v>-4.9008501977964354</v>
      </c>
      <c r="E46">
        <f t="shared" si="1"/>
        <v>7.3853061343490192E-3</v>
      </c>
      <c r="F46" s="5">
        <v>0.30555555555555541</v>
      </c>
      <c r="G46" s="5">
        <v>7.016721821259596E-3</v>
      </c>
      <c r="H46">
        <f t="shared" si="3"/>
        <v>0.30555555555555541</v>
      </c>
      <c r="J46">
        <v>20200201</v>
      </c>
      <c r="K46">
        <v>78</v>
      </c>
      <c r="L46">
        <v>360</v>
      </c>
      <c r="M46">
        <v>3.5</v>
      </c>
      <c r="N46">
        <v>0.72451902027385395</v>
      </c>
      <c r="O46">
        <v>765.62575700000002</v>
      </c>
      <c r="P46">
        <v>311855.255519</v>
      </c>
      <c r="Q46">
        <v>0.14413699999999999</v>
      </c>
      <c r="R46">
        <v>0.44461200000000001</v>
      </c>
      <c r="S46">
        <v>0.41125099999999998</v>
      </c>
      <c r="T46">
        <v>6.4599999999999998E-4</v>
      </c>
      <c r="U46">
        <v>6.4599999999999998E-4</v>
      </c>
      <c r="V46">
        <v>6.4599999999999998E-4</v>
      </c>
      <c r="W46">
        <v>29056</v>
      </c>
      <c r="X46">
        <v>145</v>
      </c>
      <c r="Y46">
        <v>2.97</v>
      </c>
      <c r="Z46">
        <v>3.45</v>
      </c>
      <c r="AA46">
        <v>3.69</v>
      </c>
      <c r="AB46">
        <v>3.72</v>
      </c>
      <c r="AC46">
        <v>3.13</v>
      </c>
      <c r="AD46">
        <v>3.16</v>
      </c>
      <c r="AE46" t="s">
        <v>10</v>
      </c>
      <c r="AF46" t="s">
        <v>10</v>
      </c>
      <c r="AG46" t="s">
        <v>10</v>
      </c>
      <c r="AH46" t="s">
        <v>10</v>
      </c>
      <c r="AI46" t="s">
        <v>10</v>
      </c>
      <c r="AJ46" t="s">
        <v>10</v>
      </c>
      <c r="AK46">
        <v>4.9999999999999802E-2</v>
      </c>
      <c r="AL46">
        <v>0.53</v>
      </c>
      <c r="AM46">
        <v>-0.19</v>
      </c>
      <c r="AN46">
        <v>0.37</v>
      </c>
      <c r="AO46">
        <v>-0.22</v>
      </c>
      <c r="AP46">
        <v>0.34</v>
      </c>
      <c r="AQ46">
        <f t="shared" si="2"/>
        <v>0.21422018791666181</v>
      </c>
      <c r="AR46" t="s">
        <v>10</v>
      </c>
      <c r="AS46" t="s">
        <v>10</v>
      </c>
      <c r="AT46" t="s">
        <v>10</v>
      </c>
      <c r="AU46" t="s">
        <v>10</v>
      </c>
      <c r="AV46" t="s">
        <v>10</v>
      </c>
    </row>
    <row r="47" spans="2:48" x14ac:dyDescent="0.55000000000000004">
      <c r="B47">
        <v>2.2853010818426816E-2</v>
      </c>
      <c r="C47">
        <v>2.9999999999999805E-2</v>
      </c>
      <c r="D47">
        <f t="shared" si="0"/>
        <v>-4.9323381712076877</v>
      </c>
      <c r="E47">
        <f t="shared" si="1"/>
        <v>7.1580195723158534E-3</v>
      </c>
      <c r="F47" s="5">
        <v>0.31249999999999983</v>
      </c>
      <c r="G47" s="5">
        <v>7.0241854344700958E-3</v>
      </c>
      <c r="H47">
        <f t="shared" si="3"/>
        <v>0.31249999999999983</v>
      </c>
      <c r="J47">
        <v>20200201</v>
      </c>
      <c r="K47">
        <v>78</v>
      </c>
      <c r="L47">
        <v>360</v>
      </c>
      <c r="M47">
        <v>3.5</v>
      </c>
      <c r="N47">
        <v>0.72451902027385395</v>
      </c>
      <c r="O47">
        <v>765.62575700000002</v>
      </c>
      <c r="P47">
        <v>311855.255519</v>
      </c>
      <c r="Q47">
        <v>0.14413699999999999</v>
      </c>
      <c r="R47">
        <v>0.44461200000000001</v>
      </c>
      <c r="S47">
        <v>0.41125099999999998</v>
      </c>
      <c r="T47">
        <v>6.4599999999999998E-4</v>
      </c>
      <c r="U47">
        <v>6.4599999999999998E-4</v>
      </c>
      <c r="V47">
        <v>6.4599999999999998E-4</v>
      </c>
      <c r="W47">
        <v>29056</v>
      </c>
      <c r="X47">
        <v>145</v>
      </c>
      <c r="Y47">
        <v>2.97</v>
      </c>
      <c r="Z47">
        <v>3.45</v>
      </c>
      <c r="AA47">
        <v>3.69</v>
      </c>
      <c r="AB47">
        <v>3.72</v>
      </c>
      <c r="AC47">
        <v>3.13</v>
      </c>
      <c r="AD47">
        <v>3.16</v>
      </c>
      <c r="AE47" t="s">
        <v>10</v>
      </c>
      <c r="AF47" t="s">
        <v>10</v>
      </c>
      <c r="AG47" t="s">
        <v>10</v>
      </c>
      <c r="AH47" t="s">
        <v>10</v>
      </c>
      <c r="AI47" t="s">
        <v>10</v>
      </c>
      <c r="AJ47" t="s">
        <v>10</v>
      </c>
      <c r="AK47">
        <v>4.9999999999999802E-2</v>
      </c>
      <c r="AL47">
        <v>0.53</v>
      </c>
      <c r="AM47">
        <v>-0.19</v>
      </c>
      <c r="AN47">
        <v>0.37</v>
      </c>
      <c r="AO47">
        <v>-0.22</v>
      </c>
      <c r="AP47">
        <v>0.34</v>
      </c>
      <c r="AQ47">
        <f t="shared" si="2"/>
        <v>7.2853010818426822E-2</v>
      </c>
      <c r="AR47" t="s">
        <v>10</v>
      </c>
      <c r="AS47" t="s">
        <v>10</v>
      </c>
      <c r="AT47" t="s">
        <v>10</v>
      </c>
      <c r="AU47" t="s">
        <v>10</v>
      </c>
      <c r="AV47" t="s">
        <v>10</v>
      </c>
    </row>
    <row r="48" spans="2:48" x14ac:dyDescent="0.55000000000000004">
      <c r="B48">
        <v>0.1021200998536972</v>
      </c>
      <c r="C48">
        <v>0.12999999999999989</v>
      </c>
      <c r="D48">
        <f t="shared" si="0"/>
        <v>-4.9146823048095385</v>
      </c>
      <c r="E48">
        <f t="shared" si="1"/>
        <v>7.2845940782191943E-3</v>
      </c>
      <c r="F48" s="5">
        <v>0.31944444444444425</v>
      </c>
      <c r="G48" s="5">
        <v>7.0309981036758727E-3</v>
      </c>
      <c r="H48">
        <f t="shared" si="3"/>
        <v>0.31944444444444425</v>
      </c>
      <c r="J48">
        <v>20200201</v>
      </c>
      <c r="K48">
        <v>78</v>
      </c>
      <c r="L48">
        <v>360</v>
      </c>
      <c r="M48">
        <v>3.5</v>
      </c>
      <c r="N48">
        <v>0.72451902027385395</v>
      </c>
      <c r="O48">
        <v>765.62575700000002</v>
      </c>
      <c r="P48">
        <v>311855.255519</v>
      </c>
      <c r="Q48">
        <v>0.14413699999999999</v>
      </c>
      <c r="R48">
        <v>0.44461200000000001</v>
      </c>
      <c r="S48">
        <v>0.41125099999999998</v>
      </c>
      <c r="T48">
        <v>6.4599999999999998E-4</v>
      </c>
      <c r="U48">
        <v>6.4599999999999998E-4</v>
      </c>
      <c r="V48">
        <v>6.4599999999999998E-4</v>
      </c>
      <c r="W48">
        <v>29056</v>
      </c>
      <c r="X48">
        <v>145</v>
      </c>
      <c r="Y48">
        <v>2.97</v>
      </c>
      <c r="Z48">
        <v>3.45</v>
      </c>
      <c r="AA48">
        <v>3.69</v>
      </c>
      <c r="AB48">
        <v>3.72</v>
      </c>
      <c r="AC48">
        <v>3.13</v>
      </c>
      <c r="AD48">
        <v>3.16</v>
      </c>
      <c r="AE48" t="s">
        <v>10</v>
      </c>
      <c r="AF48" t="s">
        <v>10</v>
      </c>
      <c r="AG48" t="s">
        <v>10</v>
      </c>
      <c r="AH48" t="s">
        <v>10</v>
      </c>
      <c r="AI48" t="s">
        <v>10</v>
      </c>
      <c r="AJ48" t="s">
        <v>10</v>
      </c>
      <c r="AK48">
        <v>4.9999999999999802E-2</v>
      </c>
      <c r="AL48">
        <v>0.53</v>
      </c>
      <c r="AM48">
        <v>-0.19</v>
      </c>
      <c r="AN48">
        <v>0.37</v>
      </c>
      <c r="AO48">
        <v>-0.22</v>
      </c>
      <c r="AP48">
        <v>0.34</v>
      </c>
      <c r="AQ48">
        <f t="shared" si="2"/>
        <v>0.1521200998536972</v>
      </c>
      <c r="AR48" t="s">
        <v>10</v>
      </c>
      <c r="AS48" t="s">
        <v>10</v>
      </c>
      <c r="AT48" t="s">
        <v>10</v>
      </c>
      <c r="AU48" t="s">
        <v>10</v>
      </c>
      <c r="AV48" t="s">
        <v>10</v>
      </c>
    </row>
    <row r="49" spans="2:48" x14ac:dyDescent="0.55000000000000004">
      <c r="B49">
        <v>8.0687566572467825E-2</v>
      </c>
      <c r="C49">
        <v>0.10000000000000009</v>
      </c>
      <c r="D49">
        <f t="shared" si="0"/>
        <v>-4.9194561642863119</v>
      </c>
      <c r="E49">
        <f t="shared" si="1"/>
        <v>7.2501528525610159E-3</v>
      </c>
      <c r="F49" s="5">
        <v>0.32638888888888867</v>
      </c>
      <c r="G49" s="5">
        <v>7.0417934359620011E-3</v>
      </c>
      <c r="H49">
        <f t="shared" si="3"/>
        <v>0.32638888888888867</v>
      </c>
      <c r="J49">
        <v>20200201</v>
      </c>
      <c r="K49">
        <v>78</v>
      </c>
      <c r="L49">
        <v>360</v>
      </c>
      <c r="M49">
        <v>3.5</v>
      </c>
      <c r="N49">
        <v>0.72451902027385395</v>
      </c>
      <c r="O49">
        <v>765.62575700000002</v>
      </c>
      <c r="P49">
        <v>311855.255519</v>
      </c>
      <c r="Q49">
        <v>0.14413699999999999</v>
      </c>
      <c r="R49">
        <v>0.44461200000000001</v>
      </c>
      <c r="S49">
        <v>0.41125099999999998</v>
      </c>
      <c r="T49">
        <v>6.4599999999999998E-4</v>
      </c>
      <c r="U49">
        <v>6.4599999999999998E-4</v>
      </c>
      <c r="V49">
        <v>6.4599999999999998E-4</v>
      </c>
      <c r="W49">
        <v>29056</v>
      </c>
      <c r="X49">
        <v>145</v>
      </c>
      <c r="Y49">
        <v>2.97</v>
      </c>
      <c r="Z49">
        <v>3.45</v>
      </c>
      <c r="AA49">
        <v>3.69</v>
      </c>
      <c r="AB49">
        <v>3.72</v>
      </c>
      <c r="AC49">
        <v>3.13</v>
      </c>
      <c r="AD49">
        <v>3.16</v>
      </c>
      <c r="AE49" t="s">
        <v>10</v>
      </c>
      <c r="AF49" t="s">
        <v>10</v>
      </c>
      <c r="AG49" t="s">
        <v>10</v>
      </c>
      <c r="AH49" t="s">
        <v>10</v>
      </c>
      <c r="AI49" t="s">
        <v>10</v>
      </c>
      <c r="AJ49" t="s">
        <v>10</v>
      </c>
      <c r="AK49">
        <v>4.9999999999999802E-2</v>
      </c>
      <c r="AL49">
        <v>0.53</v>
      </c>
      <c r="AM49">
        <v>-0.19</v>
      </c>
      <c r="AN49">
        <v>0.37</v>
      </c>
      <c r="AO49">
        <v>-0.22</v>
      </c>
      <c r="AP49">
        <v>0.34</v>
      </c>
      <c r="AQ49">
        <f t="shared" si="2"/>
        <v>0.13068756657246783</v>
      </c>
      <c r="AR49" t="s">
        <v>10</v>
      </c>
      <c r="AS49" t="s">
        <v>10</v>
      </c>
      <c r="AT49" t="s">
        <v>10</v>
      </c>
      <c r="AU49" t="s">
        <v>10</v>
      </c>
      <c r="AV49" t="s">
        <v>10</v>
      </c>
    </row>
    <row r="50" spans="2:48" x14ac:dyDescent="0.55000000000000004">
      <c r="B50">
        <v>-5.8105456676477117E-2</v>
      </c>
      <c r="C50">
        <v>-6.999999999999984E-2</v>
      </c>
      <c r="D50">
        <f t="shared" si="0"/>
        <v>-4.9503707734299409</v>
      </c>
      <c r="E50">
        <f t="shared" si="1"/>
        <v>7.0309981036758727E-3</v>
      </c>
      <c r="F50" s="5">
        <v>0.33333333333333309</v>
      </c>
      <c r="G50" s="5">
        <v>7.0434639919963755E-3</v>
      </c>
      <c r="H50">
        <f t="shared" si="3"/>
        <v>0.33333333333333309</v>
      </c>
      <c r="J50">
        <v>20200201</v>
      </c>
      <c r="K50">
        <v>78</v>
      </c>
      <c r="L50">
        <v>360</v>
      </c>
      <c r="M50">
        <v>3.5</v>
      </c>
      <c r="N50">
        <v>0.72451902027385395</v>
      </c>
      <c r="O50">
        <v>765.62575700000002</v>
      </c>
      <c r="P50">
        <v>311855.255519</v>
      </c>
      <c r="Q50">
        <v>0.14413699999999999</v>
      </c>
      <c r="R50">
        <v>0.44461200000000001</v>
      </c>
      <c r="S50">
        <v>0.41125099999999998</v>
      </c>
      <c r="T50">
        <v>6.4599999999999998E-4</v>
      </c>
      <c r="U50">
        <v>6.4599999999999998E-4</v>
      </c>
      <c r="V50">
        <v>6.4599999999999998E-4</v>
      </c>
      <c r="W50">
        <v>29056</v>
      </c>
      <c r="X50">
        <v>145</v>
      </c>
      <c r="Y50">
        <v>2.97</v>
      </c>
      <c r="Z50">
        <v>3.45</v>
      </c>
      <c r="AA50">
        <v>3.69</v>
      </c>
      <c r="AB50">
        <v>3.72</v>
      </c>
      <c r="AC50">
        <v>3.13</v>
      </c>
      <c r="AD50">
        <v>3.16</v>
      </c>
      <c r="AE50" t="s">
        <v>10</v>
      </c>
      <c r="AF50" t="s">
        <v>10</v>
      </c>
      <c r="AG50" t="s">
        <v>10</v>
      </c>
      <c r="AH50" t="s">
        <v>10</v>
      </c>
      <c r="AI50" t="s">
        <v>10</v>
      </c>
      <c r="AJ50" t="s">
        <v>10</v>
      </c>
      <c r="AK50">
        <v>4.9999999999999802E-2</v>
      </c>
      <c r="AL50">
        <v>0.53</v>
      </c>
      <c r="AM50">
        <v>-0.19</v>
      </c>
      <c r="AN50">
        <v>0.37</v>
      </c>
      <c r="AO50">
        <v>-0.22</v>
      </c>
      <c r="AP50">
        <v>0.34</v>
      </c>
      <c r="AQ50">
        <f t="shared" si="2"/>
        <v>-8.1054566764771144E-3</v>
      </c>
      <c r="AR50" t="s">
        <v>10</v>
      </c>
      <c r="AS50" t="s">
        <v>10</v>
      </c>
      <c r="AT50" t="s">
        <v>10</v>
      </c>
      <c r="AU50" t="s">
        <v>10</v>
      </c>
      <c r="AV50" t="s">
        <v>10</v>
      </c>
    </row>
    <row r="51" spans="2:48" x14ac:dyDescent="0.55000000000000004">
      <c r="B51">
        <v>2.5650314105834605E-2</v>
      </c>
      <c r="C51">
        <v>3.0000000000000249E-2</v>
      </c>
      <c r="D51">
        <f t="shared" si="0"/>
        <v>-4.9317151028735449</v>
      </c>
      <c r="E51">
        <f t="shared" si="1"/>
        <v>7.1624489433445605E-3</v>
      </c>
      <c r="F51" s="5">
        <v>0.34027777777777751</v>
      </c>
      <c r="G51" s="5">
        <v>7.0474097568344815E-3</v>
      </c>
      <c r="H51">
        <f t="shared" si="3"/>
        <v>0.34027777777777751</v>
      </c>
      <c r="J51">
        <v>20200201</v>
      </c>
      <c r="K51">
        <v>78</v>
      </c>
      <c r="L51">
        <v>360</v>
      </c>
      <c r="M51">
        <v>3.5</v>
      </c>
      <c r="N51">
        <v>0.72451902027385395</v>
      </c>
      <c r="O51">
        <v>765.62575700000002</v>
      </c>
      <c r="P51">
        <v>311855.255519</v>
      </c>
      <c r="Q51">
        <v>0.14413699999999999</v>
      </c>
      <c r="R51">
        <v>0.44461200000000001</v>
      </c>
      <c r="S51">
        <v>0.41125099999999998</v>
      </c>
      <c r="T51">
        <v>6.4599999999999998E-4</v>
      </c>
      <c r="U51">
        <v>6.4599999999999998E-4</v>
      </c>
      <c r="V51">
        <v>6.4599999999999998E-4</v>
      </c>
      <c r="W51">
        <v>29056</v>
      </c>
      <c r="X51">
        <v>145</v>
      </c>
      <c r="Y51">
        <v>2.97</v>
      </c>
      <c r="Z51">
        <v>3.45</v>
      </c>
      <c r="AA51">
        <v>3.69</v>
      </c>
      <c r="AB51">
        <v>3.72</v>
      </c>
      <c r="AC51">
        <v>3.13</v>
      </c>
      <c r="AD51">
        <v>3.16</v>
      </c>
      <c r="AE51" t="s">
        <v>10</v>
      </c>
      <c r="AF51" t="s">
        <v>10</v>
      </c>
      <c r="AG51" t="s">
        <v>10</v>
      </c>
      <c r="AH51" t="s">
        <v>10</v>
      </c>
      <c r="AI51" t="s">
        <v>10</v>
      </c>
      <c r="AJ51" t="s">
        <v>10</v>
      </c>
      <c r="AK51">
        <v>4.9999999999999802E-2</v>
      </c>
      <c r="AL51">
        <v>0.53</v>
      </c>
      <c r="AM51">
        <v>-0.19</v>
      </c>
      <c r="AN51">
        <v>0.37</v>
      </c>
      <c r="AO51">
        <v>-0.22</v>
      </c>
      <c r="AP51">
        <v>0.34</v>
      </c>
      <c r="AQ51">
        <f t="shared" si="2"/>
        <v>7.5650314105834615E-2</v>
      </c>
      <c r="AR51" t="s">
        <v>10</v>
      </c>
      <c r="AS51" t="s">
        <v>10</v>
      </c>
      <c r="AT51" t="s">
        <v>10</v>
      </c>
      <c r="AU51" t="s">
        <v>10</v>
      </c>
      <c r="AV51" t="s">
        <v>10</v>
      </c>
    </row>
    <row r="52" spans="2:48" x14ac:dyDescent="0.55000000000000004">
      <c r="B52">
        <v>0.20277831366095439</v>
      </c>
      <c r="C52">
        <v>0.22999999999999998</v>
      </c>
      <c r="D52">
        <f t="shared" si="0"/>
        <v>-4.8922618022215536</v>
      </c>
      <c r="E52">
        <f t="shared" si="1"/>
        <v>7.4485327387649233E-3</v>
      </c>
      <c r="F52" s="5">
        <v>0.34722222222222193</v>
      </c>
      <c r="G52" s="5">
        <v>7.0553427009953287E-3</v>
      </c>
      <c r="H52">
        <f t="shared" si="3"/>
        <v>0.34722222222222193</v>
      </c>
      <c r="J52">
        <v>20200201</v>
      </c>
      <c r="K52">
        <v>78</v>
      </c>
      <c r="L52">
        <v>360</v>
      </c>
      <c r="M52">
        <v>3.5</v>
      </c>
      <c r="N52">
        <v>0.72451902027385395</v>
      </c>
      <c r="O52">
        <v>765.62575700000002</v>
      </c>
      <c r="P52">
        <v>311855.255519</v>
      </c>
      <c r="Q52">
        <v>0.14413699999999999</v>
      </c>
      <c r="R52">
        <v>0.44461200000000001</v>
      </c>
      <c r="S52">
        <v>0.41125099999999998</v>
      </c>
      <c r="T52">
        <v>6.4599999999999998E-4</v>
      </c>
      <c r="U52">
        <v>6.4599999999999998E-4</v>
      </c>
      <c r="V52">
        <v>6.4599999999999998E-4</v>
      </c>
      <c r="W52">
        <v>29056</v>
      </c>
      <c r="X52">
        <v>145</v>
      </c>
      <c r="Y52">
        <v>2.97</v>
      </c>
      <c r="Z52">
        <v>3.45</v>
      </c>
      <c r="AA52">
        <v>3.69</v>
      </c>
      <c r="AB52">
        <v>3.72</v>
      </c>
      <c r="AC52">
        <v>3.13</v>
      </c>
      <c r="AD52">
        <v>3.16</v>
      </c>
      <c r="AE52" t="s">
        <v>10</v>
      </c>
      <c r="AF52" t="s">
        <v>10</v>
      </c>
      <c r="AG52" t="s">
        <v>10</v>
      </c>
      <c r="AH52" t="s">
        <v>10</v>
      </c>
      <c r="AI52" t="s">
        <v>10</v>
      </c>
      <c r="AJ52" t="s">
        <v>10</v>
      </c>
      <c r="AK52">
        <v>4.9999999999999802E-2</v>
      </c>
      <c r="AL52">
        <v>0.53</v>
      </c>
      <c r="AM52">
        <v>-0.19</v>
      </c>
      <c r="AN52">
        <v>0.37</v>
      </c>
      <c r="AO52">
        <v>-0.22</v>
      </c>
      <c r="AP52">
        <v>0.34</v>
      </c>
      <c r="AQ52">
        <f t="shared" si="2"/>
        <v>0.25277831366095438</v>
      </c>
      <c r="AR52" t="s">
        <v>10</v>
      </c>
      <c r="AS52" t="s">
        <v>10</v>
      </c>
      <c r="AT52" t="s">
        <v>10</v>
      </c>
      <c r="AU52" t="s">
        <v>10</v>
      </c>
      <c r="AV52" t="s">
        <v>10</v>
      </c>
    </row>
    <row r="53" spans="2:48" x14ac:dyDescent="0.55000000000000004">
      <c r="B53">
        <v>0.3221292539240127</v>
      </c>
      <c r="C53">
        <v>0.35999999999999988</v>
      </c>
      <c r="D53">
        <f t="shared" si="0"/>
        <v>-4.8656777017906618</v>
      </c>
      <c r="E53">
        <f t="shared" si="1"/>
        <v>7.64766611072788E-3</v>
      </c>
      <c r="F53" s="5">
        <v>0.35416666666666635</v>
      </c>
      <c r="G53" s="5">
        <v>7.0868346369526731E-3</v>
      </c>
      <c r="H53">
        <f t="shared" si="3"/>
        <v>0.35416666666666635</v>
      </c>
      <c r="J53">
        <v>20200201</v>
      </c>
      <c r="K53">
        <v>78</v>
      </c>
      <c r="L53">
        <v>360</v>
      </c>
      <c r="M53">
        <v>3.5</v>
      </c>
      <c r="N53">
        <v>0.72451902027385395</v>
      </c>
      <c r="O53">
        <v>765.62575700000002</v>
      </c>
      <c r="P53">
        <v>311855.255519</v>
      </c>
      <c r="Q53">
        <v>0.14413699999999999</v>
      </c>
      <c r="R53">
        <v>0.44461200000000001</v>
      </c>
      <c r="S53">
        <v>0.41125099999999998</v>
      </c>
      <c r="T53">
        <v>6.4599999999999998E-4</v>
      </c>
      <c r="U53">
        <v>6.4599999999999998E-4</v>
      </c>
      <c r="V53">
        <v>6.4599999999999998E-4</v>
      </c>
      <c r="W53">
        <v>29056</v>
      </c>
      <c r="X53">
        <v>145</v>
      </c>
      <c r="Y53">
        <v>2.97</v>
      </c>
      <c r="Z53">
        <v>3.45</v>
      </c>
      <c r="AA53">
        <v>3.69</v>
      </c>
      <c r="AB53">
        <v>3.72</v>
      </c>
      <c r="AC53">
        <v>3.13</v>
      </c>
      <c r="AD53">
        <v>3.16</v>
      </c>
      <c r="AE53" t="s">
        <v>10</v>
      </c>
      <c r="AF53" t="s">
        <v>10</v>
      </c>
      <c r="AG53" t="s">
        <v>10</v>
      </c>
      <c r="AH53" t="s">
        <v>10</v>
      </c>
      <c r="AI53" t="s">
        <v>10</v>
      </c>
      <c r="AJ53" t="s">
        <v>10</v>
      </c>
      <c r="AK53">
        <v>4.9999999999999802E-2</v>
      </c>
      <c r="AL53">
        <v>0.53</v>
      </c>
      <c r="AM53">
        <v>-0.19</v>
      </c>
      <c r="AN53">
        <v>0.37</v>
      </c>
      <c r="AO53">
        <v>-0.22</v>
      </c>
      <c r="AP53">
        <v>0.34</v>
      </c>
      <c r="AQ53">
        <f t="shared" si="2"/>
        <v>0.37212925392401269</v>
      </c>
      <c r="AR53" t="s">
        <v>10</v>
      </c>
      <c r="AS53" t="s">
        <v>10</v>
      </c>
      <c r="AT53" t="s">
        <v>10</v>
      </c>
      <c r="AU53" t="s">
        <v>10</v>
      </c>
      <c r="AV53" t="s">
        <v>10</v>
      </c>
    </row>
    <row r="54" spans="2:48" x14ac:dyDescent="0.55000000000000004">
      <c r="B54">
        <v>0.25722161718314773</v>
      </c>
      <c r="C54">
        <v>0.29000000000000004</v>
      </c>
      <c r="D54">
        <f t="shared" si="0"/>
        <v>-4.8801351591851985</v>
      </c>
      <c r="E54">
        <f t="shared" si="1"/>
        <v>7.5387232447838961E-3</v>
      </c>
      <c r="F54" s="5">
        <v>0.36111111111111077</v>
      </c>
      <c r="G54" s="5">
        <v>7.0885325136143575E-3</v>
      </c>
      <c r="H54">
        <f t="shared" si="3"/>
        <v>0.36111111111111077</v>
      </c>
      <c r="J54">
        <v>20200201</v>
      </c>
      <c r="K54">
        <v>78</v>
      </c>
      <c r="L54">
        <v>360</v>
      </c>
      <c r="M54">
        <v>3.5</v>
      </c>
      <c r="N54">
        <v>0.72451902027385395</v>
      </c>
      <c r="O54">
        <v>765.62575700000002</v>
      </c>
      <c r="P54">
        <v>311855.255519</v>
      </c>
      <c r="Q54">
        <v>0.14413699999999999</v>
      </c>
      <c r="R54">
        <v>0.44461200000000001</v>
      </c>
      <c r="S54">
        <v>0.41125099999999998</v>
      </c>
      <c r="T54">
        <v>6.4599999999999998E-4</v>
      </c>
      <c r="U54">
        <v>6.4599999999999998E-4</v>
      </c>
      <c r="V54">
        <v>6.4599999999999998E-4</v>
      </c>
      <c r="W54">
        <v>29056</v>
      </c>
      <c r="X54">
        <v>145</v>
      </c>
      <c r="Y54">
        <v>2.97</v>
      </c>
      <c r="Z54">
        <v>3.45</v>
      </c>
      <c r="AA54">
        <v>3.69</v>
      </c>
      <c r="AB54">
        <v>3.72</v>
      </c>
      <c r="AC54">
        <v>3.13</v>
      </c>
      <c r="AD54">
        <v>3.16</v>
      </c>
      <c r="AE54" t="s">
        <v>10</v>
      </c>
      <c r="AF54" t="s">
        <v>10</v>
      </c>
      <c r="AG54" t="s">
        <v>10</v>
      </c>
      <c r="AH54" t="s">
        <v>10</v>
      </c>
      <c r="AI54" t="s">
        <v>10</v>
      </c>
      <c r="AJ54" t="s">
        <v>10</v>
      </c>
      <c r="AK54">
        <v>4.9999999999999802E-2</v>
      </c>
      <c r="AL54">
        <v>0.53</v>
      </c>
      <c r="AM54">
        <v>-0.19</v>
      </c>
      <c r="AN54">
        <v>0.37</v>
      </c>
      <c r="AO54">
        <v>-0.22</v>
      </c>
      <c r="AP54">
        <v>0.34</v>
      </c>
      <c r="AQ54">
        <f t="shared" si="2"/>
        <v>0.30722161718314772</v>
      </c>
      <c r="AR54" t="s">
        <v>10</v>
      </c>
      <c r="AS54" t="s">
        <v>10</v>
      </c>
      <c r="AT54" t="s">
        <v>10</v>
      </c>
      <c r="AU54" t="s">
        <v>10</v>
      </c>
      <c r="AV54" t="s">
        <v>10</v>
      </c>
    </row>
    <row r="55" spans="2:48" x14ac:dyDescent="0.55000000000000004">
      <c r="B55">
        <v>0.10699613588267806</v>
      </c>
      <c r="C55">
        <v>0.12000000000000011</v>
      </c>
      <c r="D55">
        <f t="shared" si="0"/>
        <v>-4.9135962217739682</v>
      </c>
      <c r="E55">
        <f t="shared" si="1"/>
        <v>7.2924523233436709E-3</v>
      </c>
      <c r="F55" s="5">
        <v>0.36805555555555519</v>
      </c>
      <c r="G55" s="5">
        <v>7.0908277703462122E-3</v>
      </c>
      <c r="H55">
        <f t="shared" si="3"/>
        <v>0.36805555555555519</v>
      </c>
      <c r="J55">
        <v>20200201</v>
      </c>
      <c r="K55">
        <v>78</v>
      </c>
      <c r="L55">
        <v>360</v>
      </c>
      <c r="M55">
        <v>3.5</v>
      </c>
      <c r="N55">
        <v>0.72451902027385395</v>
      </c>
      <c r="O55">
        <v>765.62575700000002</v>
      </c>
      <c r="P55">
        <v>311855.255519</v>
      </c>
      <c r="Q55">
        <v>0.14413699999999999</v>
      </c>
      <c r="R55">
        <v>0.44461200000000001</v>
      </c>
      <c r="S55">
        <v>0.41125099999999998</v>
      </c>
      <c r="T55">
        <v>6.4599999999999998E-4</v>
      </c>
      <c r="U55">
        <v>6.4599999999999998E-4</v>
      </c>
      <c r="V55">
        <v>6.4599999999999998E-4</v>
      </c>
      <c r="W55">
        <v>29056</v>
      </c>
      <c r="X55">
        <v>145</v>
      </c>
      <c r="Y55">
        <v>2.97</v>
      </c>
      <c r="Z55">
        <v>3.45</v>
      </c>
      <c r="AA55">
        <v>3.69</v>
      </c>
      <c r="AB55">
        <v>3.72</v>
      </c>
      <c r="AC55">
        <v>3.13</v>
      </c>
      <c r="AD55">
        <v>3.16</v>
      </c>
      <c r="AE55" t="s">
        <v>10</v>
      </c>
      <c r="AF55" t="s">
        <v>10</v>
      </c>
      <c r="AG55" t="s">
        <v>10</v>
      </c>
      <c r="AH55" t="s">
        <v>10</v>
      </c>
      <c r="AI55" t="s">
        <v>10</v>
      </c>
      <c r="AJ55" t="s">
        <v>10</v>
      </c>
      <c r="AK55">
        <v>4.9999999999999802E-2</v>
      </c>
      <c r="AL55">
        <v>0.53</v>
      </c>
      <c r="AM55">
        <v>-0.19</v>
      </c>
      <c r="AN55">
        <v>0.37</v>
      </c>
      <c r="AO55">
        <v>-0.22</v>
      </c>
      <c r="AP55">
        <v>0.34</v>
      </c>
      <c r="AQ55">
        <f t="shared" si="2"/>
        <v>0.15699613588267808</v>
      </c>
      <c r="AR55" t="s">
        <v>10</v>
      </c>
      <c r="AS55" t="s">
        <v>10</v>
      </c>
      <c r="AT55" t="s">
        <v>10</v>
      </c>
      <c r="AU55" t="s">
        <v>10</v>
      </c>
      <c r="AV55" t="s">
        <v>10</v>
      </c>
    </row>
    <row r="56" spans="2:48" x14ac:dyDescent="0.55000000000000004">
      <c r="B56">
        <v>0.23802577873464198</v>
      </c>
      <c r="C56">
        <v>0.26000000000000023</v>
      </c>
      <c r="D56">
        <f t="shared" si="0"/>
        <v>-4.884410819653775</v>
      </c>
      <c r="E56">
        <f t="shared" si="1"/>
        <v>7.5068004847539402E-3</v>
      </c>
      <c r="F56" s="5">
        <v>0.37499999999999961</v>
      </c>
      <c r="G56" s="5">
        <v>7.0964375450841286E-3</v>
      </c>
      <c r="H56">
        <f t="shared" si="3"/>
        <v>0.37499999999999961</v>
      </c>
      <c r="J56">
        <v>20200201</v>
      </c>
      <c r="K56">
        <v>78</v>
      </c>
      <c r="L56">
        <v>360</v>
      </c>
      <c r="M56">
        <v>3.5</v>
      </c>
      <c r="N56">
        <v>0.72451902027385395</v>
      </c>
      <c r="O56">
        <v>765.62575700000002</v>
      </c>
      <c r="P56">
        <v>311855.255519</v>
      </c>
      <c r="Q56">
        <v>0.14413699999999999</v>
      </c>
      <c r="R56">
        <v>0.44461200000000001</v>
      </c>
      <c r="S56">
        <v>0.41125099999999998</v>
      </c>
      <c r="T56">
        <v>6.4599999999999998E-4</v>
      </c>
      <c r="U56">
        <v>6.4599999999999998E-4</v>
      </c>
      <c r="V56">
        <v>6.4599999999999998E-4</v>
      </c>
      <c r="W56">
        <v>29056</v>
      </c>
      <c r="X56">
        <v>145</v>
      </c>
      <c r="Y56">
        <v>2.97</v>
      </c>
      <c r="Z56">
        <v>3.45</v>
      </c>
      <c r="AA56">
        <v>3.69</v>
      </c>
      <c r="AB56">
        <v>3.72</v>
      </c>
      <c r="AC56">
        <v>3.13</v>
      </c>
      <c r="AD56">
        <v>3.16</v>
      </c>
      <c r="AE56" t="s">
        <v>10</v>
      </c>
      <c r="AF56" t="s">
        <v>10</v>
      </c>
      <c r="AG56" t="s">
        <v>10</v>
      </c>
      <c r="AH56" t="s">
        <v>10</v>
      </c>
      <c r="AI56" t="s">
        <v>10</v>
      </c>
      <c r="AJ56" t="s">
        <v>10</v>
      </c>
      <c r="AK56">
        <v>4.9999999999999802E-2</v>
      </c>
      <c r="AL56">
        <v>0.53</v>
      </c>
      <c r="AM56">
        <v>-0.19</v>
      </c>
      <c r="AN56">
        <v>0.37</v>
      </c>
      <c r="AO56">
        <v>-0.22</v>
      </c>
      <c r="AP56">
        <v>0.34</v>
      </c>
      <c r="AQ56">
        <f t="shared" si="2"/>
        <v>0.28802577873464197</v>
      </c>
      <c r="AR56" t="s">
        <v>10</v>
      </c>
      <c r="AS56" t="s">
        <v>10</v>
      </c>
      <c r="AT56" t="s">
        <v>10</v>
      </c>
      <c r="AU56" t="s">
        <v>10</v>
      </c>
      <c r="AV56" t="s">
        <v>10</v>
      </c>
    </row>
    <row r="57" spans="2:48" x14ac:dyDescent="0.55000000000000004">
      <c r="B57">
        <v>0.14778028836575968</v>
      </c>
      <c r="C57">
        <v>0.1599999999999997</v>
      </c>
      <c r="D57">
        <f t="shared" si="0"/>
        <v>-4.9045120033906908</v>
      </c>
      <c r="E57">
        <f t="shared" si="1"/>
        <v>7.3585106691547754E-3</v>
      </c>
      <c r="F57" s="5">
        <v>0.38194444444444403</v>
      </c>
      <c r="G57" s="5">
        <v>7.1031373774200031E-3</v>
      </c>
      <c r="H57">
        <f t="shared" si="3"/>
        <v>0.38194444444444403</v>
      </c>
      <c r="J57">
        <v>20200201</v>
      </c>
      <c r="K57">
        <v>78</v>
      </c>
      <c r="L57">
        <v>360</v>
      </c>
      <c r="M57">
        <v>3.5</v>
      </c>
      <c r="N57">
        <v>0.72451902027385395</v>
      </c>
      <c r="O57">
        <v>765.62575700000002</v>
      </c>
      <c r="P57">
        <v>311855.255519</v>
      </c>
      <c r="Q57">
        <v>0.14413699999999999</v>
      </c>
      <c r="R57">
        <v>0.44461200000000001</v>
      </c>
      <c r="S57">
        <v>0.41125099999999998</v>
      </c>
      <c r="T57">
        <v>6.4599999999999998E-4</v>
      </c>
      <c r="U57">
        <v>6.4599999999999998E-4</v>
      </c>
      <c r="V57">
        <v>6.4599999999999998E-4</v>
      </c>
      <c r="W57">
        <v>29056</v>
      </c>
      <c r="X57">
        <v>145</v>
      </c>
      <c r="Y57">
        <v>2.97</v>
      </c>
      <c r="Z57">
        <v>3.45</v>
      </c>
      <c r="AA57">
        <v>3.69</v>
      </c>
      <c r="AB57">
        <v>3.72</v>
      </c>
      <c r="AC57">
        <v>3.13</v>
      </c>
      <c r="AD57">
        <v>3.16</v>
      </c>
      <c r="AE57" t="s">
        <v>10</v>
      </c>
      <c r="AF57" t="s">
        <v>10</v>
      </c>
      <c r="AG57" t="s">
        <v>10</v>
      </c>
      <c r="AH57" t="s">
        <v>10</v>
      </c>
      <c r="AI57" t="s">
        <v>10</v>
      </c>
      <c r="AJ57" t="s">
        <v>10</v>
      </c>
      <c r="AK57">
        <v>4.9999999999999802E-2</v>
      </c>
      <c r="AL57">
        <v>0.53</v>
      </c>
      <c r="AM57">
        <v>-0.19</v>
      </c>
      <c r="AN57">
        <v>0.37</v>
      </c>
      <c r="AO57">
        <v>-0.22</v>
      </c>
      <c r="AP57">
        <v>0.34</v>
      </c>
      <c r="AQ57">
        <f t="shared" si="2"/>
        <v>0.19778028836575967</v>
      </c>
      <c r="AR57" t="s">
        <v>10</v>
      </c>
      <c r="AS57" t="s">
        <v>10</v>
      </c>
      <c r="AT57" t="s">
        <v>10</v>
      </c>
      <c r="AU57" t="s">
        <v>10</v>
      </c>
      <c r="AV57" t="s">
        <v>10</v>
      </c>
    </row>
    <row r="58" spans="2:48" x14ac:dyDescent="0.55000000000000004">
      <c r="B58">
        <v>0.1983375205408841</v>
      </c>
      <c r="C58">
        <v>0.20999999999999996</v>
      </c>
      <c r="D58">
        <f t="shared" si="0"/>
        <v>-4.8932509397183894</v>
      </c>
      <c r="E58">
        <f t="shared" si="1"/>
        <v>7.4412235553562543E-3</v>
      </c>
      <c r="F58" s="5">
        <v>0.38888888888888845</v>
      </c>
      <c r="G58" s="5">
        <v>7.1062641188618485E-3</v>
      </c>
      <c r="H58">
        <f t="shared" si="3"/>
        <v>0.38888888888888845</v>
      </c>
      <c r="J58">
        <v>20200201</v>
      </c>
      <c r="K58">
        <v>78</v>
      </c>
      <c r="L58">
        <v>360</v>
      </c>
      <c r="M58">
        <v>3.5</v>
      </c>
      <c r="N58">
        <v>0.72451902027385395</v>
      </c>
      <c r="O58">
        <v>765.62575700000002</v>
      </c>
      <c r="P58">
        <v>311855.255519</v>
      </c>
      <c r="Q58">
        <v>0.14413699999999999</v>
      </c>
      <c r="R58">
        <v>0.44461200000000001</v>
      </c>
      <c r="S58">
        <v>0.41125099999999998</v>
      </c>
      <c r="T58">
        <v>6.4599999999999998E-4</v>
      </c>
      <c r="U58">
        <v>6.4599999999999998E-4</v>
      </c>
      <c r="V58">
        <v>6.4599999999999998E-4</v>
      </c>
      <c r="W58">
        <v>29056</v>
      </c>
      <c r="X58">
        <v>145</v>
      </c>
      <c r="Y58">
        <v>2.97</v>
      </c>
      <c r="Z58">
        <v>3.45</v>
      </c>
      <c r="AA58">
        <v>3.69</v>
      </c>
      <c r="AB58">
        <v>3.72</v>
      </c>
      <c r="AC58">
        <v>3.13</v>
      </c>
      <c r="AD58">
        <v>3.16</v>
      </c>
      <c r="AE58" t="s">
        <v>10</v>
      </c>
      <c r="AF58" t="s">
        <v>10</v>
      </c>
      <c r="AG58" t="s">
        <v>10</v>
      </c>
      <c r="AH58" t="s">
        <v>10</v>
      </c>
      <c r="AI58" t="s">
        <v>10</v>
      </c>
      <c r="AJ58" t="s">
        <v>10</v>
      </c>
      <c r="AK58">
        <v>4.9999999999999802E-2</v>
      </c>
      <c r="AL58">
        <v>0.53</v>
      </c>
      <c r="AM58">
        <v>-0.19</v>
      </c>
      <c r="AN58">
        <v>0.37</v>
      </c>
      <c r="AO58">
        <v>-0.22</v>
      </c>
      <c r="AP58">
        <v>0.34</v>
      </c>
      <c r="AQ58">
        <f t="shared" si="2"/>
        <v>0.24833752054088409</v>
      </c>
      <c r="AR58" t="s">
        <v>10</v>
      </c>
      <c r="AS58" t="s">
        <v>10</v>
      </c>
      <c r="AT58" t="s">
        <v>10</v>
      </c>
      <c r="AU58" t="s">
        <v>10</v>
      </c>
      <c r="AV58" t="s">
        <v>10</v>
      </c>
    </row>
    <row r="59" spans="2:48" x14ac:dyDescent="0.55000000000000004">
      <c r="B59">
        <v>1.9184402242379273E-2</v>
      </c>
      <c r="C59">
        <v>2.0000000000000018E-2</v>
      </c>
      <c r="D59">
        <f t="shared" si="0"/>
        <v>-4.9331553131473518</v>
      </c>
      <c r="E59">
        <f t="shared" si="1"/>
        <v>7.1522146605073238E-3</v>
      </c>
      <c r="F59" s="5">
        <v>0.39583333333333287</v>
      </c>
      <c r="G59" s="5">
        <v>7.1219348405555166E-3</v>
      </c>
      <c r="H59">
        <f t="shared" si="3"/>
        <v>0.39583333333333287</v>
      </c>
      <c r="J59">
        <v>20200201</v>
      </c>
      <c r="K59">
        <v>78</v>
      </c>
      <c r="L59">
        <v>360</v>
      </c>
      <c r="M59">
        <v>3.5</v>
      </c>
      <c r="N59">
        <v>0.72451902027385395</v>
      </c>
      <c r="O59">
        <v>765.62575700000002</v>
      </c>
      <c r="P59">
        <v>311855.255519</v>
      </c>
      <c r="Q59">
        <v>0.14413699999999999</v>
      </c>
      <c r="R59">
        <v>0.44461200000000001</v>
      </c>
      <c r="S59">
        <v>0.41125099999999998</v>
      </c>
      <c r="T59">
        <v>6.4599999999999998E-4</v>
      </c>
      <c r="U59">
        <v>6.4599999999999998E-4</v>
      </c>
      <c r="V59">
        <v>6.4599999999999998E-4</v>
      </c>
      <c r="W59">
        <v>29056</v>
      </c>
      <c r="X59">
        <v>145</v>
      </c>
      <c r="Y59">
        <v>2.97</v>
      </c>
      <c r="Z59">
        <v>3.45</v>
      </c>
      <c r="AA59">
        <v>3.69</v>
      </c>
      <c r="AB59">
        <v>3.72</v>
      </c>
      <c r="AC59">
        <v>3.13</v>
      </c>
      <c r="AD59">
        <v>3.16</v>
      </c>
      <c r="AE59" t="s">
        <v>10</v>
      </c>
      <c r="AF59" t="s">
        <v>10</v>
      </c>
      <c r="AG59" t="s">
        <v>10</v>
      </c>
      <c r="AH59" t="s">
        <v>10</v>
      </c>
      <c r="AI59" t="s">
        <v>10</v>
      </c>
      <c r="AJ59" t="s">
        <v>10</v>
      </c>
      <c r="AK59">
        <v>4.9999999999999802E-2</v>
      </c>
      <c r="AL59">
        <v>0.53</v>
      </c>
      <c r="AM59">
        <v>-0.19</v>
      </c>
      <c r="AN59">
        <v>0.37</v>
      </c>
      <c r="AO59">
        <v>-0.22</v>
      </c>
      <c r="AP59">
        <v>0.34</v>
      </c>
      <c r="AQ59">
        <f t="shared" si="2"/>
        <v>6.9184402242379275E-2</v>
      </c>
      <c r="AR59" t="s">
        <v>10</v>
      </c>
      <c r="AS59" t="s">
        <v>10</v>
      </c>
      <c r="AT59" t="s">
        <v>10</v>
      </c>
      <c r="AU59" t="s">
        <v>10</v>
      </c>
      <c r="AV59" t="s">
        <v>10</v>
      </c>
    </row>
    <row r="60" spans="2:48" x14ac:dyDescent="0.55000000000000004">
      <c r="B60">
        <v>-0.13849009076724478</v>
      </c>
      <c r="C60">
        <v>-0.13999999999999968</v>
      </c>
      <c r="D60">
        <f t="shared" si="0"/>
        <v>-4.96827556061519</v>
      </c>
      <c r="E60">
        <f t="shared" si="1"/>
        <v>6.9070916718143392E-3</v>
      </c>
      <c r="F60" s="5">
        <v>0.40277777777777729</v>
      </c>
      <c r="G60" s="5">
        <v>7.1336475856850897E-3</v>
      </c>
      <c r="H60">
        <f t="shared" si="3"/>
        <v>0.40277777777777729</v>
      </c>
      <c r="J60">
        <v>20200201</v>
      </c>
      <c r="K60">
        <v>78</v>
      </c>
      <c r="L60">
        <v>360</v>
      </c>
      <c r="M60">
        <v>3.5</v>
      </c>
      <c r="N60">
        <v>0.72451902027385395</v>
      </c>
      <c r="O60">
        <v>765.62575700000002</v>
      </c>
      <c r="P60">
        <v>311855.255519</v>
      </c>
      <c r="Q60">
        <v>0.14413699999999999</v>
      </c>
      <c r="R60">
        <v>0.44461200000000001</v>
      </c>
      <c r="S60">
        <v>0.41125099999999998</v>
      </c>
      <c r="T60">
        <v>6.4599999999999998E-4</v>
      </c>
      <c r="U60">
        <v>6.4599999999999998E-4</v>
      </c>
      <c r="V60">
        <v>6.4599999999999998E-4</v>
      </c>
      <c r="W60">
        <v>29056</v>
      </c>
      <c r="X60">
        <v>145</v>
      </c>
      <c r="Y60">
        <v>2.97</v>
      </c>
      <c r="Z60">
        <v>3.45</v>
      </c>
      <c r="AA60">
        <v>3.69</v>
      </c>
      <c r="AB60">
        <v>3.72</v>
      </c>
      <c r="AC60">
        <v>3.13</v>
      </c>
      <c r="AD60">
        <v>3.16</v>
      </c>
      <c r="AE60" t="s">
        <v>10</v>
      </c>
      <c r="AF60" t="s">
        <v>10</v>
      </c>
      <c r="AG60" t="s">
        <v>10</v>
      </c>
      <c r="AH60" t="s">
        <v>10</v>
      </c>
      <c r="AI60" t="s">
        <v>10</v>
      </c>
      <c r="AJ60" t="s">
        <v>10</v>
      </c>
      <c r="AK60">
        <v>4.9999999999999802E-2</v>
      </c>
      <c r="AL60">
        <v>0.53</v>
      </c>
      <c r="AM60">
        <v>-0.19</v>
      </c>
      <c r="AN60">
        <v>0.37</v>
      </c>
      <c r="AO60">
        <v>-0.22</v>
      </c>
      <c r="AP60">
        <v>0.34</v>
      </c>
      <c r="AQ60">
        <f t="shared" si="2"/>
        <v>-8.8490090767244775E-2</v>
      </c>
      <c r="AR60" t="s">
        <v>10</v>
      </c>
      <c r="AS60" t="s">
        <v>10</v>
      </c>
      <c r="AT60" t="s">
        <v>10</v>
      </c>
      <c r="AU60" t="s">
        <v>10</v>
      </c>
      <c r="AV60" t="s">
        <v>10</v>
      </c>
    </row>
    <row r="61" spans="2:48" x14ac:dyDescent="0.55000000000000004">
      <c r="B61">
        <v>-0.18226575896289873</v>
      </c>
      <c r="C61">
        <v>-0.18000000000000016</v>
      </c>
      <c r="D61">
        <f t="shared" si="0"/>
        <v>-4.9780261059998985</v>
      </c>
      <c r="E61">
        <f t="shared" si="1"/>
        <v>6.8405294924928205E-3</v>
      </c>
      <c r="F61" s="5">
        <v>0.40972222222222171</v>
      </c>
      <c r="G61" s="5">
        <v>7.1340156584515785E-3</v>
      </c>
      <c r="H61">
        <f t="shared" si="3"/>
        <v>0.40972222222222171</v>
      </c>
      <c r="J61">
        <v>20200201</v>
      </c>
      <c r="K61">
        <v>78</v>
      </c>
      <c r="L61">
        <v>360</v>
      </c>
      <c r="M61">
        <v>3.5</v>
      </c>
      <c r="N61">
        <v>0.72451902027385395</v>
      </c>
      <c r="O61">
        <v>765.62575700000002</v>
      </c>
      <c r="P61">
        <v>311855.255519</v>
      </c>
      <c r="Q61">
        <v>0.14413699999999999</v>
      </c>
      <c r="R61">
        <v>0.44461200000000001</v>
      </c>
      <c r="S61">
        <v>0.41125099999999998</v>
      </c>
      <c r="T61">
        <v>6.4599999999999998E-4</v>
      </c>
      <c r="U61">
        <v>6.4599999999999998E-4</v>
      </c>
      <c r="V61">
        <v>6.4599999999999998E-4</v>
      </c>
      <c r="W61">
        <v>29056</v>
      </c>
      <c r="X61">
        <v>145</v>
      </c>
      <c r="Y61">
        <v>2.97</v>
      </c>
      <c r="Z61">
        <v>3.45</v>
      </c>
      <c r="AA61">
        <v>3.69</v>
      </c>
      <c r="AB61">
        <v>3.72</v>
      </c>
      <c r="AC61">
        <v>3.13</v>
      </c>
      <c r="AD61">
        <v>3.16</v>
      </c>
      <c r="AE61" t="s">
        <v>10</v>
      </c>
      <c r="AF61" t="s">
        <v>10</v>
      </c>
      <c r="AG61" t="s">
        <v>10</v>
      </c>
      <c r="AH61" t="s">
        <v>10</v>
      </c>
      <c r="AI61" t="s">
        <v>10</v>
      </c>
      <c r="AJ61" t="s">
        <v>10</v>
      </c>
      <c r="AK61">
        <v>4.9999999999999802E-2</v>
      </c>
      <c r="AL61">
        <v>0.53</v>
      </c>
      <c r="AM61">
        <v>-0.19</v>
      </c>
      <c r="AN61">
        <v>0.37</v>
      </c>
      <c r="AO61">
        <v>-0.22</v>
      </c>
      <c r="AP61">
        <v>0.34</v>
      </c>
      <c r="AQ61">
        <f t="shared" si="2"/>
        <v>-0.13226575896289872</v>
      </c>
      <c r="AR61" t="s">
        <v>10</v>
      </c>
      <c r="AS61" t="s">
        <v>10</v>
      </c>
      <c r="AT61" t="s">
        <v>10</v>
      </c>
      <c r="AU61" t="s">
        <v>10</v>
      </c>
      <c r="AV61" t="s">
        <v>10</v>
      </c>
    </row>
    <row r="62" spans="2:48" x14ac:dyDescent="0.55000000000000004">
      <c r="B62">
        <v>-0.2061693704937381</v>
      </c>
      <c r="C62">
        <v>-0.20000000000000018</v>
      </c>
      <c r="D62">
        <f t="shared" si="0"/>
        <v>-4.9833503707957707</v>
      </c>
      <c r="E62">
        <f t="shared" si="1"/>
        <v>6.804452652224552E-3</v>
      </c>
      <c r="F62" s="5">
        <v>0.41666666666666613</v>
      </c>
      <c r="G62" s="5">
        <v>7.1522146605073238E-3</v>
      </c>
      <c r="H62">
        <f t="shared" si="3"/>
        <v>0.41666666666666613</v>
      </c>
      <c r="J62">
        <v>20200201</v>
      </c>
      <c r="K62">
        <v>78</v>
      </c>
      <c r="L62">
        <v>360</v>
      </c>
      <c r="M62">
        <v>3.5</v>
      </c>
      <c r="N62">
        <v>0.72451902027385395</v>
      </c>
      <c r="O62">
        <v>765.62575700000002</v>
      </c>
      <c r="P62">
        <v>311855.255519</v>
      </c>
      <c r="Q62">
        <v>0.14413699999999999</v>
      </c>
      <c r="R62">
        <v>0.44461200000000001</v>
      </c>
      <c r="S62">
        <v>0.41125099999999998</v>
      </c>
      <c r="T62">
        <v>6.4599999999999998E-4</v>
      </c>
      <c r="U62">
        <v>6.4599999999999998E-4</v>
      </c>
      <c r="V62">
        <v>6.4599999999999998E-4</v>
      </c>
      <c r="W62">
        <v>29056</v>
      </c>
      <c r="X62">
        <v>145</v>
      </c>
      <c r="Y62">
        <v>2.97</v>
      </c>
      <c r="Z62">
        <v>3.45</v>
      </c>
      <c r="AA62">
        <v>3.69</v>
      </c>
      <c r="AB62">
        <v>3.72</v>
      </c>
      <c r="AC62">
        <v>3.13</v>
      </c>
      <c r="AD62">
        <v>3.16</v>
      </c>
      <c r="AE62" t="s">
        <v>10</v>
      </c>
      <c r="AF62" t="s">
        <v>10</v>
      </c>
      <c r="AG62" t="s">
        <v>10</v>
      </c>
      <c r="AH62" t="s">
        <v>10</v>
      </c>
      <c r="AI62" t="s">
        <v>10</v>
      </c>
      <c r="AJ62" t="s">
        <v>10</v>
      </c>
      <c r="AK62">
        <v>4.9999999999999802E-2</v>
      </c>
      <c r="AL62">
        <v>0.53</v>
      </c>
      <c r="AM62">
        <v>-0.19</v>
      </c>
      <c r="AN62">
        <v>0.37</v>
      </c>
      <c r="AO62">
        <v>-0.22</v>
      </c>
      <c r="AP62">
        <v>0.34</v>
      </c>
      <c r="AQ62">
        <f t="shared" si="2"/>
        <v>-0.15616937049373808</v>
      </c>
      <c r="AR62" t="s">
        <v>10</v>
      </c>
      <c r="AS62" t="s">
        <v>10</v>
      </c>
      <c r="AT62" t="s">
        <v>10</v>
      </c>
      <c r="AU62" t="s">
        <v>10</v>
      </c>
      <c r="AV62" t="s">
        <v>10</v>
      </c>
    </row>
    <row r="63" spans="2:48" x14ac:dyDescent="0.55000000000000004">
      <c r="B63">
        <v>0.18822113629902104</v>
      </c>
      <c r="C63">
        <v>0.17999999999999972</v>
      </c>
      <c r="D63">
        <f t="shared" si="0"/>
        <v>-4.895504252294649</v>
      </c>
      <c r="E63">
        <f t="shared" si="1"/>
        <v>7.424599380748167E-3</v>
      </c>
      <c r="F63" s="5">
        <v>0.42361111111111055</v>
      </c>
      <c r="G63" s="5">
        <v>7.1580195723158534E-3</v>
      </c>
      <c r="H63">
        <f t="shared" si="3"/>
        <v>0.42361111111111055</v>
      </c>
      <c r="J63">
        <v>20200201</v>
      </c>
      <c r="K63">
        <v>78</v>
      </c>
      <c r="L63">
        <v>360</v>
      </c>
      <c r="M63">
        <v>3.5</v>
      </c>
      <c r="N63">
        <v>0.72451902027385395</v>
      </c>
      <c r="O63">
        <v>765.62575700000002</v>
      </c>
      <c r="P63">
        <v>311855.255519</v>
      </c>
      <c r="Q63">
        <v>0.14413699999999999</v>
      </c>
      <c r="R63">
        <v>0.44461200000000001</v>
      </c>
      <c r="S63">
        <v>0.41125099999999998</v>
      </c>
      <c r="T63">
        <v>6.4599999999999998E-4</v>
      </c>
      <c r="U63">
        <v>6.4599999999999998E-4</v>
      </c>
      <c r="V63">
        <v>6.4599999999999998E-4</v>
      </c>
      <c r="W63">
        <v>29056</v>
      </c>
      <c r="X63">
        <v>145</v>
      </c>
      <c r="Y63">
        <v>2.97</v>
      </c>
      <c r="Z63">
        <v>3.45</v>
      </c>
      <c r="AA63">
        <v>3.69</v>
      </c>
      <c r="AB63">
        <v>3.72</v>
      </c>
      <c r="AC63">
        <v>3.13</v>
      </c>
      <c r="AD63">
        <v>3.16</v>
      </c>
      <c r="AE63" t="s">
        <v>10</v>
      </c>
      <c r="AF63" t="s">
        <v>10</v>
      </c>
      <c r="AG63" t="s">
        <v>10</v>
      </c>
      <c r="AH63" t="s">
        <v>10</v>
      </c>
      <c r="AI63" t="s">
        <v>10</v>
      </c>
      <c r="AJ63" t="s">
        <v>10</v>
      </c>
      <c r="AK63">
        <v>4.9999999999999802E-2</v>
      </c>
      <c r="AL63">
        <v>0.53</v>
      </c>
      <c r="AM63">
        <v>-0.19</v>
      </c>
      <c r="AN63">
        <v>0.37</v>
      </c>
      <c r="AO63">
        <v>-0.22</v>
      </c>
      <c r="AP63">
        <v>0.34</v>
      </c>
      <c r="AQ63">
        <f t="shared" si="2"/>
        <v>0.23822113629902103</v>
      </c>
      <c r="AR63" t="s">
        <v>10</v>
      </c>
      <c r="AS63" t="s">
        <v>10</v>
      </c>
      <c r="AT63" t="s">
        <v>10</v>
      </c>
      <c r="AU63" t="s">
        <v>10</v>
      </c>
      <c r="AV63" t="s">
        <v>10</v>
      </c>
    </row>
    <row r="64" spans="2:48" x14ac:dyDescent="0.55000000000000004">
      <c r="B64">
        <v>-0.41481111159516731</v>
      </c>
      <c r="C64">
        <v>-0.39000000000000012</v>
      </c>
      <c r="D64">
        <f t="shared" si="0"/>
        <v>-5.0298230084414524</v>
      </c>
      <c r="E64">
        <f t="shared" si="1"/>
        <v>6.4974747106409311E-3</v>
      </c>
      <c r="F64" s="5">
        <v>0.43055555555555497</v>
      </c>
      <c r="G64" s="5">
        <v>7.1624489433445605E-3</v>
      </c>
      <c r="H64">
        <f t="shared" si="3"/>
        <v>0.43055555555555497</v>
      </c>
      <c r="J64">
        <v>20200201</v>
      </c>
      <c r="K64">
        <v>78</v>
      </c>
      <c r="L64">
        <v>360</v>
      </c>
      <c r="M64">
        <v>3.5</v>
      </c>
      <c r="N64">
        <v>0.72451902027385395</v>
      </c>
      <c r="O64">
        <v>765.62575700000002</v>
      </c>
      <c r="P64">
        <v>311855.255519</v>
      </c>
      <c r="Q64">
        <v>0.14413699999999999</v>
      </c>
      <c r="R64">
        <v>0.44461200000000001</v>
      </c>
      <c r="S64">
        <v>0.41125099999999998</v>
      </c>
      <c r="T64">
        <v>6.4599999999999998E-4</v>
      </c>
      <c r="U64">
        <v>6.4599999999999998E-4</v>
      </c>
      <c r="V64">
        <v>6.4599999999999998E-4</v>
      </c>
      <c r="W64">
        <v>29056</v>
      </c>
      <c r="X64">
        <v>145</v>
      </c>
      <c r="Y64">
        <v>2.97</v>
      </c>
      <c r="Z64">
        <v>3.45</v>
      </c>
      <c r="AA64">
        <v>3.69</v>
      </c>
      <c r="AB64">
        <v>3.72</v>
      </c>
      <c r="AC64">
        <v>3.13</v>
      </c>
      <c r="AD64">
        <v>3.16</v>
      </c>
      <c r="AE64" t="s">
        <v>10</v>
      </c>
      <c r="AF64" t="s">
        <v>10</v>
      </c>
      <c r="AG64" t="s">
        <v>10</v>
      </c>
      <c r="AH64" t="s">
        <v>10</v>
      </c>
      <c r="AI64" t="s">
        <v>10</v>
      </c>
      <c r="AJ64" t="s">
        <v>10</v>
      </c>
      <c r="AK64">
        <v>4.9999999999999802E-2</v>
      </c>
      <c r="AL64">
        <v>0.53</v>
      </c>
      <c r="AM64">
        <v>-0.19</v>
      </c>
      <c r="AN64">
        <v>0.37</v>
      </c>
      <c r="AO64">
        <v>-0.22</v>
      </c>
      <c r="AP64">
        <v>0.34</v>
      </c>
      <c r="AQ64">
        <f t="shared" si="2"/>
        <v>-0.36481111159516733</v>
      </c>
      <c r="AR64" t="s">
        <v>10</v>
      </c>
      <c r="AS64" t="s">
        <v>10</v>
      </c>
      <c r="AT64" t="s">
        <v>10</v>
      </c>
      <c r="AU64" t="s">
        <v>10</v>
      </c>
      <c r="AV64" t="s">
        <v>10</v>
      </c>
    </row>
    <row r="65" spans="2:48" x14ac:dyDescent="0.55000000000000004">
      <c r="B65">
        <v>-0.77157281549306034</v>
      </c>
      <c r="C65">
        <v>-0.75</v>
      </c>
      <c r="D65">
        <f t="shared" si="0"/>
        <v>-5.1092877277424797</v>
      </c>
      <c r="E65">
        <f t="shared" si="1"/>
        <v>6.0041166208152762E-3</v>
      </c>
      <c r="F65" s="5">
        <v>0.43749999999999939</v>
      </c>
      <c r="G65" s="5">
        <v>7.1653952338446812E-3</v>
      </c>
      <c r="H65">
        <f t="shared" si="3"/>
        <v>0.43749999999999939</v>
      </c>
      <c r="J65">
        <v>20200201</v>
      </c>
      <c r="K65">
        <v>78</v>
      </c>
      <c r="L65">
        <v>360</v>
      </c>
      <c r="M65">
        <v>3.5</v>
      </c>
      <c r="N65">
        <v>0.72451902027385395</v>
      </c>
      <c r="O65">
        <v>765.62575700000002</v>
      </c>
      <c r="P65">
        <v>311855.255519</v>
      </c>
      <c r="Q65">
        <v>0.14413699999999999</v>
      </c>
      <c r="R65">
        <v>0.44461200000000001</v>
      </c>
      <c r="S65">
        <v>0.41125099999999998</v>
      </c>
      <c r="T65">
        <v>6.4599999999999998E-4</v>
      </c>
      <c r="U65">
        <v>6.4599999999999998E-4</v>
      </c>
      <c r="V65">
        <v>6.4599999999999998E-4</v>
      </c>
      <c r="W65">
        <v>29056</v>
      </c>
      <c r="X65">
        <v>145</v>
      </c>
      <c r="Y65">
        <v>2.97</v>
      </c>
      <c r="Z65">
        <v>3.45</v>
      </c>
      <c r="AA65">
        <v>3.69</v>
      </c>
      <c r="AB65">
        <v>3.72</v>
      </c>
      <c r="AC65">
        <v>3.13</v>
      </c>
      <c r="AD65">
        <v>3.16</v>
      </c>
      <c r="AE65" t="s">
        <v>10</v>
      </c>
      <c r="AF65" t="s">
        <v>10</v>
      </c>
      <c r="AG65" t="s">
        <v>10</v>
      </c>
      <c r="AH65" t="s">
        <v>10</v>
      </c>
      <c r="AI65" t="s">
        <v>10</v>
      </c>
      <c r="AJ65" t="s">
        <v>10</v>
      </c>
      <c r="AK65">
        <v>4.9999999999999802E-2</v>
      </c>
      <c r="AL65">
        <v>0.53</v>
      </c>
      <c r="AM65">
        <v>-0.19</v>
      </c>
      <c r="AN65">
        <v>0.37</v>
      </c>
      <c r="AO65">
        <v>-0.22</v>
      </c>
      <c r="AP65">
        <v>0.34</v>
      </c>
      <c r="AQ65">
        <f t="shared" si="2"/>
        <v>-0.72157281549306029</v>
      </c>
      <c r="AR65" t="s">
        <v>10</v>
      </c>
      <c r="AS65" t="s">
        <v>10</v>
      </c>
      <c r="AT65" t="s">
        <v>10</v>
      </c>
      <c r="AU65" t="s">
        <v>10</v>
      </c>
      <c r="AV65" t="s">
        <v>10</v>
      </c>
    </row>
    <row r="66" spans="2:48" x14ac:dyDescent="0.55000000000000004">
      <c r="B66">
        <v>-0.90879892368644299</v>
      </c>
      <c r="C66">
        <v>-1.0399999999999996</v>
      </c>
      <c r="D66">
        <f t="shared" si="0"/>
        <v>-5.1398533239071416</v>
      </c>
      <c r="E66">
        <f t="shared" si="1"/>
        <v>5.8244262729096391E-3</v>
      </c>
      <c r="F66" s="5">
        <v>0.44444444444444381</v>
      </c>
      <c r="G66" s="5">
        <v>7.176696430502596E-3</v>
      </c>
      <c r="H66">
        <f t="shared" si="3"/>
        <v>0.44444444444444381</v>
      </c>
      <c r="J66">
        <v>20200201</v>
      </c>
      <c r="K66">
        <v>78</v>
      </c>
      <c r="L66">
        <v>360</v>
      </c>
      <c r="M66">
        <v>3.5</v>
      </c>
      <c r="N66">
        <v>0.72451902027385395</v>
      </c>
      <c r="O66">
        <v>765.62575700000002</v>
      </c>
      <c r="P66">
        <v>311855.255519</v>
      </c>
      <c r="Q66">
        <v>0.14413699999999999</v>
      </c>
      <c r="R66">
        <v>0.44461200000000001</v>
      </c>
      <c r="S66">
        <v>0.41125099999999998</v>
      </c>
      <c r="T66">
        <v>6.4599999999999998E-4</v>
      </c>
      <c r="U66">
        <v>6.4599999999999998E-4</v>
      </c>
      <c r="V66">
        <v>6.4599999999999998E-4</v>
      </c>
      <c r="W66">
        <v>29056</v>
      </c>
      <c r="X66">
        <v>145</v>
      </c>
      <c r="Y66">
        <v>2.97</v>
      </c>
      <c r="Z66">
        <v>3.45</v>
      </c>
      <c r="AA66">
        <v>3.69</v>
      </c>
      <c r="AB66">
        <v>3.72</v>
      </c>
      <c r="AC66">
        <v>3.13</v>
      </c>
      <c r="AD66">
        <v>3.16</v>
      </c>
      <c r="AE66" t="s">
        <v>10</v>
      </c>
      <c r="AF66" t="s">
        <v>10</v>
      </c>
      <c r="AG66" t="s">
        <v>10</v>
      </c>
      <c r="AH66" t="s">
        <v>10</v>
      </c>
      <c r="AI66" t="s">
        <v>10</v>
      </c>
      <c r="AJ66" t="s">
        <v>10</v>
      </c>
      <c r="AK66">
        <v>4.9999999999999802E-2</v>
      </c>
      <c r="AL66">
        <v>0.53</v>
      </c>
      <c r="AM66">
        <v>-0.19</v>
      </c>
      <c r="AN66">
        <v>0.37</v>
      </c>
      <c r="AO66">
        <v>-0.22</v>
      </c>
      <c r="AP66">
        <v>0.34</v>
      </c>
      <c r="AQ66">
        <f t="shared" si="2"/>
        <v>-0.85879892368644295</v>
      </c>
      <c r="AR66" t="s">
        <v>10</v>
      </c>
      <c r="AS66" t="s">
        <v>10</v>
      </c>
      <c r="AT66" t="s">
        <v>10</v>
      </c>
      <c r="AU66" t="s">
        <v>10</v>
      </c>
      <c r="AV66" t="s">
        <v>10</v>
      </c>
    </row>
    <row r="67" spans="2:48" x14ac:dyDescent="0.55000000000000004">
      <c r="B67">
        <v>-0.46194514818329163</v>
      </c>
      <c r="C67">
        <v>-0.66000000000000014</v>
      </c>
      <c r="D67">
        <f t="shared" ref="D67:D130" si="4">-1.74188439331852-1.30713953498601*AM67+0.222738927504872*AQ67-5.23669341187337*N67+1.08719184048728E-06*P67</f>
        <v>-5.0403215932000673</v>
      </c>
      <c r="E67">
        <f t="shared" ref="E67:E130" si="5">EXP(D67)/(1+EXP(D67))</f>
        <v>6.430053575720308E-3</v>
      </c>
      <c r="F67" s="5">
        <v>0.45138888888888823</v>
      </c>
      <c r="G67" s="5">
        <v>7.1871383009145529E-3</v>
      </c>
      <c r="H67">
        <f t="shared" si="3"/>
        <v>0.45138888888888823</v>
      </c>
      <c r="J67">
        <v>20200201</v>
      </c>
      <c r="K67">
        <v>78</v>
      </c>
      <c r="L67">
        <v>360</v>
      </c>
      <c r="M67">
        <v>3.5</v>
      </c>
      <c r="N67">
        <v>0.72451902027385395</v>
      </c>
      <c r="O67">
        <v>765.62575700000002</v>
      </c>
      <c r="P67">
        <v>311855.255519</v>
      </c>
      <c r="Q67">
        <v>0.14413699999999999</v>
      </c>
      <c r="R67">
        <v>0.44461200000000001</v>
      </c>
      <c r="S67">
        <v>0.41125099999999998</v>
      </c>
      <c r="T67">
        <v>6.4599999999999998E-4</v>
      </c>
      <c r="U67">
        <v>6.4599999999999998E-4</v>
      </c>
      <c r="V67">
        <v>6.4599999999999998E-4</v>
      </c>
      <c r="W67">
        <v>29056</v>
      </c>
      <c r="X67">
        <v>145</v>
      </c>
      <c r="Y67">
        <v>2.97</v>
      </c>
      <c r="Z67">
        <v>3.45</v>
      </c>
      <c r="AA67">
        <v>3.69</v>
      </c>
      <c r="AB67">
        <v>3.72</v>
      </c>
      <c r="AC67">
        <v>3.13</v>
      </c>
      <c r="AD67">
        <v>3.16</v>
      </c>
      <c r="AE67" t="s">
        <v>10</v>
      </c>
      <c r="AF67" t="s">
        <v>10</v>
      </c>
      <c r="AG67" t="s">
        <v>10</v>
      </c>
      <c r="AH67" t="s">
        <v>10</v>
      </c>
      <c r="AI67" t="s">
        <v>10</v>
      </c>
      <c r="AJ67" t="s">
        <v>10</v>
      </c>
      <c r="AK67">
        <v>4.9999999999999802E-2</v>
      </c>
      <c r="AL67">
        <v>0.53</v>
      </c>
      <c r="AM67">
        <v>-0.19</v>
      </c>
      <c r="AN67">
        <v>0.37</v>
      </c>
      <c r="AO67">
        <v>-0.22</v>
      </c>
      <c r="AP67">
        <v>0.34</v>
      </c>
      <c r="AQ67">
        <f t="shared" ref="AQ67:AQ130" si="6">0.05+B67</f>
        <v>-0.41194514818329164</v>
      </c>
      <c r="AR67" t="s">
        <v>10</v>
      </c>
      <c r="AS67" t="s">
        <v>10</v>
      </c>
      <c r="AT67" t="s">
        <v>10</v>
      </c>
      <c r="AU67" t="s">
        <v>10</v>
      </c>
      <c r="AV67" t="s">
        <v>10</v>
      </c>
    </row>
    <row r="68" spans="2:48" x14ac:dyDescent="0.55000000000000004">
      <c r="B68">
        <v>4.671694140433226E-2</v>
      </c>
      <c r="C68">
        <v>7.0000000000000284E-2</v>
      </c>
      <c r="D68">
        <f t="shared" si="4"/>
        <v>-4.9270227449029322</v>
      </c>
      <c r="E68">
        <f t="shared" si="5"/>
        <v>7.1958942799242136E-3</v>
      </c>
      <c r="F68" s="5">
        <v>0.45833333333333265</v>
      </c>
      <c r="G68" s="5">
        <v>7.1958942799242136E-3</v>
      </c>
      <c r="H68">
        <f t="shared" ref="H68:H131" si="7">H67+(1/144)</f>
        <v>0.45833333333333265</v>
      </c>
      <c r="J68">
        <v>20200201</v>
      </c>
      <c r="K68">
        <v>78</v>
      </c>
      <c r="L68">
        <v>360</v>
      </c>
      <c r="M68">
        <v>3.5</v>
      </c>
      <c r="N68">
        <v>0.72451902027385395</v>
      </c>
      <c r="O68">
        <v>765.62575700000002</v>
      </c>
      <c r="P68">
        <v>311855.255519</v>
      </c>
      <c r="Q68">
        <v>0.14413699999999999</v>
      </c>
      <c r="R68">
        <v>0.44461200000000001</v>
      </c>
      <c r="S68">
        <v>0.41125099999999998</v>
      </c>
      <c r="T68">
        <v>6.4599999999999998E-4</v>
      </c>
      <c r="U68">
        <v>6.4599999999999998E-4</v>
      </c>
      <c r="V68">
        <v>6.4599999999999998E-4</v>
      </c>
      <c r="W68">
        <v>29056</v>
      </c>
      <c r="X68">
        <v>145</v>
      </c>
      <c r="Y68">
        <v>2.97</v>
      </c>
      <c r="Z68">
        <v>3.45</v>
      </c>
      <c r="AA68">
        <v>3.69</v>
      </c>
      <c r="AB68">
        <v>3.72</v>
      </c>
      <c r="AC68">
        <v>3.13</v>
      </c>
      <c r="AD68">
        <v>3.16</v>
      </c>
      <c r="AE68" t="s">
        <v>10</v>
      </c>
      <c r="AF68" t="s">
        <v>10</v>
      </c>
      <c r="AG68" t="s">
        <v>10</v>
      </c>
      <c r="AH68" t="s">
        <v>10</v>
      </c>
      <c r="AI68" t="s">
        <v>10</v>
      </c>
      <c r="AJ68" t="s">
        <v>10</v>
      </c>
      <c r="AK68">
        <v>4.9999999999999802E-2</v>
      </c>
      <c r="AL68">
        <v>0.53</v>
      </c>
      <c r="AM68">
        <v>-0.19</v>
      </c>
      <c r="AN68">
        <v>0.37</v>
      </c>
      <c r="AO68">
        <v>-0.22</v>
      </c>
      <c r="AP68">
        <v>0.34</v>
      </c>
      <c r="AQ68">
        <f t="shared" si="6"/>
        <v>9.6716941404332263E-2</v>
      </c>
      <c r="AR68" t="s">
        <v>10</v>
      </c>
      <c r="AS68" t="s">
        <v>10</v>
      </c>
      <c r="AT68" t="s">
        <v>10</v>
      </c>
      <c r="AU68" t="s">
        <v>10</v>
      </c>
      <c r="AV68" t="s">
        <v>10</v>
      </c>
    </row>
    <row r="69" spans="2:48" x14ac:dyDescent="0.55000000000000004">
      <c r="B69">
        <v>0.15818412369214432</v>
      </c>
      <c r="C69">
        <v>0.22999999999999954</v>
      </c>
      <c r="D69">
        <f t="shared" si="4"/>
        <v>-4.9021946642681549</v>
      </c>
      <c r="E69">
        <f t="shared" si="5"/>
        <v>7.3754566935692887E-3</v>
      </c>
      <c r="F69" s="5">
        <v>0.46527777777777707</v>
      </c>
      <c r="G69" s="5">
        <v>7.2090508847957096E-3</v>
      </c>
      <c r="H69">
        <f t="shared" si="7"/>
        <v>0.46527777777777707</v>
      </c>
      <c r="J69">
        <v>20200201</v>
      </c>
      <c r="K69">
        <v>78</v>
      </c>
      <c r="L69">
        <v>360</v>
      </c>
      <c r="M69">
        <v>3.5</v>
      </c>
      <c r="N69">
        <v>0.72451902027385395</v>
      </c>
      <c r="O69">
        <v>765.62575700000002</v>
      </c>
      <c r="P69">
        <v>311855.255519</v>
      </c>
      <c r="Q69">
        <v>0.14413699999999999</v>
      </c>
      <c r="R69">
        <v>0.44461200000000001</v>
      </c>
      <c r="S69">
        <v>0.41125099999999998</v>
      </c>
      <c r="T69">
        <v>6.4599999999999998E-4</v>
      </c>
      <c r="U69">
        <v>6.4599999999999998E-4</v>
      </c>
      <c r="V69">
        <v>6.4599999999999998E-4</v>
      </c>
      <c r="W69">
        <v>29056</v>
      </c>
      <c r="X69">
        <v>145</v>
      </c>
      <c r="Y69">
        <v>2.97</v>
      </c>
      <c r="Z69">
        <v>3.45</v>
      </c>
      <c r="AA69">
        <v>3.69</v>
      </c>
      <c r="AB69">
        <v>3.72</v>
      </c>
      <c r="AC69">
        <v>3.13</v>
      </c>
      <c r="AD69">
        <v>3.16</v>
      </c>
      <c r="AE69" t="s">
        <v>10</v>
      </c>
      <c r="AF69" t="s">
        <v>10</v>
      </c>
      <c r="AG69" t="s">
        <v>10</v>
      </c>
      <c r="AH69" t="s">
        <v>10</v>
      </c>
      <c r="AI69" t="s">
        <v>10</v>
      </c>
      <c r="AJ69" t="s">
        <v>10</v>
      </c>
      <c r="AK69">
        <v>4.9999999999999802E-2</v>
      </c>
      <c r="AL69">
        <v>0.53</v>
      </c>
      <c r="AM69">
        <v>-0.19</v>
      </c>
      <c r="AN69">
        <v>0.37</v>
      </c>
      <c r="AO69">
        <v>-0.22</v>
      </c>
      <c r="AP69">
        <v>0.34</v>
      </c>
      <c r="AQ69">
        <f t="shared" si="6"/>
        <v>0.20818412369214434</v>
      </c>
      <c r="AR69" t="s">
        <v>10</v>
      </c>
      <c r="AS69" t="s">
        <v>10</v>
      </c>
      <c r="AT69" t="s">
        <v>10</v>
      </c>
      <c r="AU69" t="s">
        <v>10</v>
      </c>
      <c r="AV69" t="s">
        <v>10</v>
      </c>
    </row>
    <row r="70" spans="2:48" x14ac:dyDescent="0.55000000000000004">
      <c r="B70">
        <v>7.7263789179810027E-2</v>
      </c>
      <c r="C70">
        <v>0.11000000000000032</v>
      </c>
      <c r="D70">
        <f t="shared" si="4"/>
        <v>-4.9202187727907676</v>
      </c>
      <c r="E70">
        <f t="shared" si="5"/>
        <v>7.2446659727362119E-3</v>
      </c>
      <c r="F70" s="5">
        <v>0.47222222222222149</v>
      </c>
      <c r="G70" s="5">
        <v>7.2420299794023531E-3</v>
      </c>
      <c r="H70">
        <f t="shared" si="7"/>
        <v>0.47222222222222149</v>
      </c>
      <c r="J70">
        <v>20200201</v>
      </c>
      <c r="K70">
        <v>78</v>
      </c>
      <c r="L70">
        <v>360</v>
      </c>
      <c r="M70">
        <v>3.5</v>
      </c>
      <c r="N70">
        <v>0.72451902027385395</v>
      </c>
      <c r="O70">
        <v>765.62575700000002</v>
      </c>
      <c r="P70">
        <v>311855.255519</v>
      </c>
      <c r="Q70">
        <v>0.14413699999999999</v>
      </c>
      <c r="R70">
        <v>0.44461200000000001</v>
      </c>
      <c r="S70">
        <v>0.41125099999999998</v>
      </c>
      <c r="T70">
        <v>6.4599999999999998E-4</v>
      </c>
      <c r="U70">
        <v>6.4599999999999998E-4</v>
      </c>
      <c r="V70">
        <v>6.4599999999999998E-4</v>
      </c>
      <c r="W70">
        <v>29056</v>
      </c>
      <c r="X70">
        <v>145</v>
      </c>
      <c r="Y70">
        <v>2.97</v>
      </c>
      <c r="Z70">
        <v>3.45</v>
      </c>
      <c r="AA70">
        <v>3.69</v>
      </c>
      <c r="AB70">
        <v>3.72</v>
      </c>
      <c r="AC70">
        <v>3.13</v>
      </c>
      <c r="AD70">
        <v>3.16</v>
      </c>
      <c r="AE70" t="s">
        <v>10</v>
      </c>
      <c r="AF70" t="s">
        <v>10</v>
      </c>
      <c r="AG70" t="s">
        <v>10</v>
      </c>
      <c r="AH70" t="s">
        <v>10</v>
      </c>
      <c r="AI70" t="s">
        <v>10</v>
      </c>
      <c r="AJ70" t="s">
        <v>10</v>
      </c>
      <c r="AK70">
        <v>4.9999999999999802E-2</v>
      </c>
      <c r="AL70">
        <v>0.53</v>
      </c>
      <c r="AM70">
        <v>-0.19</v>
      </c>
      <c r="AN70">
        <v>0.37</v>
      </c>
      <c r="AO70">
        <v>-0.22</v>
      </c>
      <c r="AP70">
        <v>0.34</v>
      </c>
      <c r="AQ70">
        <f t="shared" si="6"/>
        <v>0.12726378917981002</v>
      </c>
      <c r="AR70" t="s">
        <v>10</v>
      </c>
      <c r="AS70" t="s">
        <v>10</v>
      </c>
      <c r="AT70" t="s">
        <v>10</v>
      </c>
      <c r="AU70" t="s">
        <v>10</v>
      </c>
      <c r="AV70" t="s">
        <v>10</v>
      </c>
    </row>
    <row r="71" spans="2:48" x14ac:dyDescent="0.55000000000000004">
      <c r="B71">
        <v>-0.2240528127525365</v>
      </c>
      <c r="C71">
        <v>-0.3100000000000005</v>
      </c>
      <c r="D71">
        <f t="shared" si="4"/>
        <v>-4.9873337095445915</v>
      </c>
      <c r="E71">
        <f t="shared" si="5"/>
        <v>6.7775854610552556E-3</v>
      </c>
      <c r="F71" s="5">
        <v>0.47916666666666591</v>
      </c>
      <c r="G71" s="5">
        <v>7.2446659727362119E-3</v>
      </c>
      <c r="H71">
        <f t="shared" si="7"/>
        <v>0.47916666666666591</v>
      </c>
      <c r="J71">
        <v>20200201</v>
      </c>
      <c r="K71">
        <v>78</v>
      </c>
      <c r="L71">
        <v>360</v>
      </c>
      <c r="M71">
        <v>3.5</v>
      </c>
      <c r="N71">
        <v>0.72451902027385395</v>
      </c>
      <c r="O71">
        <v>765.62575700000002</v>
      </c>
      <c r="P71">
        <v>311855.255519</v>
      </c>
      <c r="Q71">
        <v>0.14413699999999999</v>
      </c>
      <c r="R71">
        <v>0.44461200000000001</v>
      </c>
      <c r="S71">
        <v>0.41125099999999998</v>
      </c>
      <c r="T71">
        <v>6.4599999999999998E-4</v>
      </c>
      <c r="U71">
        <v>6.4599999999999998E-4</v>
      </c>
      <c r="V71">
        <v>6.4599999999999998E-4</v>
      </c>
      <c r="W71">
        <v>29056</v>
      </c>
      <c r="X71">
        <v>145</v>
      </c>
      <c r="Y71">
        <v>2.97</v>
      </c>
      <c r="Z71">
        <v>3.45</v>
      </c>
      <c r="AA71">
        <v>3.69</v>
      </c>
      <c r="AB71">
        <v>3.72</v>
      </c>
      <c r="AC71">
        <v>3.13</v>
      </c>
      <c r="AD71">
        <v>3.16</v>
      </c>
      <c r="AE71" t="s">
        <v>10</v>
      </c>
      <c r="AF71" t="s">
        <v>10</v>
      </c>
      <c r="AG71" t="s">
        <v>10</v>
      </c>
      <c r="AH71" t="s">
        <v>10</v>
      </c>
      <c r="AI71" t="s">
        <v>10</v>
      </c>
      <c r="AJ71" t="s">
        <v>10</v>
      </c>
      <c r="AK71">
        <v>4.9999999999999802E-2</v>
      </c>
      <c r="AL71">
        <v>0.53</v>
      </c>
      <c r="AM71">
        <v>-0.19</v>
      </c>
      <c r="AN71">
        <v>0.37</v>
      </c>
      <c r="AO71">
        <v>-0.22</v>
      </c>
      <c r="AP71">
        <v>0.34</v>
      </c>
      <c r="AQ71">
        <f t="shared" si="6"/>
        <v>-0.17405281275253648</v>
      </c>
      <c r="AR71" t="s">
        <v>10</v>
      </c>
      <c r="AS71" t="s">
        <v>10</v>
      </c>
      <c r="AT71" t="s">
        <v>10</v>
      </c>
      <c r="AU71" t="s">
        <v>10</v>
      </c>
      <c r="AV71" t="s">
        <v>10</v>
      </c>
    </row>
    <row r="72" spans="2:48" x14ac:dyDescent="0.55000000000000004">
      <c r="B72">
        <v>-5.1168701196071593E-2</v>
      </c>
      <c r="C72">
        <v>-7.0000000000000284E-2</v>
      </c>
      <c r="D72">
        <f t="shared" si="4"/>
        <v>-4.948825687953871</v>
      </c>
      <c r="E72">
        <f t="shared" si="5"/>
        <v>7.0417934359620011E-3</v>
      </c>
      <c r="F72" s="5">
        <v>0.48611111111111033</v>
      </c>
      <c r="G72" s="5">
        <v>7.2501528525610159E-3</v>
      </c>
      <c r="H72">
        <f t="shared" si="7"/>
        <v>0.48611111111111033</v>
      </c>
      <c r="J72">
        <v>20200201</v>
      </c>
      <c r="K72">
        <v>78</v>
      </c>
      <c r="L72">
        <v>360</v>
      </c>
      <c r="M72">
        <v>3.5</v>
      </c>
      <c r="N72">
        <v>0.72451902027385395</v>
      </c>
      <c r="O72">
        <v>765.62575700000002</v>
      </c>
      <c r="P72">
        <v>311855.255519</v>
      </c>
      <c r="Q72">
        <v>0.14413699999999999</v>
      </c>
      <c r="R72">
        <v>0.44461200000000001</v>
      </c>
      <c r="S72">
        <v>0.41125099999999998</v>
      </c>
      <c r="T72">
        <v>6.4599999999999998E-4</v>
      </c>
      <c r="U72">
        <v>6.4599999999999998E-4</v>
      </c>
      <c r="V72">
        <v>6.4599999999999998E-4</v>
      </c>
      <c r="W72">
        <v>29056</v>
      </c>
      <c r="X72">
        <v>145</v>
      </c>
      <c r="Y72">
        <v>2.97</v>
      </c>
      <c r="Z72">
        <v>3.45</v>
      </c>
      <c r="AA72">
        <v>3.69</v>
      </c>
      <c r="AB72">
        <v>3.72</v>
      </c>
      <c r="AC72">
        <v>3.13</v>
      </c>
      <c r="AD72">
        <v>3.16</v>
      </c>
      <c r="AE72" t="s">
        <v>10</v>
      </c>
      <c r="AF72" t="s">
        <v>10</v>
      </c>
      <c r="AG72" t="s">
        <v>10</v>
      </c>
      <c r="AH72" t="s">
        <v>10</v>
      </c>
      <c r="AI72" t="s">
        <v>10</v>
      </c>
      <c r="AJ72" t="s">
        <v>10</v>
      </c>
      <c r="AK72">
        <v>4.9999999999999802E-2</v>
      </c>
      <c r="AL72">
        <v>0.53</v>
      </c>
      <c r="AM72">
        <v>-0.19</v>
      </c>
      <c r="AN72">
        <v>0.37</v>
      </c>
      <c r="AO72">
        <v>-0.22</v>
      </c>
      <c r="AP72">
        <v>0.34</v>
      </c>
      <c r="AQ72">
        <f t="shared" si="6"/>
        <v>-1.1687011960715907E-3</v>
      </c>
      <c r="AR72" t="s">
        <v>10</v>
      </c>
      <c r="AS72" t="s">
        <v>10</v>
      </c>
      <c r="AT72" t="s">
        <v>10</v>
      </c>
      <c r="AU72" t="s">
        <v>10</v>
      </c>
      <c r="AV72" t="s">
        <v>10</v>
      </c>
    </row>
    <row r="73" spans="2:48" x14ac:dyDescent="0.55000000000000004">
      <c r="B73">
        <v>0.13556959027014465</v>
      </c>
      <c r="C73">
        <v>0.17999999999999972</v>
      </c>
      <c r="D73">
        <f t="shared" si="4"/>
        <v>-4.907231801188594</v>
      </c>
      <c r="E73">
        <f t="shared" si="5"/>
        <v>7.3386708740584431E-3</v>
      </c>
      <c r="F73" s="5">
        <v>0.49305555555555475</v>
      </c>
      <c r="G73" s="5">
        <v>7.2539336159824983E-3</v>
      </c>
      <c r="H73">
        <f t="shared" si="7"/>
        <v>0.49305555555555475</v>
      </c>
      <c r="J73">
        <v>20200201</v>
      </c>
      <c r="K73">
        <v>78</v>
      </c>
      <c r="L73">
        <v>360</v>
      </c>
      <c r="M73">
        <v>3.5</v>
      </c>
      <c r="N73">
        <v>0.72451902027385395</v>
      </c>
      <c r="O73">
        <v>765.62575700000002</v>
      </c>
      <c r="P73">
        <v>311855.255519</v>
      </c>
      <c r="Q73">
        <v>0.14413699999999999</v>
      </c>
      <c r="R73">
        <v>0.44461200000000001</v>
      </c>
      <c r="S73">
        <v>0.41125099999999998</v>
      </c>
      <c r="T73">
        <v>6.4599999999999998E-4</v>
      </c>
      <c r="U73">
        <v>6.4599999999999998E-4</v>
      </c>
      <c r="V73">
        <v>6.4599999999999998E-4</v>
      </c>
      <c r="W73">
        <v>29056</v>
      </c>
      <c r="X73">
        <v>145</v>
      </c>
      <c r="Y73">
        <v>2.97</v>
      </c>
      <c r="Z73">
        <v>3.45</v>
      </c>
      <c r="AA73">
        <v>3.69</v>
      </c>
      <c r="AB73">
        <v>3.72</v>
      </c>
      <c r="AC73">
        <v>3.13</v>
      </c>
      <c r="AD73">
        <v>3.16</v>
      </c>
      <c r="AE73" t="s">
        <v>10</v>
      </c>
      <c r="AF73" t="s">
        <v>10</v>
      </c>
      <c r="AG73" t="s">
        <v>10</v>
      </c>
      <c r="AH73" t="s">
        <v>10</v>
      </c>
      <c r="AI73" t="s">
        <v>10</v>
      </c>
      <c r="AJ73" t="s">
        <v>10</v>
      </c>
      <c r="AK73">
        <v>4.9999999999999802E-2</v>
      </c>
      <c r="AL73">
        <v>0.53</v>
      </c>
      <c r="AM73">
        <v>-0.19</v>
      </c>
      <c r="AN73">
        <v>0.37</v>
      </c>
      <c r="AO73">
        <v>-0.22</v>
      </c>
      <c r="AP73">
        <v>0.34</v>
      </c>
      <c r="AQ73">
        <f t="shared" si="6"/>
        <v>0.18556959027014464</v>
      </c>
      <c r="AR73" t="s">
        <v>10</v>
      </c>
      <c r="AS73" t="s">
        <v>10</v>
      </c>
      <c r="AT73" t="s">
        <v>10</v>
      </c>
      <c r="AU73" t="s">
        <v>10</v>
      </c>
      <c r="AV73" t="s">
        <v>10</v>
      </c>
    </row>
    <row r="74" spans="2:48" x14ac:dyDescent="0.55000000000000004">
      <c r="B74">
        <v>9.2544245532079114E-2</v>
      </c>
      <c r="C74">
        <v>0.12000000000000011</v>
      </c>
      <c r="D74">
        <f t="shared" si="4"/>
        <v>-4.9168152203310784</v>
      </c>
      <c r="E74">
        <f t="shared" si="5"/>
        <v>7.2691860367323892E-3</v>
      </c>
      <c r="F74" s="5">
        <v>0.49999999999999917</v>
      </c>
      <c r="G74" s="5">
        <v>7.2548640809143713E-3</v>
      </c>
      <c r="H74">
        <f t="shared" si="7"/>
        <v>0.49999999999999917</v>
      </c>
      <c r="J74">
        <v>20200201</v>
      </c>
      <c r="K74">
        <v>78</v>
      </c>
      <c r="L74">
        <v>360</v>
      </c>
      <c r="M74">
        <v>3.5</v>
      </c>
      <c r="N74">
        <v>0.72451902027385395</v>
      </c>
      <c r="O74">
        <v>765.62575700000002</v>
      </c>
      <c r="P74">
        <v>311855.255519</v>
      </c>
      <c r="Q74">
        <v>0.14413699999999999</v>
      </c>
      <c r="R74">
        <v>0.44461200000000001</v>
      </c>
      <c r="S74">
        <v>0.41125099999999998</v>
      </c>
      <c r="T74">
        <v>6.4599999999999998E-4</v>
      </c>
      <c r="U74">
        <v>6.4599999999999998E-4</v>
      </c>
      <c r="V74">
        <v>6.4599999999999998E-4</v>
      </c>
      <c r="W74">
        <v>29056</v>
      </c>
      <c r="X74">
        <v>145</v>
      </c>
      <c r="Y74">
        <v>2.97</v>
      </c>
      <c r="Z74">
        <v>3.45</v>
      </c>
      <c r="AA74">
        <v>3.69</v>
      </c>
      <c r="AB74">
        <v>3.72</v>
      </c>
      <c r="AC74">
        <v>3.13</v>
      </c>
      <c r="AD74">
        <v>3.16</v>
      </c>
      <c r="AE74" t="s">
        <v>10</v>
      </c>
      <c r="AF74" t="s">
        <v>10</v>
      </c>
      <c r="AG74" t="s">
        <v>10</v>
      </c>
      <c r="AH74" t="s">
        <v>10</v>
      </c>
      <c r="AI74" t="s">
        <v>10</v>
      </c>
      <c r="AJ74" t="s">
        <v>10</v>
      </c>
      <c r="AK74">
        <v>4.9999999999999802E-2</v>
      </c>
      <c r="AL74">
        <v>0.53</v>
      </c>
      <c r="AM74">
        <v>-0.19</v>
      </c>
      <c r="AN74">
        <v>0.37</v>
      </c>
      <c r="AO74">
        <v>-0.22</v>
      </c>
      <c r="AP74">
        <v>0.34</v>
      </c>
      <c r="AQ74">
        <f t="shared" si="6"/>
        <v>0.14254424553207912</v>
      </c>
      <c r="AR74" t="s">
        <v>10</v>
      </c>
      <c r="AS74" t="s">
        <v>10</v>
      </c>
      <c r="AT74" t="s">
        <v>10</v>
      </c>
      <c r="AU74" t="s">
        <v>10</v>
      </c>
      <c r="AV74" t="s">
        <v>10</v>
      </c>
    </row>
    <row r="75" spans="2:48" x14ac:dyDescent="0.55000000000000004">
      <c r="B75">
        <v>-4.7563996996320856E-2</v>
      </c>
      <c r="C75">
        <v>-5.9999999999999609E-2</v>
      </c>
      <c r="D75">
        <f t="shared" si="4"/>
        <v>-4.9480227800064469</v>
      </c>
      <c r="E75">
        <f t="shared" si="5"/>
        <v>7.0474097568344815E-3</v>
      </c>
      <c r="F75" s="5">
        <v>0.50694444444444364</v>
      </c>
      <c r="G75" s="5">
        <v>7.2636814867385203E-3</v>
      </c>
      <c r="H75">
        <f t="shared" si="7"/>
        <v>0.50694444444444364</v>
      </c>
      <c r="J75">
        <v>20200201</v>
      </c>
      <c r="K75">
        <v>78</v>
      </c>
      <c r="L75">
        <v>360</v>
      </c>
      <c r="M75">
        <v>3.5</v>
      </c>
      <c r="N75">
        <v>0.72451902027385395</v>
      </c>
      <c r="O75">
        <v>765.62575700000002</v>
      </c>
      <c r="P75">
        <v>311855.255519</v>
      </c>
      <c r="Q75">
        <v>0.14413699999999999</v>
      </c>
      <c r="R75">
        <v>0.44461200000000001</v>
      </c>
      <c r="S75">
        <v>0.41125099999999998</v>
      </c>
      <c r="T75">
        <v>6.4599999999999998E-4</v>
      </c>
      <c r="U75">
        <v>6.4599999999999998E-4</v>
      </c>
      <c r="V75">
        <v>6.4599999999999998E-4</v>
      </c>
      <c r="W75">
        <v>29056</v>
      </c>
      <c r="X75">
        <v>145</v>
      </c>
      <c r="Y75">
        <v>2.97</v>
      </c>
      <c r="Z75">
        <v>3.45</v>
      </c>
      <c r="AA75">
        <v>3.69</v>
      </c>
      <c r="AB75">
        <v>3.72</v>
      </c>
      <c r="AC75">
        <v>3.13</v>
      </c>
      <c r="AD75">
        <v>3.16</v>
      </c>
      <c r="AE75" t="s">
        <v>10</v>
      </c>
      <c r="AF75" t="s">
        <v>10</v>
      </c>
      <c r="AG75" t="s">
        <v>10</v>
      </c>
      <c r="AH75" t="s">
        <v>10</v>
      </c>
      <c r="AI75" t="s">
        <v>10</v>
      </c>
      <c r="AJ75" t="s">
        <v>10</v>
      </c>
      <c r="AK75">
        <v>4.9999999999999802E-2</v>
      </c>
      <c r="AL75">
        <v>0.53</v>
      </c>
      <c r="AM75">
        <v>-0.19</v>
      </c>
      <c r="AN75">
        <v>0.37</v>
      </c>
      <c r="AO75">
        <v>-0.22</v>
      </c>
      <c r="AP75">
        <v>0.34</v>
      </c>
      <c r="AQ75">
        <f t="shared" si="6"/>
        <v>2.4360030036791464E-3</v>
      </c>
      <c r="AR75" t="s">
        <v>10</v>
      </c>
      <c r="AS75" t="s">
        <v>10</v>
      </c>
      <c r="AT75" t="s">
        <v>10</v>
      </c>
      <c r="AU75" t="s">
        <v>10</v>
      </c>
      <c r="AV75" t="s">
        <v>10</v>
      </c>
    </row>
    <row r="76" spans="2:48" x14ac:dyDescent="0.55000000000000004">
      <c r="B76">
        <v>0.11436681516088931</v>
      </c>
      <c r="C76">
        <v>0.14000000000000057</v>
      </c>
      <c r="D76">
        <f t="shared" si="4"/>
        <v>-4.9119544845765564</v>
      </c>
      <c r="E76">
        <f t="shared" si="5"/>
        <v>7.30434692505527E-3</v>
      </c>
      <c r="F76" s="5">
        <v>0.51388888888888806</v>
      </c>
      <c r="G76" s="5">
        <v>7.2691860367323892E-3</v>
      </c>
      <c r="H76">
        <f t="shared" si="7"/>
        <v>0.51388888888888806</v>
      </c>
      <c r="J76">
        <v>20200201</v>
      </c>
      <c r="K76">
        <v>78</v>
      </c>
      <c r="L76">
        <v>360</v>
      </c>
      <c r="M76">
        <v>3.5</v>
      </c>
      <c r="N76">
        <v>0.72451902027385395</v>
      </c>
      <c r="O76">
        <v>765.62575700000002</v>
      </c>
      <c r="P76">
        <v>311855.255519</v>
      </c>
      <c r="Q76">
        <v>0.14413699999999999</v>
      </c>
      <c r="R76">
        <v>0.44461200000000001</v>
      </c>
      <c r="S76">
        <v>0.41125099999999998</v>
      </c>
      <c r="T76">
        <v>6.4599999999999998E-4</v>
      </c>
      <c r="U76">
        <v>6.4599999999999998E-4</v>
      </c>
      <c r="V76">
        <v>6.4599999999999998E-4</v>
      </c>
      <c r="W76">
        <v>29056</v>
      </c>
      <c r="X76">
        <v>145</v>
      </c>
      <c r="Y76">
        <v>2.97</v>
      </c>
      <c r="Z76">
        <v>3.45</v>
      </c>
      <c r="AA76">
        <v>3.69</v>
      </c>
      <c r="AB76">
        <v>3.72</v>
      </c>
      <c r="AC76">
        <v>3.13</v>
      </c>
      <c r="AD76">
        <v>3.16</v>
      </c>
      <c r="AE76" t="s">
        <v>10</v>
      </c>
      <c r="AF76" t="s">
        <v>10</v>
      </c>
      <c r="AG76" t="s">
        <v>10</v>
      </c>
      <c r="AH76" t="s">
        <v>10</v>
      </c>
      <c r="AI76" t="s">
        <v>10</v>
      </c>
      <c r="AJ76" t="s">
        <v>10</v>
      </c>
      <c r="AK76">
        <v>4.9999999999999802E-2</v>
      </c>
      <c r="AL76">
        <v>0.53</v>
      </c>
      <c r="AM76">
        <v>-0.19</v>
      </c>
      <c r="AN76">
        <v>0.37</v>
      </c>
      <c r="AO76">
        <v>-0.22</v>
      </c>
      <c r="AP76">
        <v>0.34</v>
      </c>
      <c r="AQ76">
        <f t="shared" si="6"/>
        <v>0.1643668151608893</v>
      </c>
      <c r="AR76" t="s">
        <v>10</v>
      </c>
      <c r="AS76" t="s">
        <v>10</v>
      </c>
      <c r="AT76" t="s">
        <v>10</v>
      </c>
      <c r="AU76" t="s">
        <v>10</v>
      </c>
      <c r="AV76" t="s">
        <v>10</v>
      </c>
    </row>
    <row r="77" spans="2:48" x14ac:dyDescent="0.55000000000000004">
      <c r="B77">
        <v>0.24308275655374839</v>
      </c>
      <c r="C77">
        <v>0.29000000000000004</v>
      </c>
      <c r="D77">
        <f t="shared" si="4"/>
        <v>-4.8832844338379315</v>
      </c>
      <c r="E77">
        <f t="shared" si="5"/>
        <v>7.5151972212841893E-3</v>
      </c>
      <c r="F77" s="5">
        <v>0.52083333333333248</v>
      </c>
      <c r="G77" s="5">
        <v>7.2845940782191943E-3</v>
      </c>
      <c r="H77">
        <f t="shared" si="7"/>
        <v>0.52083333333333248</v>
      </c>
      <c r="J77">
        <v>20200201</v>
      </c>
      <c r="K77">
        <v>78</v>
      </c>
      <c r="L77">
        <v>360</v>
      </c>
      <c r="M77">
        <v>3.5</v>
      </c>
      <c r="N77">
        <v>0.72451902027385395</v>
      </c>
      <c r="O77">
        <v>765.62575700000002</v>
      </c>
      <c r="P77">
        <v>311855.255519</v>
      </c>
      <c r="Q77">
        <v>0.14413699999999999</v>
      </c>
      <c r="R77">
        <v>0.44461200000000001</v>
      </c>
      <c r="S77">
        <v>0.41125099999999998</v>
      </c>
      <c r="T77">
        <v>6.4599999999999998E-4</v>
      </c>
      <c r="U77">
        <v>6.4599999999999998E-4</v>
      </c>
      <c r="V77">
        <v>6.4599999999999998E-4</v>
      </c>
      <c r="W77">
        <v>29056</v>
      </c>
      <c r="X77">
        <v>145</v>
      </c>
      <c r="Y77">
        <v>2.97</v>
      </c>
      <c r="Z77">
        <v>3.45</v>
      </c>
      <c r="AA77">
        <v>3.69</v>
      </c>
      <c r="AB77">
        <v>3.72</v>
      </c>
      <c r="AC77">
        <v>3.13</v>
      </c>
      <c r="AD77">
        <v>3.16</v>
      </c>
      <c r="AE77" t="s">
        <v>10</v>
      </c>
      <c r="AF77" t="s">
        <v>10</v>
      </c>
      <c r="AG77" t="s">
        <v>10</v>
      </c>
      <c r="AH77" t="s">
        <v>10</v>
      </c>
      <c r="AI77" t="s">
        <v>10</v>
      </c>
      <c r="AJ77" t="s">
        <v>10</v>
      </c>
      <c r="AK77">
        <v>4.9999999999999802E-2</v>
      </c>
      <c r="AL77">
        <v>0.53</v>
      </c>
      <c r="AM77">
        <v>-0.19</v>
      </c>
      <c r="AN77">
        <v>0.37</v>
      </c>
      <c r="AO77">
        <v>-0.22</v>
      </c>
      <c r="AP77">
        <v>0.34</v>
      </c>
      <c r="AQ77">
        <f t="shared" si="6"/>
        <v>0.29308275655374838</v>
      </c>
      <c r="AR77" t="s">
        <v>10</v>
      </c>
      <c r="AS77" t="s">
        <v>10</v>
      </c>
      <c r="AT77" t="s">
        <v>10</v>
      </c>
      <c r="AU77" t="s">
        <v>10</v>
      </c>
      <c r="AV77" t="s">
        <v>10</v>
      </c>
    </row>
    <row r="78" spans="2:48" x14ac:dyDescent="0.55000000000000004">
      <c r="B78">
        <v>0.12673331739647897</v>
      </c>
      <c r="C78">
        <v>0.15000000000000036</v>
      </c>
      <c r="D78">
        <f t="shared" si="4"/>
        <v>-4.9091999831316153</v>
      </c>
      <c r="E78">
        <f t="shared" si="5"/>
        <v>7.3243469269407731E-3</v>
      </c>
      <c r="F78" s="5">
        <v>0.5277777777777769</v>
      </c>
      <c r="G78" s="5">
        <v>7.2919857758083056E-3</v>
      </c>
      <c r="H78">
        <f t="shared" si="7"/>
        <v>0.5277777777777769</v>
      </c>
      <c r="J78">
        <v>20200201</v>
      </c>
      <c r="K78">
        <v>78</v>
      </c>
      <c r="L78">
        <v>360</v>
      </c>
      <c r="M78">
        <v>3.5</v>
      </c>
      <c r="N78">
        <v>0.72451902027385395</v>
      </c>
      <c r="O78">
        <v>765.62575700000002</v>
      </c>
      <c r="P78">
        <v>311855.255519</v>
      </c>
      <c r="Q78">
        <v>0.14413699999999999</v>
      </c>
      <c r="R78">
        <v>0.44461200000000001</v>
      </c>
      <c r="S78">
        <v>0.41125099999999998</v>
      </c>
      <c r="T78">
        <v>6.4599999999999998E-4</v>
      </c>
      <c r="U78">
        <v>6.4599999999999998E-4</v>
      </c>
      <c r="V78">
        <v>6.4599999999999998E-4</v>
      </c>
      <c r="W78">
        <v>29056</v>
      </c>
      <c r="X78">
        <v>145</v>
      </c>
      <c r="Y78">
        <v>2.97</v>
      </c>
      <c r="Z78">
        <v>3.45</v>
      </c>
      <c r="AA78">
        <v>3.69</v>
      </c>
      <c r="AB78">
        <v>3.72</v>
      </c>
      <c r="AC78">
        <v>3.13</v>
      </c>
      <c r="AD78">
        <v>3.16</v>
      </c>
      <c r="AE78" t="s">
        <v>10</v>
      </c>
      <c r="AF78" t="s">
        <v>10</v>
      </c>
      <c r="AG78" t="s">
        <v>10</v>
      </c>
      <c r="AH78" t="s">
        <v>10</v>
      </c>
      <c r="AI78" t="s">
        <v>10</v>
      </c>
      <c r="AJ78" t="s">
        <v>10</v>
      </c>
      <c r="AK78">
        <v>4.9999999999999802E-2</v>
      </c>
      <c r="AL78">
        <v>0.53</v>
      </c>
      <c r="AM78">
        <v>-0.19</v>
      </c>
      <c r="AN78">
        <v>0.37</v>
      </c>
      <c r="AO78">
        <v>-0.22</v>
      </c>
      <c r="AP78">
        <v>0.34</v>
      </c>
      <c r="AQ78">
        <f t="shared" si="6"/>
        <v>0.17673331739647896</v>
      </c>
      <c r="AR78" t="s">
        <v>10</v>
      </c>
      <c r="AS78" t="s">
        <v>10</v>
      </c>
      <c r="AT78" t="s">
        <v>10</v>
      </c>
      <c r="AU78" t="s">
        <v>10</v>
      </c>
      <c r="AV78" t="s">
        <v>10</v>
      </c>
    </row>
    <row r="79" spans="2:48" x14ac:dyDescent="0.55000000000000004">
      <c r="B79">
        <v>3.4636469848961265E-2</v>
      </c>
      <c r="C79">
        <v>4.0000000000000036E-2</v>
      </c>
      <c r="D79">
        <f t="shared" si="4"/>
        <v>-4.9297135361809286</v>
      </c>
      <c r="E79">
        <f t="shared" si="5"/>
        <v>7.176696430502596E-3</v>
      </c>
      <c r="F79" s="5">
        <v>0.53472222222222132</v>
      </c>
      <c r="G79" s="5">
        <v>7.2924523233436709E-3</v>
      </c>
      <c r="H79">
        <f t="shared" si="7"/>
        <v>0.53472222222222132</v>
      </c>
      <c r="J79">
        <v>20200201</v>
      </c>
      <c r="K79">
        <v>78</v>
      </c>
      <c r="L79">
        <v>360</v>
      </c>
      <c r="M79">
        <v>3.5</v>
      </c>
      <c r="N79">
        <v>0.72451902027385395</v>
      </c>
      <c r="O79">
        <v>765.62575700000002</v>
      </c>
      <c r="P79">
        <v>311855.255519</v>
      </c>
      <c r="Q79">
        <v>0.14413699999999999</v>
      </c>
      <c r="R79">
        <v>0.44461200000000001</v>
      </c>
      <c r="S79">
        <v>0.41125099999999998</v>
      </c>
      <c r="T79">
        <v>6.4599999999999998E-4</v>
      </c>
      <c r="U79">
        <v>6.4599999999999998E-4</v>
      </c>
      <c r="V79">
        <v>6.4599999999999998E-4</v>
      </c>
      <c r="W79">
        <v>29056</v>
      </c>
      <c r="X79">
        <v>145</v>
      </c>
      <c r="Y79">
        <v>2.97</v>
      </c>
      <c r="Z79">
        <v>3.45</v>
      </c>
      <c r="AA79">
        <v>3.69</v>
      </c>
      <c r="AB79">
        <v>3.72</v>
      </c>
      <c r="AC79">
        <v>3.13</v>
      </c>
      <c r="AD79">
        <v>3.16</v>
      </c>
      <c r="AE79" t="s">
        <v>10</v>
      </c>
      <c r="AF79" t="s">
        <v>10</v>
      </c>
      <c r="AG79" t="s">
        <v>10</v>
      </c>
      <c r="AH79" t="s">
        <v>10</v>
      </c>
      <c r="AI79" t="s">
        <v>10</v>
      </c>
      <c r="AJ79" t="s">
        <v>10</v>
      </c>
      <c r="AK79">
        <v>4.9999999999999802E-2</v>
      </c>
      <c r="AL79">
        <v>0.53</v>
      </c>
      <c r="AM79">
        <v>-0.19</v>
      </c>
      <c r="AN79">
        <v>0.37</v>
      </c>
      <c r="AO79">
        <v>-0.22</v>
      </c>
      <c r="AP79">
        <v>0.34</v>
      </c>
      <c r="AQ79">
        <f t="shared" si="6"/>
        <v>8.4636469848961268E-2</v>
      </c>
      <c r="AR79" t="s">
        <v>10</v>
      </c>
      <c r="AS79" t="s">
        <v>10</v>
      </c>
      <c r="AT79" t="s">
        <v>10</v>
      </c>
      <c r="AU79" t="s">
        <v>10</v>
      </c>
      <c r="AV79" t="s">
        <v>10</v>
      </c>
    </row>
    <row r="80" spans="2:48" x14ac:dyDescent="0.55000000000000004">
      <c r="B80">
        <v>-6.2488517578284213E-2</v>
      </c>
      <c r="C80">
        <v>-7.0000000000000284E-2</v>
      </c>
      <c r="D80">
        <f t="shared" si="4"/>
        <v>-4.9513470517143974</v>
      </c>
      <c r="E80">
        <f t="shared" si="5"/>
        <v>7.0241854344700958E-3</v>
      </c>
      <c r="F80" s="5">
        <v>0.54166666666666574</v>
      </c>
      <c r="G80" s="5">
        <v>7.2978100158533586E-3</v>
      </c>
      <c r="H80">
        <f t="shared" si="7"/>
        <v>0.54166666666666574</v>
      </c>
      <c r="J80">
        <v>20200201</v>
      </c>
      <c r="K80">
        <v>78</v>
      </c>
      <c r="L80">
        <v>360</v>
      </c>
      <c r="M80">
        <v>3.5</v>
      </c>
      <c r="N80">
        <v>0.72451902027385395</v>
      </c>
      <c r="O80">
        <v>765.62575700000002</v>
      </c>
      <c r="P80">
        <v>311855.255519</v>
      </c>
      <c r="Q80">
        <v>0.14413699999999999</v>
      </c>
      <c r="R80">
        <v>0.44461200000000001</v>
      </c>
      <c r="S80">
        <v>0.41125099999999998</v>
      </c>
      <c r="T80">
        <v>6.4599999999999998E-4</v>
      </c>
      <c r="U80">
        <v>6.4599999999999998E-4</v>
      </c>
      <c r="V80">
        <v>6.4599999999999998E-4</v>
      </c>
      <c r="W80">
        <v>29056</v>
      </c>
      <c r="X80">
        <v>145</v>
      </c>
      <c r="Y80">
        <v>2.97</v>
      </c>
      <c r="Z80">
        <v>3.45</v>
      </c>
      <c r="AA80">
        <v>3.69</v>
      </c>
      <c r="AB80">
        <v>3.72</v>
      </c>
      <c r="AC80">
        <v>3.13</v>
      </c>
      <c r="AD80">
        <v>3.16</v>
      </c>
      <c r="AE80" t="s">
        <v>10</v>
      </c>
      <c r="AF80" t="s">
        <v>10</v>
      </c>
      <c r="AG80" t="s">
        <v>10</v>
      </c>
      <c r="AH80" t="s">
        <v>10</v>
      </c>
      <c r="AI80" t="s">
        <v>10</v>
      </c>
      <c r="AJ80" t="s">
        <v>10</v>
      </c>
      <c r="AK80">
        <v>4.9999999999999802E-2</v>
      </c>
      <c r="AL80">
        <v>0.53</v>
      </c>
      <c r="AM80">
        <v>-0.19</v>
      </c>
      <c r="AN80">
        <v>0.37</v>
      </c>
      <c r="AO80">
        <v>-0.22</v>
      </c>
      <c r="AP80">
        <v>0.34</v>
      </c>
      <c r="AQ80">
        <f t="shared" si="6"/>
        <v>-1.248851757828421E-2</v>
      </c>
      <c r="AR80" t="s">
        <v>10</v>
      </c>
      <c r="AS80" t="s">
        <v>10</v>
      </c>
      <c r="AT80" t="s">
        <v>10</v>
      </c>
      <c r="AU80" t="s">
        <v>10</v>
      </c>
      <c r="AV80" t="s">
        <v>10</v>
      </c>
    </row>
    <row r="81" spans="2:48" x14ac:dyDescent="0.55000000000000004">
      <c r="B81">
        <v>0.11031759126592602</v>
      </c>
      <c r="C81">
        <v>0.12000000000000011</v>
      </c>
      <c r="D81">
        <f t="shared" si="4"/>
        <v>-4.9128564043641481</v>
      </c>
      <c r="E81">
        <f t="shared" si="5"/>
        <v>7.2978100158533586E-3</v>
      </c>
      <c r="F81" s="5">
        <v>0.54861111111111016</v>
      </c>
      <c r="G81" s="5">
        <v>7.30434692505527E-3</v>
      </c>
      <c r="H81">
        <f t="shared" si="7"/>
        <v>0.54861111111111016</v>
      </c>
      <c r="J81">
        <v>20200201</v>
      </c>
      <c r="K81">
        <v>78</v>
      </c>
      <c r="L81">
        <v>360</v>
      </c>
      <c r="M81">
        <v>3.5</v>
      </c>
      <c r="N81">
        <v>0.72451902027385395</v>
      </c>
      <c r="O81">
        <v>765.62575700000002</v>
      </c>
      <c r="P81">
        <v>311855.255519</v>
      </c>
      <c r="Q81">
        <v>0.14413699999999999</v>
      </c>
      <c r="R81">
        <v>0.44461200000000001</v>
      </c>
      <c r="S81">
        <v>0.41125099999999998</v>
      </c>
      <c r="T81">
        <v>6.4599999999999998E-4</v>
      </c>
      <c r="U81">
        <v>6.4599999999999998E-4</v>
      </c>
      <c r="V81">
        <v>6.4599999999999998E-4</v>
      </c>
      <c r="W81">
        <v>29056</v>
      </c>
      <c r="X81">
        <v>145</v>
      </c>
      <c r="Y81">
        <v>2.97</v>
      </c>
      <c r="Z81">
        <v>3.45</v>
      </c>
      <c r="AA81">
        <v>3.69</v>
      </c>
      <c r="AB81">
        <v>3.72</v>
      </c>
      <c r="AC81">
        <v>3.13</v>
      </c>
      <c r="AD81">
        <v>3.16</v>
      </c>
      <c r="AE81" t="s">
        <v>10</v>
      </c>
      <c r="AF81" t="s">
        <v>10</v>
      </c>
      <c r="AG81" t="s">
        <v>10</v>
      </c>
      <c r="AH81" t="s">
        <v>10</v>
      </c>
      <c r="AI81" t="s">
        <v>10</v>
      </c>
      <c r="AJ81" t="s">
        <v>10</v>
      </c>
      <c r="AK81">
        <v>4.9999999999999802E-2</v>
      </c>
      <c r="AL81">
        <v>0.53</v>
      </c>
      <c r="AM81">
        <v>-0.19</v>
      </c>
      <c r="AN81">
        <v>0.37</v>
      </c>
      <c r="AO81">
        <v>-0.22</v>
      </c>
      <c r="AP81">
        <v>0.34</v>
      </c>
      <c r="AQ81">
        <f t="shared" si="6"/>
        <v>0.16031759126592604</v>
      </c>
      <c r="AR81" t="s">
        <v>10</v>
      </c>
      <c r="AS81" t="s">
        <v>10</v>
      </c>
      <c r="AT81" t="s">
        <v>10</v>
      </c>
      <c r="AU81" t="s">
        <v>10</v>
      </c>
      <c r="AV81" t="s">
        <v>10</v>
      </c>
    </row>
    <row r="82" spans="2:48" x14ac:dyDescent="0.55000000000000004">
      <c r="B82">
        <v>0.19816313600900573</v>
      </c>
      <c r="C82">
        <v>0.20999999999999952</v>
      </c>
      <c r="D82">
        <f t="shared" si="4"/>
        <v>-4.8932897819419932</v>
      </c>
      <c r="E82">
        <f t="shared" si="5"/>
        <v>7.4409366779397768E-3</v>
      </c>
      <c r="F82" s="5">
        <v>0.55555555555555458</v>
      </c>
      <c r="G82" s="5">
        <v>7.3131379323434897E-3</v>
      </c>
      <c r="H82">
        <f t="shared" si="7"/>
        <v>0.55555555555555458</v>
      </c>
      <c r="J82">
        <v>20200201</v>
      </c>
      <c r="K82">
        <v>78</v>
      </c>
      <c r="L82">
        <v>360</v>
      </c>
      <c r="M82">
        <v>3.5</v>
      </c>
      <c r="N82">
        <v>0.72451902027385395</v>
      </c>
      <c r="O82">
        <v>765.62575700000002</v>
      </c>
      <c r="P82">
        <v>311855.255519</v>
      </c>
      <c r="Q82">
        <v>0.14413699999999999</v>
      </c>
      <c r="R82">
        <v>0.44461200000000001</v>
      </c>
      <c r="S82">
        <v>0.41125099999999998</v>
      </c>
      <c r="T82">
        <v>6.4599999999999998E-4</v>
      </c>
      <c r="U82">
        <v>6.4599999999999998E-4</v>
      </c>
      <c r="V82">
        <v>6.4599999999999998E-4</v>
      </c>
      <c r="W82">
        <v>29056</v>
      </c>
      <c r="X82">
        <v>145</v>
      </c>
      <c r="Y82">
        <v>2.97</v>
      </c>
      <c r="Z82">
        <v>3.45</v>
      </c>
      <c r="AA82">
        <v>3.69</v>
      </c>
      <c r="AB82">
        <v>3.72</v>
      </c>
      <c r="AC82">
        <v>3.13</v>
      </c>
      <c r="AD82">
        <v>3.16</v>
      </c>
      <c r="AE82" t="s">
        <v>10</v>
      </c>
      <c r="AF82" t="s">
        <v>10</v>
      </c>
      <c r="AG82" t="s">
        <v>10</v>
      </c>
      <c r="AH82" t="s">
        <v>10</v>
      </c>
      <c r="AI82" t="s">
        <v>10</v>
      </c>
      <c r="AJ82" t="s">
        <v>10</v>
      </c>
      <c r="AK82">
        <v>4.9999999999999802E-2</v>
      </c>
      <c r="AL82">
        <v>0.53</v>
      </c>
      <c r="AM82">
        <v>-0.19</v>
      </c>
      <c r="AN82">
        <v>0.37</v>
      </c>
      <c r="AO82">
        <v>-0.22</v>
      </c>
      <c r="AP82">
        <v>0.34</v>
      </c>
      <c r="AQ82">
        <f t="shared" si="6"/>
        <v>0.24816313600900575</v>
      </c>
      <c r="AR82" t="s">
        <v>10</v>
      </c>
      <c r="AS82" t="s">
        <v>10</v>
      </c>
      <c r="AT82" t="s">
        <v>10</v>
      </c>
      <c r="AU82" t="s">
        <v>10</v>
      </c>
      <c r="AV82" t="s">
        <v>10</v>
      </c>
    </row>
    <row r="83" spans="2:48" x14ac:dyDescent="0.55000000000000004">
      <c r="B83">
        <v>0.44086507666067704</v>
      </c>
      <c r="C83">
        <v>0.46000000000000041</v>
      </c>
      <c r="D83">
        <f t="shared" si="4"/>
        <v>-4.8392306119778894</v>
      </c>
      <c r="E83">
        <f t="shared" si="5"/>
        <v>7.8510138138581653E-3</v>
      </c>
      <c r="F83" s="5">
        <v>0.562499999999999</v>
      </c>
      <c r="G83" s="5">
        <v>7.321936834362254E-3</v>
      </c>
      <c r="H83">
        <f t="shared" si="7"/>
        <v>0.562499999999999</v>
      </c>
      <c r="J83">
        <v>20200201</v>
      </c>
      <c r="K83">
        <v>78</v>
      </c>
      <c r="L83">
        <v>360</v>
      </c>
      <c r="M83">
        <v>3.5</v>
      </c>
      <c r="N83">
        <v>0.72451902027385395</v>
      </c>
      <c r="O83">
        <v>765.62575700000002</v>
      </c>
      <c r="P83">
        <v>311855.255519</v>
      </c>
      <c r="Q83">
        <v>0.14413699999999999</v>
      </c>
      <c r="R83">
        <v>0.44461200000000001</v>
      </c>
      <c r="S83">
        <v>0.41125099999999998</v>
      </c>
      <c r="T83">
        <v>6.4599999999999998E-4</v>
      </c>
      <c r="U83">
        <v>6.4599999999999998E-4</v>
      </c>
      <c r="V83">
        <v>6.4599999999999998E-4</v>
      </c>
      <c r="W83">
        <v>29056</v>
      </c>
      <c r="X83">
        <v>145</v>
      </c>
      <c r="Y83">
        <v>2.97</v>
      </c>
      <c r="Z83">
        <v>3.45</v>
      </c>
      <c r="AA83">
        <v>3.69</v>
      </c>
      <c r="AB83">
        <v>3.72</v>
      </c>
      <c r="AC83">
        <v>3.13</v>
      </c>
      <c r="AD83">
        <v>3.16</v>
      </c>
      <c r="AE83" t="s">
        <v>10</v>
      </c>
      <c r="AF83" t="s">
        <v>10</v>
      </c>
      <c r="AG83" t="s">
        <v>10</v>
      </c>
      <c r="AH83" t="s">
        <v>10</v>
      </c>
      <c r="AI83" t="s">
        <v>10</v>
      </c>
      <c r="AJ83" t="s">
        <v>10</v>
      </c>
      <c r="AK83">
        <v>4.9999999999999802E-2</v>
      </c>
      <c r="AL83">
        <v>0.53</v>
      </c>
      <c r="AM83">
        <v>-0.19</v>
      </c>
      <c r="AN83">
        <v>0.37</v>
      </c>
      <c r="AO83">
        <v>-0.22</v>
      </c>
      <c r="AP83">
        <v>0.34</v>
      </c>
      <c r="AQ83">
        <f t="shared" si="6"/>
        <v>0.49086507666067702</v>
      </c>
      <c r="AR83" t="s">
        <v>10</v>
      </c>
      <c r="AS83" t="s">
        <v>10</v>
      </c>
      <c r="AT83" t="s">
        <v>10</v>
      </c>
      <c r="AU83" t="s">
        <v>10</v>
      </c>
      <c r="AV83" t="s">
        <v>10</v>
      </c>
    </row>
    <row r="84" spans="2:48" x14ac:dyDescent="0.55000000000000004">
      <c r="B84">
        <v>0.39553006389201395</v>
      </c>
      <c r="C84">
        <v>0.42999999999999972</v>
      </c>
      <c r="D84">
        <f t="shared" si="4"/>
        <v>-4.8493284841004005</v>
      </c>
      <c r="E84">
        <f t="shared" si="5"/>
        <v>7.7727473199153668E-3</v>
      </c>
      <c r="F84" s="5">
        <v>0.56944444444444342</v>
      </c>
      <c r="G84" s="5">
        <v>7.3232184256307696E-3</v>
      </c>
      <c r="H84">
        <f t="shared" si="7"/>
        <v>0.56944444444444342</v>
      </c>
      <c r="J84">
        <v>20200201</v>
      </c>
      <c r="K84">
        <v>78</v>
      </c>
      <c r="L84">
        <v>360</v>
      </c>
      <c r="M84">
        <v>3.5</v>
      </c>
      <c r="N84">
        <v>0.72451902027385395</v>
      </c>
      <c r="O84">
        <v>765.62575700000002</v>
      </c>
      <c r="P84">
        <v>311855.255519</v>
      </c>
      <c r="Q84">
        <v>0.14413699999999999</v>
      </c>
      <c r="R84">
        <v>0.44461200000000001</v>
      </c>
      <c r="S84">
        <v>0.41125099999999998</v>
      </c>
      <c r="T84">
        <v>6.4599999999999998E-4</v>
      </c>
      <c r="U84">
        <v>6.4599999999999998E-4</v>
      </c>
      <c r="V84">
        <v>6.4599999999999998E-4</v>
      </c>
      <c r="W84">
        <v>29056</v>
      </c>
      <c r="X84">
        <v>145</v>
      </c>
      <c r="Y84">
        <v>2.97</v>
      </c>
      <c r="Z84">
        <v>3.45</v>
      </c>
      <c r="AA84">
        <v>3.69</v>
      </c>
      <c r="AB84">
        <v>3.72</v>
      </c>
      <c r="AC84">
        <v>3.13</v>
      </c>
      <c r="AD84">
        <v>3.16</v>
      </c>
      <c r="AE84" t="s">
        <v>10</v>
      </c>
      <c r="AF84" t="s">
        <v>10</v>
      </c>
      <c r="AG84" t="s">
        <v>10</v>
      </c>
      <c r="AH84" t="s">
        <v>10</v>
      </c>
      <c r="AI84" t="s">
        <v>10</v>
      </c>
      <c r="AJ84" t="s">
        <v>10</v>
      </c>
      <c r="AK84">
        <v>4.9999999999999802E-2</v>
      </c>
      <c r="AL84">
        <v>0.53</v>
      </c>
      <c r="AM84">
        <v>-0.19</v>
      </c>
      <c r="AN84">
        <v>0.37</v>
      </c>
      <c r="AO84">
        <v>-0.22</v>
      </c>
      <c r="AP84">
        <v>0.34</v>
      </c>
      <c r="AQ84">
        <f t="shared" si="6"/>
        <v>0.44553006389201394</v>
      </c>
      <c r="AR84" t="s">
        <v>10</v>
      </c>
      <c r="AS84" t="s">
        <v>10</v>
      </c>
      <c r="AT84" t="s">
        <v>10</v>
      </c>
      <c r="AU84" t="s">
        <v>10</v>
      </c>
      <c r="AV84" t="s">
        <v>10</v>
      </c>
    </row>
    <row r="85" spans="2:48" x14ac:dyDescent="0.55000000000000004">
      <c r="B85">
        <v>0.12524487422070196</v>
      </c>
      <c r="C85">
        <v>0.14000000000000012</v>
      </c>
      <c r="D85">
        <f t="shared" si="4"/>
        <v>-4.9095315173682392</v>
      </c>
      <c r="E85">
        <f t="shared" si="5"/>
        <v>7.321936834362254E-3</v>
      </c>
      <c r="F85" s="5">
        <v>0.57638888888888784</v>
      </c>
      <c r="G85" s="5">
        <v>7.3243469269407731E-3</v>
      </c>
      <c r="H85">
        <f t="shared" si="7"/>
        <v>0.57638888888888784</v>
      </c>
      <c r="J85">
        <v>20200201</v>
      </c>
      <c r="K85">
        <v>78</v>
      </c>
      <c r="L85">
        <v>360</v>
      </c>
      <c r="M85">
        <v>3.5</v>
      </c>
      <c r="N85">
        <v>0.72451902027385395</v>
      </c>
      <c r="O85">
        <v>765.62575700000002</v>
      </c>
      <c r="P85">
        <v>311855.255519</v>
      </c>
      <c r="Q85">
        <v>0.14413699999999999</v>
      </c>
      <c r="R85">
        <v>0.44461200000000001</v>
      </c>
      <c r="S85">
        <v>0.41125099999999998</v>
      </c>
      <c r="T85">
        <v>6.4599999999999998E-4</v>
      </c>
      <c r="U85">
        <v>6.4599999999999998E-4</v>
      </c>
      <c r="V85">
        <v>6.4599999999999998E-4</v>
      </c>
      <c r="W85">
        <v>29056</v>
      </c>
      <c r="X85">
        <v>145</v>
      </c>
      <c r="Y85">
        <v>2.97</v>
      </c>
      <c r="Z85">
        <v>3.45</v>
      </c>
      <c r="AA85">
        <v>3.69</v>
      </c>
      <c r="AB85">
        <v>3.72</v>
      </c>
      <c r="AC85">
        <v>3.13</v>
      </c>
      <c r="AD85">
        <v>3.16</v>
      </c>
      <c r="AE85" t="s">
        <v>10</v>
      </c>
      <c r="AF85" t="s">
        <v>10</v>
      </c>
      <c r="AG85" t="s">
        <v>10</v>
      </c>
      <c r="AH85" t="s">
        <v>10</v>
      </c>
      <c r="AI85" t="s">
        <v>10</v>
      </c>
      <c r="AJ85" t="s">
        <v>10</v>
      </c>
      <c r="AK85">
        <v>4.9999999999999802E-2</v>
      </c>
      <c r="AL85">
        <v>0.53</v>
      </c>
      <c r="AM85">
        <v>-0.19</v>
      </c>
      <c r="AN85">
        <v>0.37</v>
      </c>
      <c r="AO85">
        <v>-0.22</v>
      </c>
      <c r="AP85">
        <v>0.34</v>
      </c>
      <c r="AQ85">
        <f t="shared" si="6"/>
        <v>0.17524487422070195</v>
      </c>
      <c r="AR85" t="s">
        <v>10</v>
      </c>
      <c r="AS85" t="s">
        <v>10</v>
      </c>
      <c r="AT85" t="s">
        <v>10</v>
      </c>
      <c r="AU85" t="s">
        <v>10</v>
      </c>
      <c r="AV85" t="s">
        <v>10</v>
      </c>
    </row>
    <row r="86" spans="2:48" x14ac:dyDescent="0.55000000000000004">
      <c r="B86">
        <v>2.7510049013852185E-2</v>
      </c>
      <c r="C86">
        <v>2.9999999999999805E-2</v>
      </c>
      <c r="D86">
        <f t="shared" si="4"/>
        <v>-4.9313008675146897</v>
      </c>
      <c r="E86">
        <f t="shared" si="5"/>
        <v>7.1653952338446812E-3</v>
      </c>
      <c r="F86" s="5">
        <v>0.58333333333333226</v>
      </c>
      <c r="G86" s="5">
        <v>7.3386708740584431E-3</v>
      </c>
      <c r="H86">
        <f t="shared" si="7"/>
        <v>0.58333333333333226</v>
      </c>
      <c r="J86">
        <v>20200201</v>
      </c>
      <c r="K86">
        <v>78</v>
      </c>
      <c r="L86">
        <v>360</v>
      </c>
      <c r="M86">
        <v>3.5</v>
      </c>
      <c r="N86">
        <v>0.72451902027385395</v>
      </c>
      <c r="O86">
        <v>765.62575700000002</v>
      </c>
      <c r="P86">
        <v>311855.255519</v>
      </c>
      <c r="Q86">
        <v>0.14413699999999999</v>
      </c>
      <c r="R86">
        <v>0.44461200000000001</v>
      </c>
      <c r="S86">
        <v>0.41125099999999998</v>
      </c>
      <c r="T86">
        <v>6.4599999999999998E-4</v>
      </c>
      <c r="U86">
        <v>6.4599999999999998E-4</v>
      </c>
      <c r="V86">
        <v>6.4599999999999998E-4</v>
      </c>
      <c r="W86">
        <v>29056</v>
      </c>
      <c r="X86">
        <v>145</v>
      </c>
      <c r="Y86">
        <v>2.97</v>
      </c>
      <c r="Z86">
        <v>3.45</v>
      </c>
      <c r="AA86">
        <v>3.69</v>
      </c>
      <c r="AB86">
        <v>3.72</v>
      </c>
      <c r="AC86">
        <v>3.13</v>
      </c>
      <c r="AD86">
        <v>3.16</v>
      </c>
      <c r="AE86" t="s">
        <v>10</v>
      </c>
      <c r="AF86" t="s">
        <v>10</v>
      </c>
      <c r="AG86" t="s">
        <v>10</v>
      </c>
      <c r="AH86" t="s">
        <v>10</v>
      </c>
      <c r="AI86" t="s">
        <v>10</v>
      </c>
      <c r="AJ86" t="s">
        <v>10</v>
      </c>
      <c r="AK86">
        <v>4.9999999999999802E-2</v>
      </c>
      <c r="AL86">
        <v>0.53</v>
      </c>
      <c r="AM86">
        <v>-0.19</v>
      </c>
      <c r="AN86">
        <v>0.37</v>
      </c>
      <c r="AO86">
        <v>-0.22</v>
      </c>
      <c r="AP86">
        <v>0.34</v>
      </c>
      <c r="AQ86">
        <f t="shared" si="6"/>
        <v>7.7510049013852195E-2</v>
      </c>
      <c r="AR86" t="s">
        <v>10</v>
      </c>
      <c r="AS86" t="s">
        <v>10</v>
      </c>
      <c r="AT86" t="s">
        <v>10</v>
      </c>
      <c r="AU86" t="s">
        <v>10</v>
      </c>
      <c r="AV86" t="s">
        <v>10</v>
      </c>
    </row>
    <row r="87" spans="2:48" x14ac:dyDescent="0.55000000000000004">
      <c r="B87">
        <v>-0.19856127008916849</v>
      </c>
      <c r="C87">
        <v>-0.20999999999999996</v>
      </c>
      <c r="D87">
        <f t="shared" si="4"/>
        <v>-4.9816557506713082</v>
      </c>
      <c r="E87">
        <f t="shared" si="5"/>
        <v>6.8159147297591136E-3</v>
      </c>
      <c r="F87" s="5">
        <v>0.59027777777777668</v>
      </c>
      <c r="G87" s="5">
        <v>7.3409695012060863E-3</v>
      </c>
      <c r="H87">
        <f t="shared" si="7"/>
        <v>0.59027777777777668</v>
      </c>
      <c r="J87">
        <v>20200201</v>
      </c>
      <c r="K87">
        <v>78</v>
      </c>
      <c r="L87">
        <v>360</v>
      </c>
      <c r="M87">
        <v>3.5</v>
      </c>
      <c r="N87">
        <v>0.72451902027385395</v>
      </c>
      <c r="O87">
        <v>765.62575700000002</v>
      </c>
      <c r="P87">
        <v>311855.255519</v>
      </c>
      <c r="Q87">
        <v>0.14413699999999999</v>
      </c>
      <c r="R87">
        <v>0.44461200000000001</v>
      </c>
      <c r="S87">
        <v>0.41125099999999998</v>
      </c>
      <c r="T87">
        <v>6.4599999999999998E-4</v>
      </c>
      <c r="U87">
        <v>6.4599999999999998E-4</v>
      </c>
      <c r="V87">
        <v>6.4599999999999998E-4</v>
      </c>
      <c r="W87">
        <v>29056</v>
      </c>
      <c r="X87">
        <v>145</v>
      </c>
      <c r="Y87">
        <v>2.97</v>
      </c>
      <c r="Z87">
        <v>3.45</v>
      </c>
      <c r="AA87">
        <v>3.69</v>
      </c>
      <c r="AB87">
        <v>3.72</v>
      </c>
      <c r="AC87">
        <v>3.13</v>
      </c>
      <c r="AD87">
        <v>3.16</v>
      </c>
      <c r="AE87" t="s">
        <v>10</v>
      </c>
      <c r="AF87" t="s">
        <v>10</v>
      </c>
      <c r="AG87" t="s">
        <v>10</v>
      </c>
      <c r="AH87" t="s">
        <v>10</v>
      </c>
      <c r="AI87" t="s">
        <v>10</v>
      </c>
      <c r="AJ87" t="s">
        <v>10</v>
      </c>
      <c r="AK87">
        <v>4.9999999999999802E-2</v>
      </c>
      <c r="AL87">
        <v>0.53</v>
      </c>
      <c r="AM87">
        <v>-0.19</v>
      </c>
      <c r="AN87">
        <v>0.37</v>
      </c>
      <c r="AO87">
        <v>-0.22</v>
      </c>
      <c r="AP87">
        <v>0.34</v>
      </c>
      <c r="AQ87">
        <f t="shared" si="6"/>
        <v>-0.14856127008916847</v>
      </c>
      <c r="AR87" t="s">
        <v>10</v>
      </c>
      <c r="AS87" t="s">
        <v>10</v>
      </c>
      <c r="AT87" t="s">
        <v>10</v>
      </c>
      <c r="AU87" t="s">
        <v>10</v>
      </c>
      <c r="AV87" t="s">
        <v>10</v>
      </c>
    </row>
    <row r="88" spans="2:48" x14ac:dyDescent="0.55000000000000004">
      <c r="B88">
        <v>-0.1152323140246483</v>
      </c>
      <c r="C88">
        <v>-0.12000000000000011</v>
      </c>
      <c r="D88">
        <f t="shared" si="4"/>
        <v>-4.9630951483673957</v>
      </c>
      <c r="E88">
        <f t="shared" si="5"/>
        <v>6.9427170300558451E-3</v>
      </c>
      <c r="F88" s="5">
        <v>0.5972222222222211</v>
      </c>
      <c r="G88" s="5">
        <v>7.3470842603638748E-3</v>
      </c>
      <c r="H88">
        <f t="shared" si="7"/>
        <v>0.5972222222222211</v>
      </c>
      <c r="J88">
        <v>20200201</v>
      </c>
      <c r="K88">
        <v>78</v>
      </c>
      <c r="L88">
        <v>360</v>
      </c>
      <c r="M88">
        <v>3.5</v>
      </c>
      <c r="N88">
        <v>0.72451902027385395</v>
      </c>
      <c r="O88">
        <v>765.62575700000002</v>
      </c>
      <c r="P88">
        <v>311855.255519</v>
      </c>
      <c r="Q88">
        <v>0.14413699999999999</v>
      </c>
      <c r="R88">
        <v>0.44461200000000001</v>
      </c>
      <c r="S88">
        <v>0.41125099999999998</v>
      </c>
      <c r="T88">
        <v>6.4599999999999998E-4</v>
      </c>
      <c r="U88">
        <v>6.4599999999999998E-4</v>
      </c>
      <c r="V88">
        <v>6.4599999999999998E-4</v>
      </c>
      <c r="W88">
        <v>29056</v>
      </c>
      <c r="X88">
        <v>145</v>
      </c>
      <c r="Y88">
        <v>2.97</v>
      </c>
      <c r="Z88">
        <v>3.45</v>
      </c>
      <c r="AA88">
        <v>3.69</v>
      </c>
      <c r="AB88">
        <v>3.72</v>
      </c>
      <c r="AC88">
        <v>3.13</v>
      </c>
      <c r="AD88">
        <v>3.16</v>
      </c>
      <c r="AE88" t="s">
        <v>10</v>
      </c>
      <c r="AF88" t="s">
        <v>10</v>
      </c>
      <c r="AG88" t="s">
        <v>10</v>
      </c>
      <c r="AH88" t="s">
        <v>10</v>
      </c>
      <c r="AI88" t="s">
        <v>10</v>
      </c>
      <c r="AJ88" t="s">
        <v>10</v>
      </c>
      <c r="AK88">
        <v>4.9999999999999802E-2</v>
      </c>
      <c r="AL88">
        <v>0.53</v>
      </c>
      <c r="AM88">
        <v>-0.19</v>
      </c>
      <c r="AN88">
        <v>0.37</v>
      </c>
      <c r="AO88">
        <v>-0.22</v>
      </c>
      <c r="AP88">
        <v>0.34</v>
      </c>
      <c r="AQ88">
        <f t="shared" si="6"/>
        <v>-6.5232314024648297E-2</v>
      </c>
      <c r="AR88" t="s">
        <v>10</v>
      </c>
      <c r="AS88" t="s">
        <v>10</v>
      </c>
      <c r="AT88" t="s">
        <v>10</v>
      </c>
      <c r="AU88" t="s">
        <v>10</v>
      </c>
      <c r="AV88" t="s">
        <v>10</v>
      </c>
    </row>
    <row r="89" spans="2:48" x14ac:dyDescent="0.55000000000000004">
      <c r="B89">
        <v>-0.37439217541422176</v>
      </c>
      <c r="C89">
        <v>-0.37999999999999989</v>
      </c>
      <c r="D89">
        <f t="shared" si="4"/>
        <v>-5.0208201379456208</v>
      </c>
      <c r="E89">
        <f t="shared" si="5"/>
        <v>6.5558495196818365E-3</v>
      </c>
      <c r="F89" s="5">
        <v>0.60416666666666552</v>
      </c>
      <c r="G89" s="5">
        <v>7.3495648463062259E-3</v>
      </c>
      <c r="H89">
        <f t="shared" si="7"/>
        <v>0.60416666666666552</v>
      </c>
      <c r="J89">
        <v>20200201</v>
      </c>
      <c r="K89">
        <v>78</v>
      </c>
      <c r="L89">
        <v>360</v>
      </c>
      <c r="M89">
        <v>3.5</v>
      </c>
      <c r="N89">
        <v>0.72451902027385395</v>
      </c>
      <c r="O89">
        <v>765.62575700000002</v>
      </c>
      <c r="P89">
        <v>311855.255519</v>
      </c>
      <c r="Q89">
        <v>0.14413699999999999</v>
      </c>
      <c r="R89">
        <v>0.44461200000000001</v>
      </c>
      <c r="S89">
        <v>0.41125099999999998</v>
      </c>
      <c r="T89">
        <v>6.4599999999999998E-4</v>
      </c>
      <c r="U89">
        <v>6.4599999999999998E-4</v>
      </c>
      <c r="V89">
        <v>6.4599999999999998E-4</v>
      </c>
      <c r="W89">
        <v>29056</v>
      </c>
      <c r="X89">
        <v>145</v>
      </c>
      <c r="Y89">
        <v>2.97</v>
      </c>
      <c r="Z89">
        <v>3.45</v>
      </c>
      <c r="AA89">
        <v>3.69</v>
      </c>
      <c r="AB89">
        <v>3.72</v>
      </c>
      <c r="AC89">
        <v>3.13</v>
      </c>
      <c r="AD89">
        <v>3.16</v>
      </c>
      <c r="AE89" t="s">
        <v>10</v>
      </c>
      <c r="AF89" t="s">
        <v>10</v>
      </c>
      <c r="AG89" t="s">
        <v>10</v>
      </c>
      <c r="AH89" t="s">
        <v>10</v>
      </c>
      <c r="AI89" t="s">
        <v>10</v>
      </c>
      <c r="AJ89" t="s">
        <v>10</v>
      </c>
      <c r="AK89">
        <v>4.9999999999999802E-2</v>
      </c>
      <c r="AL89">
        <v>0.53</v>
      </c>
      <c r="AM89">
        <v>-0.19</v>
      </c>
      <c r="AN89">
        <v>0.37</v>
      </c>
      <c r="AO89">
        <v>-0.22</v>
      </c>
      <c r="AP89">
        <v>0.34</v>
      </c>
      <c r="AQ89">
        <f t="shared" si="6"/>
        <v>-0.32439217541422177</v>
      </c>
      <c r="AR89" t="s">
        <v>10</v>
      </c>
      <c r="AS89" t="s">
        <v>10</v>
      </c>
      <c r="AT89" t="s">
        <v>10</v>
      </c>
      <c r="AU89" t="s">
        <v>10</v>
      </c>
      <c r="AV89" t="s">
        <v>10</v>
      </c>
    </row>
    <row r="90" spans="2:48" x14ac:dyDescent="0.55000000000000004">
      <c r="B90">
        <v>-0.10601701357771807</v>
      </c>
      <c r="C90">
        <v>-0.11000000000000032</v>
      </c>
      <c r="D90">
        <f t="shared" si="4"/>
        <v>-4.9610425422292117</v>
      </c>
      <c r="E90">
        <f t="shared" si="5"/>
        <v>6.9568830871410631E-3</v>
      </c>
      <c r="F90" s="5">
        <v>0.61111111111110994</v>
      </c>
      <c r="G90" s="5">
        <v>7.351382704673939E-3</v>
      </c>
      <c r="H90">
        <f t="shared" si="7"/>
        <v>0.61111111111110994</v>
      </c>
      <c r="J90">
        <v>20200201</v>
      </c>
      <c r="K90">
        <v>78</v>
      </c>
      <c r="L90">
        <v>360</v>
      </c>
      <c r="M90">
        <v>3.5</v>
      </c>
      <c r="N90">
        <v>0.72451902027385395</v>
      </c>
      <c r="O90">
        <v>765.62575700000002</v>
      </c>
      <c r="P90">
        <v>311855.255519</v>
      </c>
      <c r="Q90">
        <v>0.14413699999999999</v>
      </c>
      <c r="R90">
        <v>0.44461200000000001</v>
      </c>
      <c r="S90">
        <v>0.41125099999999998</v>
      </c>
      <c r="T90">
        <v>6.4599999999999998E-4</v>
      </c>
      <c r="U90">
        <v>6.4599999999999998E-4</v>
      </c>
      <c r="V90">
        <v>6.4599999999999998E-4</v>
      </c>
      <c r="W90">
        <v>29056</v>
      </c>
      <c r="X90">
        <v>145</v>
      </c>
      <c r="Y90">
        <v>2.97</v>
      </c>
      <c r="Z90">
        <v>3.45</v>
      </c>
      <c r="AA90">
        <v>3.69</v>
      </c>
      <c r="AB90">
        <v>3.72</v>
      </c>
      <c r="AC90">
        <v>3.13</v>
      </c>
      <c r="AD90">
        <v>3.16</v>
      </c>
      <c r="AE90" t="s">
        <v>10</v>
      </c>
      <c r="AF90" t="s">
        <v>10</v>
      </c>
      <c r="AG90" t="s">
        <v>10</v>
      </c>
      <c r="AH90" t="s">
        <v>10</v>
      </c>
      <c r="AI90" t="s">
        <v>10</v>
      </c>
      <c r="AJ90" t="s">
        <v>10</v>
      </c>
      <c r="AK90">
        <v>4.9999999999999802E-2</v>
      </c>
      <c r="AL90">
        <v>0.53</v>
      </c>
      <c r="AM90">
        <v>-0.19</v>
      </c>
      <c r="AN90">
        <v>0.37</v>
      </c>
      <c r="AO90">
        <v>-0.22</v>
      </c>
      <c r="AP90">
        <v>0.34</v>
      </c>
      <c r="AQ90">
        <f t="shared" si="6"/>
        <v>-5.6017013577718072E-2</v>
      </c>
      <c r="AR90" t="s">
        <v>10</v>
      </c>
      <c r="AS90" t="s">
        <v>10</v>
      </c>
      <c r="AT90" t="s">
        <v>10</v>
      </c>
      <c r="AU90" t="s">
        <v>10</v>
      </c>
      <c r="AV90" t="s">
        <v>10</v>
      </c>
    </row>
    <row r="91" spans="2:48" x14ac:dyDescent="0.55000000000000004">
      <c r="B91">
        <v>-1.9793037507347049E-2</v>
      </c>
      <c r="C91">
        <v>-2.0000000000000018E-2</v>
      </c>
      <c r="D91">
        <f t="shared" si="4"/>
        <v>-4.9418371062740913</v>
      </c>
      <c r="E91">
        <f t="shared" si="5"/>
        <v>7.0908277703462122E-3</v>
      </c>
      <c r="F91" s="5">
        <v>0.61805555555555436</v>
      </c>
      <c r="G91" s="5">
        <v>7.3559774693749179E-3</v>
      </c>
      <c r="H91">
        <f t="shared" si="7"/>
        <v>0.61805555555555436</v>
      </c>
      <c r="J91">
        <v>20200201</v>
      </c>
      <c r="K91">
        <v>78</v>
      </c>
      <c r="L91">
        <v>360</v>
      </c>
      <c r="M91">
        <v>3.5</v>
      </c>
      <c r="N91">
        <v>0.72451902027385395</v>
      </c>
      <c r="O91">
        <v>765.62575700000002</v>
      </c>
      <c r="P91">
        <v>311855.255519</v>
      </c>
      <c r="Q91">
        <v>0.14413699999999999</v>
      </c>
      <c r="R91">
        <v>0.44461200000000001</v>
      </c>
      <c r="S91">
        <v>0.41125099999999998</v>
      </c>
      <c r="T91">
        <v>6.4599999999999998E-4</v>
      </c>
      <c r="U91">
        <v>6.4599999999999998E-4</v>
      </c>
      <c r="V91">
        <v>6.4599999999999998E-4</v>
      </c>
      <c r="W91">
        <v>29056</v>
      </c>
      <c r="X91">
        <v>145</v>
      </c>
      <c r="Y91">
        <v>2.97</v>
      </c>
      <c r="Z91">
        <v>3.45</v>
      </c>
      <c r="AA91">
        <v>3.69</v>
      </c>
      <c r="AB91">
        <v>3.72</v>
      </c>
      <c r="AC91">
        <v>3.13</v>
      </c>
      <c r="AD91">
        <v>3.16</v>
      </c>
      <c r="AE91" t="s">
        <v>10</v>
      </c>
      <c r="AF91" t="s">
        <v>10</v>
      </c>
      <c r="AG91" t="s">
        <v>10</v>
      </c>
      <c r="AH91" t="s">
        <v>10</v>
      </c>
      <c r="AI91" t="s">
        <v>10</v>
      </c>
      <c r="AJ91" t="s">
        <v>10</v>
      </c>
      <c r="AK91">
        <v>4.9999999999999802E-2</v>
      </c>
      <c r="AL91">
        <v>0.53</v>
      </c>
      <c r="AM91">
        <v>-0.19</v>
      </c>
      <c r="AN91">
        <v>0.37</v>
      </c>
      <c r="AO91">
        <v>-0.22</v>
      </c>
      <c r="AP91">
        <v>0.34</v>
      </c>
      <c r="AQ91">
        <f t="shared" si="6"/>
        <v>3.0206962492652954E-2</v>
      </c>
      <c r="AR91" t="s">
        <v>10</v>
      </c>
      <c r="AS91" t="s">
        <v>10</v>
      </c>
      <c r="AT91" t="s">
        <v>10</v>
      </c>
      <c r="AU91" t="s">
        <v>10</v>
      </c>
      <c r="AV91" t="s">
        <v>10</v>
      </c>
    </row>
    <row r="92" spans="2:48" x14ac:dyDescent="0.55000000000000004">
      <c r="B92">
        <v>0.23473539032811178</v>
      </c>
      <c r="C92">
        <v>0.22999999999999998</v>
      </c>
      <c r="D92">
        <f t="shared" si="4"/>
        <v>-4.8851437172385204</v>
      </c>
      <c r="E92">
        <f t="shared" si="5"/>
        <v>7.5013420395475851E-3</v>
      </c>
      <c r="F92" s="5">
        <v>0.62499999999999878</v>
      </c>
      <c r="G92" s="5">
        <v>7.3585106691547754E-3</v>
      </c>
      <c r="H92">
        <f t="shared" si="7"/>
        <v>0.62499999999999878</v>
      </c>
      <c r="J92">
        <v>20200201</v>
      </c>
      <c r="K92">
        <v>78</v>
      </c>
      <c r="L92">
        <v>360</v>
      </c>
      <c r="M92">
        <v>3.5</v>
      </c>
      <c r="N92">
        <v>0.72451902027385395</v>
      </c>
      <c r="O92">
        <v>765.62575700000002</v>
      </c>
      <c r="P92">
        <v>311855.255519</v>
      </c>
      <c r="Q92">
        <v>0.14413699999999999</v>
      </c>
      <c r="R92">
        <v>0.44461200000000001</v>
      </c>
      <c r="S92">
        <v>0.41125099999999998</v>
      </c>
      <c r="T92">
        <v>6.4599999999999998E-4</v>
      </c>
      <c r="U92">
        <v>6.4599999999999998E-4</v>
      </c>
      <c r="V92">
        <v>6.4599999999999998E-4</v>
      </c>
      <c r="W92">
        <v>29056</v>
      </c>
      <c r="X92">
        <v>145</v>
      </c>
      <c r="Y92">
        <v>2.97</v>
      </c>
      <c r="Z92">
        <v>3.45</v>
      </c>
      <c r="AA92">
        <v>3.69</v>
      </c>
      <c r="AB92">
        <v>3.72</v>
      </c>
      <c r="AC92">
        <v>3.13</v>
      </c>
      <c r="AD92">
        <v>3.16</v>
      </c>
      <c r="AE92" t="s">
        <v>10</v>
      </c>
      <c r="AF92" t="s">
        <v>10</v>
      </c>
      <c r="AG92" t="s">
        <v>10</v>
      </c>
      <c r="AH92" t="s">
        <v>10</v>
      </c>
      <c r="AI92" t="s">
        <v>10</v>
      </c>
      <c r="AJ92" t="s">
        <v>10</v>
      </c>
      <c r="AK92">
        <v>4.9999999999999802E-2</v>
      </c>
      <c r="AL92">
        <v>0.53</v>
      </c>
      <c r="AM92">
        <v>-0.19</v>
      </c>
      <c r="AN92">
        <v>0.37</v>
      </c>
      <c r="AO92">
        <v>-0.22</v>
      </c>
      <c r="AP92">
        <v>0.34</v>
      </c>
      <c r="AQ92">
        <f t="shared" si="6"/>
        <v>0.28473539032811179</v>
      </c>
      <c r="AR92" t="s">
        <v>10</v>
      </c>
      <c r="AS92" t="s">
        <v>10</v>
      </c>
      <c r="AT92" t="s">
        <v>10</v>
      </c>
      <c r="AU92" t="s">
        <v>10</v>
      </c>
      <c r="AV92" t="s">
        <v>10</v>
      </c>
    </row>
    <row r="93" spans="2:48" x14ac:dyDescent="0.55000000000000004">
      <c r="B93">
        <v>4.1211112737539447E-2</v>
      </c>
      <c r="C93">
        <v>4.0000000000000036E-2</v>
      </c>
      <c r="D93">
        <f t="shared" si="4"/>
        <v>-4.9282491072751995</v>
      </c>
      <c r="E93">
        <f t="shared" si="5"/>
        <v>7.1871383009145529E-3</v>
      </c>
      <c r="F93" s="5">
        <v>0.6319444444444432</v>
      </c>
      <c r="G93" s="5">
        <v>7.3651481418930955E-3</v>
      </c>
      <c r="H93">
        <f t="shared" si="7"/>
        <v>0.6319444444444432</v>
      </c>
      <c r="J93">
        <v>20200201</v>
      </c>
      <c r="K93">
        <v>78</v>
      </c>
      <c r="L93">
        <v>360</v>
      </c>
      <c r="M93">
        <v>3.5</v>
      </c>
      <c r="N93">
        <v>0.72451902027385395</v>
      </c>
      <c r="O93">
        <v>765.62575700000002</v>
      </c>
      <c r="P93">
        <v>311855.255519</v>
      </c>
      <c r="Q93">
        <v>0.14413699999999999</v>
      </c>
      <c r="R93">
        <v>0.44461200000000001</v>
      </c>
      <c r="S93">
        <v>0.41125099999999998</v>
      </c>
      <c r="T93">
        <v>6.4599999999999998E-4</v>
      </c>
      <c r="U93">
        <v>6.4599999999999998E-4</v>
      </c>
      <c r="V93">
        <v>6.4599999999999998E-4</v>
      </c>
      <c r="W93">
        <v>29056</v>
      </c>
      <c r="X93">
        <v>145</v>
      </c>
      <c r="Y93">
        <v>2.97</v>
      </c>
      <c r="Z93">
        <v>3.45</v>
      </c>
      <c r="AA93">
        <v>3.69</v>
      </c>
      <c r="AB93">
        <v>3.72</v>
      </c>
      <c r="AC93">
        <v>3.13</v>
      </c>
      <c r="AD93">
        <v>3.16</v>
      </c>
      <c r="AE93" t="s">
        <v>10</v>
      </c>
      <c r="AF93" t="s">
        <v>10</v>
      </c>
      <c r="AG93" t="s">
        <v>10</v>
      </c>
      <c r="AH93" t="s">
        <v>10</v>
      </c>
      <c r="AI93" t="s">
        <v>10</v>
      </c>
      <c r="AJ93" t="s">
        <v>10</v>
      </c>
      <c r="AK93">
        <v>4.9999999999999802E-2</v>
      </c>
      <c r="AL93">
        <v>0.53</v>
      </c>
      <c r="AM93">
        <v>-0.19</v>
      </c>
      <c r="AN93">
        <v>0.37</v>
      </c>
      <c r="AO93">
        <v>-0.22</v>
      </c>
      <c r="AP93">
        <v>0.34</v>
      </c>
      <c r="AQ93">
        <f t="shared" si="6"/>
        <v>9.1211112737539457E-2</v>
      </c>
      <c r="AR93" t="s">
        <v>10</v>
      </c>
      <c r="AS93" t="s">
        <v>10</v>
      </c>
      <c r="AT93" t="s">
        <v>10</v>
      </c>
      <c r="AU93" t="s">
        <v>10</v>
      </c>
      <c r="AV93" t="s">
        <v>10</v>
      </c>
    </row>
    <row r="94" spans="2:48" x14ac:dyDescent="0.55000000000000004">
      <c r="B94">
        <v>-4.2477279095706005E-2</v>
      </c>
      <c r="C94">
        <v>-4.0000000000000036E-2</v>
      </c>
      <c r="D94">
        <f t="shared" si="4"/>
        <v>-4.9468897699167442</v>
      </c>
      <c r="E94">
        <f t="shared" si="5"/>
        <v>7.0553427009953287E-3</v>
      </c>
      <c r="F94" s="5">
        <v>0.63888888888888762</v>
      </c>
      <c r="G94" s="5">
        <v>7.3754566935692887E-3</v>
      </c>
      <c r="H94">
        <f t="shared" si="7"/>
        <v>0.63888888888888762</v>
      </c>
      <c r="J94">
        <v>20200201</v>
      </c>
      <c r="K94">
        <v>78</v>
      </c>
      <c r="L94">
        <v>360</v>
      </c>
      <c r="M94">
        <v>3.5</v>
      </c>
      <c r="N94">
        <v>0.72451902027385395</v>
      </c>
      <c r="O94">
        <v>765.62575700000002</v>
      </c>
      <c r="P94">
        <v>311855.255519</v>
      </c>
      <c r="Q94">
        <v>0.14413699999999999</v>
      </c>
      <c r="R94">
        <v>0.44461200000000001</v>
      </c>
      <c r="S94">
        <v>0.41125099999999998</v>
      </c>
      <c r="T94">
        <v>6.4599999999999998E-4</v>
      </c>
      <c r="U94">
        <v>6.4599999999999998E-4</v>
      </c>
      <c r="V94">
        <v>6.4599999999999998E-4</v>
      </c>
      <c r="W94">
        <v>29056</v>
      </c>
      <c r="X94">
        <v>145</v>
      </c>
      <c r="Y94">
        <v>2.97</v>
      </c>
      <c r="Z94">
        <v>3.45</v>
      </c>
      <c r="AA94">
        <v>3.69</v>
      </c>
      <c r="AB94">
        <v>3.72</v>
      </c>
      <c r="AC94">
        <v>3.13</v>
      </c>
      <c r="AD94">
        <v>3.16</v>
      </c>
      <c r="AE94" t="s">
        <v>10</v>
      </c>
      <c r="AF94" t="s">
        <v>10</v>
      </c>
      <c r="AG94" t="s">
        <v>10</v>
      </c>
      <c r="AH94" t="s">
        <v>10</v>
      </c>
      <c r="AI94" t="s">
        <v>10</v>
      </c>
      <c r="AJ94" t="s">
        <v>10</v>
      </c>
      <c r="AK94">
        <v>4.9999999999999802E-2</v>
      </c>
      <c r="AL94">
        <v>0.53</v>
      </c>
      <c r="AM94">
        <v>-0.19</v>
      </c>
      <c r="AN94">
        <v>0.37</v>
      </c>
      <c r="AO94">
        <v>-0.22</v>
      </c>
      <c r="AP94">
        <v>0.34</v>
      </c>
      <c r="AQ94">
        <f t="shared" si="6"/>
        <v>7.5227209042939974E-3</v>
      </c>
      <c r="AR94" t="s">
        <v>10</v>
      </c>
      <c r="AS94" t="s">
        <v>10</v>
      </c>
      <c r="AT94" t="s">
        <v>10</v>
      </c>
      <c r="AU94" t="s">
        <v>10</v>
      </c>
      <c r="AV94" t="s">
        <v>10</v>
      </c>
    </row>
    <row r="95" spans="2:48" x14ac:dyDescent="0.55000000000000004">
      <c r="B95">
        <v>-0.13134150272137682</v>
      </c>
      <c r="C95">
        <v>-0.12000000000000011</v>
      </c>
      <c r="D95">
        <f t="shared" si="4"/>
        <v>-4.9666832917806794</v>
      </c>
      <c r="E95">
        <f t="shared" si="5"/>
        <v>6.9180222344676955E-3</v>
      </c>
      <c r="F95" s="5">
        <v>0.64583333333333204</v>
      </c>
      <c r="G95" s="5">
        <v>7.3804262563828766E-3</v>
      </c>
      <c r="H95">
        <f t="shared" si="7"/>
        <v>0.64583333333333204</v>
      </c>
      <c r="J95">
        <v>20200201</v>
      </c>
      <c r="K95">
        <v>78</v>
      </c>
      <c r="L95">
        <v>360</v>
      </c>
      <c r="M95">
        <v>3.5</v>
      </c>
      <c r="N95">
        <v>0.72451902027385395</v>
      </c>
      <c r="O95">
        <v>765.62575700000002</v>
      </c>
      <c r="P95">
        <v>311855.255519</v>
      </c>
      <c r="Q95">
        <v>0.14413699999999999</v>
      </c>
      <c r="R95">
        <v>0.44461200000000001</v>
      </c>
      <c r="S95">
        <v>0.41125099999999998</v>
      </c>
      <c r="T95">
        <v>6.4599999999999998E-4</v>
      </c>
      <c r="U95">
        <v>6.4599999999999998E-4</v>
      </c>
      <c r="V95">
        <v>6.4599999999999998E-4</v>
      </c>
      <c r="W95">
        <v>29056</v>
      </c>
      <c r="X95">
        <v>145</v>
      </c>
      <c r="Y95">
        <v>2.97</v>
      </c>
      <c r="Z95">
        <v>3.45</v>
      </c>
      <c r="AA95">
        <v>3.69</v>
      </c>
      <c r="AB95">
        <v>3.72</v>
      </c>
      <c r="AC95">
        <v>3.13</v>
      </c>
      <c r="AD95">
        <v>3.16</v>
      </c>
      <c r="AE95" t="s">
        <v>10</v>
      </c>
      <c r="AF95" t="s">
        <v>10</v>
      </c>
      <c r="AG95" t="s">
        <v>10</v>
      </c>
      <c r="AH95" t="s">
        <v>10</v>
      </c>
      <c r="AI95" t="s">
        <v>10</v>
      </c>
      <c r="AJ95" t="s">
        <v>10</v>
      </c>
      <c r="AK95">
        <v>4.9999999999999802E-2</v>
      </c>
      <c r="AL95">
        <v>0.53</v>
      </c>
      <c r="AM95">
        <v>-0.19</v>
      </c>
      <c r="AN95">
        <v>0.37</v>
      </c>
      <c r="AO95">
        <v>-0.22</v>
      </c>
      <c r="AP95">
        <v>0.34</v>
      </c>
      <c r="AQ95">
        <f t="shared" si="6"/>
        <v>-8.1341502721376815E-2</v>
      </c>
      <c r="AR95" t="s">
        <v>10</v>
      </c>
      <c r="AS95" t="s">
        <v>10</v>
      </c>
      <c r="AT95" t="s">
        <v>10</v>
      </c>
      <c r="AU95" t="s">
        <v>10</v>
      </c>
      <c r="AV95" t="s">
        <v>10</v>
      </c>
    </row>
    <row r="96" spans="2:48" x14ac:dyDescent="0.55000000000000004">
      <c r="B96">
        <v>0.16818333512612665</v>
      </c>
      <c r="C96">
        <v>0.14999999999999991</v>
      </c>
      <c r="D96">
        <f t="shared" si="4"/>
        <v>-4.8999674506374555</v>
      </c>
      <c r="E96">
        <f t="shared" si="5"/>
        <v>7.3917801597394904E-3</v>
      </c>
      <c r="F96" s="5">
        <v>0.65277777777777646</v>
      </c>
      <c r="G96" s="5">
        <v>7.3853061343490192E-3</v>
      </c>
      <c r="H96">
        <f t="shared" si="7"/>
        <v>0.65277777777777646</v>
      </c>
      <c r="J96">
        <v>20200201</v>
      </c>
      <c r="K96">
        <v>78</v>
      </c>
      <c r="L96">
        <v>360</v>
      </c>
      <c r="M96">
        <v>3.5</v>
      </c>
      <c r="N96">
        <v>0.72451902027385395</v>
      </c>
      <c r="O96">
        <v>765.62575700000002</v>
      </c>
      <c r="P96">
        <v>311855.255519</v>
      </c>
      <c r="Q96">
        <v>0.14413699999999999</v>
      </c>
      <c r="R96">
        <v>0.44461200000000001</v>
      </c>
      <c r="S96">
        <v>0.41125099999999998</v>
      </c>
      <c r="T96">
        <v>6.4599999999999998E-4</v>
      </c>
      <c r="U96">
        <v>6.4599999999999998E-4</v>
      </c>
      <c r="V96">
        <v>6.4599999999999998E-4</v>
      </c>
      <c r="W96">
        <v>29056</v>
      </c>
      <c r="X96">
        <v>145</v>
      </c>
      <c r="Y96">
        <v>2.97</v>
      </c>
      <c r="Z96">
        <v>3.45</v>
      </c>
      <c r="AA96">
        <v>3.69</v>
      </c>
      <c r="AB96">
        <v>3.72</v>
      </c>
      <c r="AC96">
        <v>3.13</v>
      </c>
      <c r="AD96">
        <v>3.16</v>
      </c>
      <c r="AE96" t="s">
        <v>10</v>
      </c>
      <c r="AF96" t="s">
        <v>10</v>
      </c>
      <c r="AG96" t="s">
        <v>10</v>
      </c>
      <c r="AH96" t="s">
        <v>10</v>
      </c>
      <c r="AI96" t="s">
        <v>10</v>
      </c>
      <c r="AJ96" t="s">
        <v>10</v>
      </c>
      <c r="AK96">
        <v>4.9999999999999802E-2</v>
      </c>
      <c r="AL96">
        <v>0.53</v>
      </c>
      <c r="AM96">
        <v>-0.19</v>
      </c>
      <c r="AN96">
        <v>0.37</v>
      </c>
      <c r="AO96">
        <v>-0.22</v>
      </c>
      <c r="AP96">
        <v>0.34</v>
      </c>
      <c r="AQ96">
        <f t="shared" si="6"/>
        <v>0.21818333512612664</v>
      </c>
      <c r="AR96" t="s">
        <v>10</v>
      </c>
      <c r="AS96" t="s">
        <v>10</v>
      </c>
      <c r="AT96" t="s">
        <v>10</v>
      </c>
      <c r="AU96" t="s">
        <v>10</v>
      </c>
      <c r="AV96" t="s">
        <v>10</v>
      </c>
    </row>
    <row r="97" spans="2:48" x14ac:dyDescent="0.55000000000000004">
      <c r="B97">
        <v>0.33165376377075001</v>
      </c>
      <c r="C97">
        <v>0.29000000000000004</v>
      </c>
      <c r="D97">
        <f t="shared" si="4"/>
        <v>-4.8635562226823907</v>
      </c>
      <c r="E97">
        <f t="shared" si="5"/>
        <v>7.6637832246164586E-3</v>
      </c>
      <c r="F97" s="5">
        <v>0.65972222222222088</v>
      </c>
      <c r="G97" s="5">
        <v>7.3917801597394904E-3</v>
      </c>
      <c r="H97">
        <f t="shared" si="7"/>
        <v>0.65972222222222088</v>
      </c>
      <c r="J97">
        <v>20200201</v>
      </c>
      <c r="K97">
        <v>78</v>
      </c>
      <c r="L97">
        <v>360</v>
      </c>
      <c r="M97">
        <v>3.5</v>
      </c>
      <c r="N97">
        <v>0.72451902027385395</v>
      </c>
      <c r="O97">
        <v>765.62575700000002</v>
      </c>
      <c r="P97">
        <v>311855.255519</v>
      </c>
      <c r="Q97">
        <v>0.14413699999999999</v>
      </c>
      <c r="R97">
        <v>0.44461200000000001</v>
      </c>
      <c r="S97">
        <v>0.41125099999999998</v>
      </c>
      <c r="T97">
        <v>6.4599999999999998E-4</v>
      </c>
      <c r="U97">
        <v>6.4599999999999998E-4</v>
      </c>
      <c r="V97">
        <v>6.4599999999999998E-4</v>
      </c>
      <c r="W97">
        <v>29056</v>
      </c>
      <c r="X97">
        <v>145</v>
      </c>
      <c r="Y97">
        <v>2.97</v>
      </c>
      <c r="Z97">
        <v>3.45</v>
      </c>
      <c r="AA97">
        <v>3.69</v>
      </c>
      <c r="AB97">
        <v>3.72</v>
      </c>
      <c r="AC97">
        <v>3.13</v>
      </c>
      <c r="AD97">
        <v>3.16</v>
      </c>
      <c r="AE97" t="s">
        <v>10</v>
      </c>
      <c r="AF97" t="s">
        <v>10</v>
      </c>
      <c r="AG97" t="s">
        <v>10</v>
      </c>
      <c r="AH97" t="s">
        <v>10</v>
      </c>
      <c r="AI97" t="s">
        <v>10</v>
      </c>
      <c r="AJ97" t="s">
        <v>10</v>
      </c>
      <c r="AK97">
        <v>4.9999999999999802E-2</v>
      </c>
      <c r="AL97">
        <v>0.53</v>
      </c>
      <c r="AM97">
        <v>-0.19</v>
      </c>
      <c r="AN97">
        <v>0.37</v>
      </c>
      <c r="AO97">
        <v>-0.22</v>
      </c>
      <c r="AP97">
        <v>0.34</v>
      </c>
      <c r="AQ97">
        <f t="shared" si="6"/>
        <v>0.38165376377075</v>
      </c>
      <c r="AR97" t="s">
        <v>10</v>
      </c>
      <c r="AS97" t="s">
        <v>10</v>
      </c>
      <c r="AT97" t="s">
        <v>10</v>
      </c>
      <c r="AU97" t="s">
        <v>10</v>
      </c>
      <c r="AV97" t="s">
        <v>10</v>
      </c>
    </row>
    <row r="98" spans="2:48" x14ac:dyDescent="0.55000000000000004">
      <c r="B98">
        <v>0.42979292406200281</v>
      </c>
      <c r="C98">
        <v>0.38000000000000034</v>
      </c>
      <c r="D98">
        <f t="shared" si="4"/>
        <v>-4.8416968113728878</v>
      </c>
      <c r="E98">
        <f t="shared" si="5"/>
        <v>7.831826958500477E-3</v>
      </c>
      <c r="F98" s="5">
        <v>0.6666666666666653</v>
      </c>
      <c r="G98" s="5">
        <v>7.424599380748167E-3</v>
      </c>
      <c r="H98">
        <f t="shared" si="7"/>
        <v>0.6666666666666653</v>
      </c>
      <c r="J98">
        <v>20200201</v>
      </c>
      <c r="K98">
        <v>78</v>
      </c>
      <c r="L98">
        <v>360</v>
      </c>
      <c r="M98">
        <v>3.5</v>
      </c>
      <c r="N98">
        <v>0.72451902027385395</v>
      </c>
      <c r="O98">
        <v>765.62575700000002</v>
      </c>
      <c r="P98">
        <v>311855.255519</v>
      </c>
      <c r="Q98">
        <v>0.14413699999999999</v>
      </c>
      <c r="R98">
        <v>0.44461200000000001</v>
      </c>
      <c r="S98">
        <v>0.41125099999999998</v>
      </c>
      <c r="T98">
        <v>6.4599999999999998E-4</v>
      </c>
      <c r="U98">
        <v>6.4599999999999998E-4</v>
      </c>
      <c r="V98">
        <v>6.4599999999999998E-4</v>
      </c>
      <c r="W98">
        <v>29056</v>
      </c>
      <c r="X98">
        <v>145</v>
      </c>
      <c r="Y98">
        <v>2.97</v>
      </c>
      <c r="Z98">
        <v>3.45</v>
      </c>
      <c r="AA98">
        <v>3.69</v>
      </c>
      <c r="AB98">
        <v>3.72</v>
      </c>
      <c r="AC98">
        <v>3.13</v>
      </c>
      <c r="AD98">
        <v>3.16</v>
      </c>
      <c r="AE98" t="s">
        <v>10</v>
      </c>
      <c r="AF98" t="s">
        <v>10</v>
      </c>
      <c r="AG98" t="s">
        <v>10</v>
      </c>
      <c r="AH98" t="s">
        <v>10</v>
      </c>
      <c r="AI98" t="s">
        <v>10</v>
      </c>
      <c r="AJ98" t="s">
        <v>10</v>
      </c>
      <c r="AK98">
        <v>4.9999999999999802E-2</v>
      </c>
      <c r="AL98">
        <v>0.53</v>
      </c>
      <c r="AM98">
        <v>-0.19</v>
      </c>
      <c r="AN98">
        <v>0.37</v>
      </c>
      <c r="AO98">
        <v>-0.22</v>
      </c>
      <c r="AP98">
        <v>0.34</v>
      </c>
      <c r="AQ98">
        <f t="shared" si="6"/>
        <v>0.4797929240620028</v>
      </c>
      <c r="AR98" t="s">
        <v>10</v>
      </c>
      <c r="AS98" t="s">
        <v>10</v>
      </c>
      <c r="AT98" t="s">
        <v>10</v>
      </c>
      <c r="AU98" t="s">
        <v>10</v>
      </c>
      <c r="AV98" t="s">
        <v>10</v>
      </c>
    </row>
    <row r="99" spans="2:48" x14ac:dyDescent="0.55000000000000004">
      <c r="B99">
        <v>0.11980664999592867</v>
      </c>
      <c r="C99">
        <v>0.11000000000000032</v>
      </c>
      <c r="D99">
        <f t="shared" si="4"/>
        <v>-4.9107428215995963</v>
      </c>
      <c r="E99">
        <f t="shared" si="5"/>
        <v>7.3131379323434897E-3</v>
      </c>
      <c r="F99" s="5">
        <v>0.67361111111110972</v>
      </c>
      <c r="G99" s="5">
        <v>7.4259474134558308E-3</v>
      </c>
      <c r="H99">
        <f t="shared" si="7"/>
        <v>0.67361111111110972</v>
      </c>
      <c r="J99">
        <v>20200201</v>
      </c>
      <c r="K99">
        <v>78</v>
      </c>
      <c r="L99">
        <v>360</v>
      </c>
      <c r="M99">
        <v>3.5</v>
      </c>
      <c r="N99">
        <v>0.72451902027385395</v>
      </c>
      <c r="O99">
        <v>765.62575700000002</v>
      </c>
      <c r="P99">
        <v>311855.255519</v>
      </c>
      <c r="Q99">
        <v>0.14413699999999999</v>
      </c>
      <c r="R99">
        <v>0.44461200000000001</v>
      </c>
      <c r="S99">
        <v>0.41125099999999998</v>
      </c>
      <c r="T99">
        <v>6.4599999999999998E-4</v>
      </c>
      <c r="U99">
        <v>6.4599999999999998E-4</v>
      </c>
      <c r="V99">
        <v>6.4599999999999998E-4</v>
      </c>
      <c r="W99">
        <v>29056</v>
      </c>
      <c r="X99">
        <v>145</v>
      </c>
      <c r="Y99">
        <v>2.97</v>
      </c>
      <c r="Z99">
        <v>3.45</v>
      </c>
      <c r="AA99">
        <v>3.69</v>
      </c>
      <c r="AB99">
        <v>3.72</v>
      </c>
      <c r="AC99">
        <v>3.13</v>
      </c>
      <c r="AD99">
        <v>3.16</v>
      </c>
      <c r="AE99" t="s">
        <v>10</v>
      </c>
      <c r="AF99" t="s">
        <v>10</v>
      </c>
      <c r="AG99" t="s">
        <v>10</v>
      </c>
      <c r="AH99" t="s">
        <v>10</v>
      </c>
      <c r="AI99" t="s">
        <v>10</v>
      </c>
      <c r="AJ99" t="s">
        <v>10</v>
      </c>
      <c r="AK99">
        <v>4.9999999999999802E-2</v>
      </c>
      <c r="AL99">
        <v>0.53</v>
      </c>
      <c r="AM99">
        <v>-0.19</v>
      </c>
      <c r="AN99">
        <v>0.37</v>
      </c>
      <c r="AO99">
        <v>-0.22</v>
      </c>
      <c r="AP99">
        <v>0.34</v>
      </c>
      <c r="AQ99">
        <f t="shared" si="6"/>
        <v>0.16980664999592868</v>
      </c>
      <c r="AR99" t="s">
        <v>10</v>
      </c>
      <c r="AS99" t="s">
        <v>10</v>
      </c>
      <c r="AT99" t="s">
        <v>10</v>
      </c>
      <c r="AU99" t="s">
        <v>10</v>
      </c>
      <c r="AV99" t="s">
        <v>10</v>
      </c>
    </row>
    <row r="100" spans="2:48" x14ac:dyDescent="0.55000000000000004">
      <c r="B100">
        <v>-2.2340059379659372E-2</v>
      </c>
      <c r="C100">
        <v>-2.0000000000000018E-2</v>
      </c>
      <c r="D100">
        <f t="shared" si="4"/>
        <v>-4.942404427194262</v>
      </c>
      <c r="E100">
        <f t="shared" si="5"/>
        <v>7.0868346369526731E-3</v>
      </c>
      <c r="F100" s="5">
        <v>0.68055555555555414</v>
      </c>
      <c r="G100" s="5">
        <v>7.4409366779397768E-3</v>
      </c>
      <c r="H100">
        <f t="shared" si="7"/>
        <v>0.68055555555555414</v>
      </c>
      <c r="J100">
        <v>20200201</v>
      </c>
      <c r="K100">
        <v>78</v>
      </c>
      <c r="L100">
        <v>360</v>
      </c>
      <c r="M100">
        <v>3.5</v>
      </c>
      <c r="N100">
        <v>0.72451902027385395</v>
      </c>
      <c r="O100">
        <v>765.62575700000002</v>
      </c>
      <c r="P100">
        <v>311855.255519</v>
      </c>
      <c r="Q100">
        <v>0.14413699999999999</v>
      </c>
      <c r="R100">
        <v>0.44461200000000001</v>
      </c>
      <c r="S100">
        <v>0.41125099999999998</v>
      </c>
      <c r="T100">
        <v>6.4599999999999998E-4</v>
      </c>
      <c r="U100">
        <v>6.4599999999999998E-4</v>
      </c>
      <c r="V100">
        <v>6.4599999999999998E-4</v>
      </c>
      <c r="W100">
        <v>29056</v>
      </c>
      <c r="X100">
        <v>145</v>
      </c>
      <c r="Y100">
        <v>2.97</v>
      </c>
      <c r="Z100">
        <v>3.45</v>
      </c>
      <c r="AA100">
        <v>3.69</v>
      </c>
      <c r="AB100">
        <v>3.72</v>
      </c>
      <c r="AC100">
        <v>3.13</v>
      </c>
      <c r="AD100">
        <v>3.16</v>
      </c>
      <c r="AE100" t="s">
        <v>10</v>
      </c>
      <c r="AF100" t="s">
        <v>10</v>
      </c>
      <c r="AG100" t="s">
        <v>10</v>
      </c>
      <c r="AH100" t="s">
        <v>10</v>
      </c>
      <c r="AI100" t="s">
        <v>10</v>
      </c>
      <c r="AJ100" t="s">
        <v>10</v>
      </c>
      <c r="AK100">
        <v>4.9999999999999802E-2</v>
      </c>
      <c r="AL100">
        <v>0.53</v>
      </c>
      <c r="AM100">
        <v>-0.19</v>
      </c>
      <c r="AN100">
        <v>0.37</v>
      </c>
      <c r="AO100">
        <v>-0.22</v>
      </c>
      <c r="AP100">
        <v>0.34</v>
      </c>
      <c r="AQ100">
        <f t="shared" si="6"/>
        <v>2.765994062034063E-2</v>
      </c>
      <c r="AR100" t="s">
        <v>10</v>
      </c>
      <c r="AS100" t="s">
        <v>10</v>
      </c>
      <c r="AT100" t="s">
        <v>10</v>
      </c>
      <c r="AU100" t="s">
        <v>10</v>
      </c>
      <c r="AV100" t="s">
        <v>10</v>
      </c>
    </row>
    <row r="101" spans="2:48" x14ac:dyDescent="0.55000000000000004">
      <c r="B101">
        <v>0.20733687610714449</v>
      </c>
      <c r="C101">
        <v>0.17999999999999972</v>
      </c>
      <c r="D101">
        <f t="shared" si="4"/>
        <v>-4.8912464329113252</v>
      </c>
      <c r="E101">
        <f t="shared" si="5"/>
        <v>7.4560431724601563E-3</v>
      </c>
      <c r="F101" s="5">
        <v>0.68749999999999856</v>
      </c>
      <c r="G101" s="5">
        <v>7.4412235553562543E-3</v>
      </c>
      <c r="H101">
        <f t="shared" si="7"/>
        <v>0.68749999999999856</v>
      </c>
      <c r="J101">
        <v>20200201</v>
      </c>
      <c r="K101">
        <v>78</v>
      </c>
      <c r="L101">
        <v>360</v>
      </c>
      <c r="M101">
        <v>3.5</v>
      </c>
      <c r="N101">
        <v>0.72451902027385395</v>
      </c>
      <c r="O101">
        <v>765.62575700000002</v>
      </c>
      <c r="P101">
        <v>311855.255519</v>
      </c>
      <c r="Q101">
        <v>0.14413699999999999</v>
      </c>
      <c r="R101">
        <v>0.44461200000000001</v>
      </c>
      <c r="S101">
        <v>0.41125099999999998</v>
      </c>
      <c r="T101">
        <v>6.4599999999999998E-4</v>
      </c>
      <c r="U101">
        <v>6.4599999999999998E-4</v>
      </c>
      <c r="V101">
        <v>6.4599999999999998E-4</v>
      </c>
      <c r="W101">
        <v>29056</v>
      </c>
      <c r="X101">
        <v>145</v>
      </c>
      <c r="Y101">
        <v>2.97</v>
      </c>
      <c r="Z101">
        <v>3.45</v>
      </c>
      <c r="AA101">
        <v>3.69</v>
      </c>
      <c r="AB101">
        <v>3.72</v>
      </c>
      <c r="AC101">
        <v>3.13</v>
      </c>
      <c r="AD101">
        <v>3.16</v>
      </c>
      <c r="AE101" t="s">
        <v>10</v>
      </c>
      <c r="AF101" t="s">
        <v>10</v>
      </c>
      <c r="AG101" t="s">
        <v>10</v>
      </c>
      <c r="AH101" t="s">
        <v>10</v>
      </c>
      <c r="AI101" t="s">
        <v>10</v>
      </c>
      <c r="AJ101" t="s">
        <v>10</v>
      </c>
      <c r="AK101">
        <v>4.9999999999999802E-2</v>
      </c>
      <c r="AL101">
        <v>0.53</v>
      </c>
      <c r="AM101">
        <v>-0.19</v>
      </c>
      <c r="AN101">
        <v>0.37</v>
      </c>
      <c r="AO101">
        <v>-0.22</v>
      </c>
      <c r="AP101">
        <v>0.34</v>
      </c>
      <c r="AQ101">
        <f t="shared" si="6"/>
        <v>0.25733687610714451</v>
      </c>
      <c r="AR101" t="s">
        <v>10</v>
      </c>
      <c r="AS101" t="s">
        <v>10</v>
      </c>
      <c r="AT101" t="s">
        <v>10</v>
      </c>
      <c r="AU101" t="s">
        <v>10</v>
      </c>
      <c r="AV101" t="s">
        <v>10</v>
      </c>
    </row>
    <row r="102" spans="2:48" x14ac:dyDescent="0.55000000000000004">
      <c r="B102">
        <v>0.21027976851117014</v>
      </c>
      <c r="C102">
        <v>0.17999999999999972</v>
      </c>
      <c r="D102">
        <f t="shared" si="4"/>
        <v>-4.8905909362134903</v>
      </c>
      <c r="E102">
        <f t="shared" si="5"/>
        <v>7.4608957099071794E-3</v>
      </c>
      <c r="F102" s="5">
        <v>0.69444444444444298</v>
      </c>
      <c r="G102" s="5">
        <v>7.4485327387649233E-3</v>
      </c>
      <c r="H102">
        <f t="shared" si="7"/>
        <v>0.69444444444444298</v>
      </c>
      <c r="J102">
        <v>20200201</v>
      </c>
      <c r="K102">
        <v>78</v>
      </c>
      <c r="L102">
        <v>360</v>
      </c>
      <c r="M102">
        <v>3.5</v>
      </c>
      <c r="N102">
        <v>0.72451902027385395</v>
      </c>
      <c r="O102">
        <v>765.62575700000002</v>
      </c>
      <c r="P102">
        <v>311855.255519</v>
      </c>
      <c r="Q102">
        <v>0.14413699999999999</v>
      </c>
      <c r="R102">
        <v>0.44461200000000001</v>
      </c>
      <c r="S102">
        <v>0.41125099999999998</v>
      </c>
      <c r="T102">
        <v>6.4599999999999998E-4</v>
      </c>
      <c r="U102">
        <v>6.4599999999999998E-4</v>
      </c>
      <c r="V102">
        <v>6.4599999999999998E-4</v>
      </c>
      <c r="W102">
        <v>29056</v>
      </c>
      <c r="X102">
        <v>145</v>
      </c>
      <c r="Y102">
        <v>2.97</v>
      </c>
      <c r="Z102">
        <v>3.45</v>
      </c>
      <c r="AA102">
        <v>3.69</v>
      </c>
      <c r="AB102">
        <v>3.72</v>
      </c>
      <c r="AC102">
        <v>3.13</v>
      </c>
      <c r="AD102">
        <v>3.16</v>
      </c>
      <c r="AE102" t="s">
        <v>10</v>
      </c>
      <c r="AF102" t="s">
        <v>10</v>
      </c>
      <c r="AG102" t="s">
        <v>10</v>
      </c>
      <c r="AH102" t="s">
        <v>10</v>
      </c>
      <c r="AI102" t="s">
        <v>10</v>
      </c>
      <c r="AJ102" t="s">
        <v>10</v>
      </c>
      <c r="AK102">
        <v>4.9999999999999802E-2</v>
      </c>
      <c r="AL102">
        <v>0.53</v>
      </c>
      <c r="AM102">
        <v>-0.19</v>
      </c>
      <c r="AN102">
        <v>0.37</v>
      </c>
      <c r="AO102">
        <v>-0.22</v>
      </c>
      <c r="AP102">
        <v>0.34</v>
      </c>
      <c r="AQ102">
        <f t="shared" si="6"/>
        <v>0.26027976851117013</v>
      </c>
      <c r="AR102" t="s">
        <v>10</v>
      </c>
      <c r="AS102" t="s">
        <v>10</v>
      </c>
      <c r="AT102" t="s">
        <v>10</v>
      </c>
      <c r="AU102" t="s">
        <v>10</v>
      </c>
      <c r="AV102" t="s">
        <v>10</v>
      </c>
    </row>
    <row r="103" spans="2:48" x14ac:dyDescent="0.55000000000000004">
      <c r="B103">
        <v>0.23684835266745499</v>
      </c>
      <c r="C103">
        <v>0.20000000000000018</v>
      </c>
      <c r="D103">
        <f t="shared" si="4"/>
        <v>-4.8846730782731971</v>
      </c>
      <c r="E103">
        <f t="shared" si="5"/>
        <v>7.5048467927854865E-3</v>
      </c>
      <c r="F103" s="5">
        <v>0.7013888888888874</v>
      </c>
      <c r="G103" s="5">
        <v>7.4560431724601563E-3</v>
      </c>
      <c r="H103">
        <f t="shared" si="7"/>
        <v>0.7013888888888874</v>
      </c>
      <c r="J103">
        <v>20200201</v>
      </c>
      <c r="K103">
        <v>78</v>
      </c>
      <c r="L103">
        <v>360</v>
      </c>
      <c r="M103">
        <v>3.5</v>
      </c>
      <c r="N103">
        <v>0.72451902027385395</v>
      </c>
      <c r="O103">
        <v>765.62575700000002</v>
      </c>
      <c r="P103">
        <v>311855.255519</v>
      </c>
      <c r="Q103">
        <v>0.14413699999999999</v>
      </c>
      <c r="R103">
        <v>0.44461200000000001</v>
      </c>
      <c r="S103">
        <v>0.41125099999999998</v>
      </c>
      <c r="T103">
        <v>6.4599999999999998E-4</v>
      </c>
      <c r="U103">
        <v>6.4599999999999998E-4</v>
      </c>
      <c r="V103">
        <v>6.4599999999999998E-4</v>
      </c>
      <c r="W103">
        <v>29056</v>
      </c>
      <c r="X103">
        <v>145</v>
      </c>
      <c r="Y103">
        <v>2.97</v>
      </c>
      <c r="Z103">
        <v>3.45</v>
      </c>
      <c r="AA103">
        <v>3.69</v>
      </c>
      <c r="AB103">
        <v>3.72</v>
      </c>
      <c r="AC103">
        <v>3.13</v>
      </c>
      <c r="AD103">
        <v>3.16</v>
      </c>
      <c r="AE103" t="s">
        <v>10</v>
      </c>
      <c r="AF103" t="s">
        <v>10</v>
      </c>
      <c r="AG103" t="s">
        <v>10</v>
      </c>
      <c r="AH103" t="s">
        <v>10</v>
      </c>
      <c r="AI103" t="s">
        <v>10</v>
      </c>
      <c r="AJ103" t="s">
        <v>10</v>
      </c>
      <c r="AK103">
        <v>4.9999999999999802E-2</v>
      </c>
      <c r="AL103">
        <v>0.53</v>
      </c>
      <c r="AM103">
        <v>-0.19</v>
      </c>
      <c r="AN103">
        <v>0.37</v>
      </c>
      <c r="AO103">
        <v>-0.22</v>
      </c>
      <c r="AP103">
        <v>0.34</v>
      </c>
      <c r="AQ103">
        <f t="shared" si="6"/>
        <v>0.28684835266745501</v>
      </c>
      <c r="AR103" t="s">
        <v>10</v>
      </c>
      <c r="AS103" t="s">
        <v>10</v>
      </c>
      <c r="AT103" t="s">
        <v>10</v>
      </c>
      <c r="AU103" t="s">
        <v>10</v>
      </c>
      <c r="AV103" t="s">
        <v>10</v>
      </c>
    </row>
    <row r="104" spans="2:48" x14ac:dyDescent="0.55000000000000004">
      <c r="B104">
        <v>-1.1950301349482797E-2</v>
      </c>
      <c r="C104">
        <v>-9.9999999999997868E-3</v>
      </c>
      <c r="D104">
        <f t="shared" si="4"/>
        <v>-4.9400902236335851</v>
      </c>
      <c r="E104">
        <f t="shared" si="5"/>
        <v>7.1031373774200031E-3</v>
      </c>
      <c r="F104" s="5">
        <v>0.70833333333333182</v>
      </c>
      <c r="G104" s="5">
        <v>7.4608957099071794E-3</v>
      </c>
      <c r="H104">
        <f t="shared" si="7"/>
        <v>0.70833333333333182</v>
      </c>
      <c r="J104">
        <v>20200201</v>
      </c>
      <c r="K104">
        <v>78</v>
      </c>
      <c r="L104">
        <v>360</v>
      </c>
      <c r="M104">
        <v>3.5</v>
      </c>
      <c r="N104">
        <v>0.72451902027385395</v>
      </c>
      <c r="O104">
        <v>765.62575700000002</v>
      </c>
      <c r="P104">
        <v>311855.255519</v>
      </c>
      <c r="Q104">
        <v>0.14413699999999999</v>
      </c>
      <c r="R104">
        <v>0.44461200000000001</v>
      </c>
      <c r="S104">
        <v>0.41125099999999998</v>
      </c>
      <c r="T104">
        <v>6.4599999999999998E-4</v>
      </c>
      <c r="U104">
        <v>6.4599999999999998E-4</v>
      </c>
      <c r="V104">
        <v>6.4599999999999998E-4</v>
      </c>
      <c r="W104">
        <v>29056</v>
      </c>
      <c r="X104">
        <v>145</v>
      </c>
      <c r="Y104">
        <v>2.97</v>
      </c>
      <c r="Z104">
        <v>3.45</v>
      </c>
      <c r="AA104">
        <v>3.69</v>
      </c>
      <c r="AB104">
        <v>3.72</v>
      </c>
      <c r="AC104">
        <v>3.13</v>
      </c>
      <c r="AD104">
        <v>3.16</v>
      </c>
      <c r="AE104" t="s">
        <v>10</v>
      </c>
      <c r="AF104" t="s">
        <v>10</v>
      </c>
      <c r="AG104" t="s">
        <v>10</v>
      </c>
      <c r="AH104" t="s">
        <v>10</v>
      </c>
      <c r="AI104" t="s">
        <v>10</v>
      </c>
      <c r="AJ104" t="s">
        <v>10</v>
      </c>
      <c r="AK104">
        <v>4.9999999999999802E-2</v>
      </c>
      <c r="AL104">
        <v>0.53</v>
      </c>
      <c r="AM104">
        <v>-0.19</v>
      </c>
      <c r="AN104">
        <v>0.37</v>
      </c>
      <c r="AO104">
        <v>-0.22</v>
      </c>
      <c r="AP104">
        <v>0.34</v>
      </c>
      <c r="AQ104">
        <f t="shared" si="6"/>
        <v>3.8049698650517202E-2</v>
      </c>
      <c r="AR104" t="s">
        <v>10</v>
      </c>
      <c r="AS104" t="s">
        <v>10</v>
      </c>
      <c r="AT104" t="s">
        <v>10</v>
      </c>
      <c r="AU104" t="s">
        <v>10</v>
      </c>
      <c r="AV104" t="s">
        <v>10</v>
      </c>
    </row>
    <row r="105" spans="2:48" x14ac:dyDescent="0.55000000000000004">
      <c r="B105">
        <v>-0.13557602659314844</v>
      </c>
      <c r="C105">
        <v>-0.10999999999999988</v>
      </c>
      <c r="D105">
        <f t="shared" si="4"/>
        <v>-4.9676264850863712</v>
      </c>
      <c r="E105">
        <f t="shared" si="5"/>
        <v>6.9115453552186642E-3</v>
      </c>
      <c r="F105" s="5">
        <v>0.71527777777777624</v>
      </c>
      <c r="G105" s="5">
        <v>7.4629801778346551E-3</v>
      </c>
      <c r="H105">
        <f t="shared" si="7"/>
        <v>0.71527777777777624</v>
      </c>
      <c r="J105">
        <v>20200201</v>
      </c>
      <c r="K105">
        <v>78</v>
      </c>
      <c r="L105">
        <v>360</v>
      </c>
      <c r="M105">
        <v>3.5</v>
      </c>
      <c r="N105">
        <v>0.72451902027385395</v>
      </c>
      <c r="O105">
        <v>765.62575700000002</v>
      </c>
      <c r="P105">
        <v>311855.255519</v>
      </c>
      <c r="Q105">
        <v>0.14413699999999999</v>
      </c>
      <c r="R105">
        <v>0.44461200000000001</v>
      </c>
      <c r="S105">
        <v>0.41125099999999998</v>
      </c>
      <c r="T105">
        <v>6.4599999999999998E-4</v>
      </c>
      <c r="U105">
        <v>6.4599999999999998E-4</v>
      </c>
      <c r="V105">
        <v>6.4599999999999998E-4</v>
      </c>
      <c r="W105">
        <v>29056</v>
      </c>
      <c r="X105">
        <v>145</v>
      </c>
      <c r="Y105">
        <v>2.97</v>
      </c>
      <c r="Z105">
        <v>3.45</v>
      </c>
      <c r="AA105">
        <v>3.69</v>
      </c>
      <c r="AB105">
        <v>3.72</v>
      </c>
      <c r="AC105">
        <v>3.13</v>
      </c>
      <c r="AD105">
        <v>3.16</v>
      </c>
      <c r="AE105" t="s">
        <v>10</v>
      </c>
      <c r="AF105" t="s">
        <v>10</v>
      </c>
      <c r="AG105" t="s">
        <v>10</v>
      </c>
      <c r="AH105" t="s">
        <v>10</v>
      </c>
      <c r="AI105" t="s">
        <v>10</v>
      </c>
      <c r="AJ105" t="s">
        <v>10</v>
      </c>
      <c r="AK105">
        <v>4.9999999999999802E-2</v>
      </c>
      <c r="AL105">
        <v>0.53</v>
      </c>
      <c r="AM105">
        <v>-0.19</v>
      </c>
      <c r="AN105">
        <v>0.37</v>
      </c>
      <c r="AO105">
        <v>-0.22</v>
      </c>
      <c r="AP105">
        <v>0.34</v>
      </c>
      <c r="AQ105">
        <f t="shared" si="6"/>
        <v>-8.5576026593148433E-2</v>
      </c>
      <c r="AR105" t="s">
        <v>10</v>
      </c>
      <c r="AS105" t="s">
        <v>10</v>
      </c>
      <c r="AT105" t="s">
        <v>10</v>
      </c>
      <c r="AU105" t="s">
        <v>10</v>
      </c>
      <c r="AV105" t="s">
        <v>10</v>
      </c>
    </row>
    <row r="106" spans="2:48" x14ac:dyDescent="0.55000000000000004">
      <c r="B106">
        <v>-0.78245614038208933</v>
      </c>
      <c r="C106">
        <v>-0.62000000000000011</v>
      </c>
      <c r="D106">
        <f t="shared" si="4"/>
        <v>-5.1117118678559494</v>
      </c>
      <c r="E106">
        <f t="shared" si="5"/>
        <v>5.9896665010200772E-3</v>
      </c>
      <c r="F106" s="5">
        <v>0.72222222222222066</v>
      </c>
      <c r="G106" s="5">
        <v>7.4768813787596143E-3</v>
      </c>
      <c r="H106">
        <f t="shared" si="7"/>
        <v>0.72222222222222066</v>
      </c>
      <c r="J106">
        <v>20200201</v>
      </c>
      <c r="K106">
        <v>78</v>
      </c>
      <c r="L106">
        <v>360</v>
      </c>
      <c r="M106">
        <v>3.5</v>
      </c>
      <c r="N106">
        <v>0.72451902027385395</v>
      </c>
      <c r="O106">
        <v>765.62575700000002</v>
      </c>
      <c r="P106">
        <v>311855.255519</v>
      </c>
      <c r="Q106">
        <v>0.14413699999999999</v>
      </c>
      <c r="R106">
        <v>0.44461200000000001</v>
      </c>
      <c r="S106">
        <v>0.41125099999999998</v>
      </c>
      <c r="T106">
        <v>6.4599999999999998E-4</v>
      </c>
      <c r="U106">
        <v>6.4599999999999998E-4</v>
      </c>
      <c r="V106">
        <v>6.4599999999999998E-4</v>
      </c>
      <c r="W106">
        <v>29056</v>
      </c>
      <c r="X106">
        <v>145</v>
      </c>
      <c r="Y106">
        <v>2.97</v>
      </c>
      <c r="Z106">
        <v>3.45</v>
      </c>
      <c r="AA106">
        <v>3.69</v>
      </c>
      <c r="AB106">
        <v>3.72</v>
      </c>
      <c r="AC106">
        <v>3.13</v>
      </c>
      <c r="AD106">
        <v>3.16</v>
      </c>
      <c r="AE106" t="s">
        <v>10</v>
      </c>
      <c r="AF106" t="s">
        <v>10</v>
      </c>
      <c r="AG106" t="s">
        <v>10</v>
      </c>
      <c r="AH106" t="s">
        <v>10</v>
      </c>
      <c r="AI106" t="s">
        <v>10</v>
      </c>
      <c r="AJ106" t="s">
        <v>10</v>
      </c>
      <c r="AK106">
        <v>4.9999999999999802E-2</v>
      </c>
      <c r="AL106">
        <v>0.53</v>
      </c>
      <c r="AM106">
        <v>-0.19</v>
      </c>
      <c r="AN106">
        <v>0.37</v>
      </c>
      <c r="AO106">
        <v>-0.22</v>
      </c>
      <c r="AP106">
        <v>0.34</v>
      </c>
      <c r="AQ106">
        <f t="shared" si="6"/>
        <v>-0.73245614038208928</v>
      </c>
      <c r="AR106" t="s">
        <v>10</v>
      </c>
      <c r="AS106" t="s">
        <v>10</v>
      </c>
      <c r="AT106" t="s">
        <v>10</v>
      </c>
      <c r="AU106" t="s">
        <v>10</v>
      </c>
      <c r="AV106" t="s">
        <v>10</v>
      </c>
    </row>
    <row r="107" spans="2:48" x14ac:dyDescent="0.55000000000000004">
      <c r="B107">
        <v>-0.8323492759088863</v>
      </c>
      <c r="C107">
        <v>-0.78000000000000025</v>
      </c>
      <c r="D107">
        <f t="shared" si="4"/>
        <v>-5.1228250113530436</v>
      </c>
      <c r="E107">
        <f t="shared" si="5"/>
        <v>5.9238631123432585E-3</v>
      </c>
      <c r="F107" s="5">
        <v>0.72916666666666508</v>
      </c>
      <c r="G107" s="5">
        <v>7.4969710396909006E-3</v>
      </c>
      <c r="H107">
        <f t="shared" si="7"/>
        <v>0.72916666666666508</v>
      </c>
      <c r="J107">
        <v>20200201</v>
      </c>
      <c r="K107">
        <v>78</v>
      </c>
      <c r="L107">
        <v>360</v>
      </c>
      <c r="M107">
        <v>3.5</v>
      </c>
      <c r="N107">
        <v>0.72451902027385395</v>
      </c>
      <c r="O107">
        <v>765.62575700000002</v>
      </c>
      <c r="P107">
        <v>311855.255519</v>
      </c>
      <c r="Q107">
        <v>0.14413699999999999</v>
      </c>
      <c r="R107">
        <v>0.44461200000000001</v>
      </c>
      <c r="S107">
        <v>0.41125099999999998</v>
      </c>
      <c r="T107">
        <v>6.4599999999999998E-4</v>
      </c>
      <c r="U107">
        <v>6.4599999999999998E-4</v>
      </c>
      <c r="V107">
        <v>6.4599999999999998E-4</v>
      </c>
      <c r="W107">
        <v>29056</v>
      </c>
      <c r="X107">
        <v>145</v>
      </c>
      <c r="Y107">
        <v>2.97</v>
      </c>
      <c r="Z107">
        <v>3.45</v>
      </c>
      <c r="AA107">
        <v>3.69</v>
      </c>
      <c r="AB107">
        <v>3.72</v>
      </c>
      <c r="AC107">
        <v>3.13</v>
      </c>
      <c r="AD107">
        <v>3.16</v>
      </c>
      <c r="AE107" t="s">
        <v>10</v>
      </c>
      <c r="AF107" t="s">
        <v>10</v>
      </c>
      <c r="AG107" t="s">
        <v>10</v>
      </c>
      <c r="AH107" t="s">
        <v>10</v>
      </c>
      <c r="AI107" t="s">
        <v>10</v>
      </c>
      <c r="AJ107" t="s">
        <v>10</v>
      </c>
      <c r="AK107">
        <v>4.9999999999999802E-2</v>
      </c>
      <c r="AL107">
        <v>0.53</v>
      </c>
      <c r="AM107">
        <v>-0.19</v>
      </c>
      <c r="AN107">
        <v>0.37</v>
      </c>
      <c r="AO107">
        <v>-0.22</v>
      </c>
      <c r="AP107">
        <v>0.34</v>
      </c>
      <c r="AQ107">
        <f t="shared" si="6"/>
        <v>-0.78234927590888625</v>
      </c>
      <c r="AR107" t="s">
        <v>10</v>
      </c>
      <c r="AS107" t="s">
        <v>10</v>
      </c>
      <c r="AT107" t="s">
        <v>10</v>
      </c>
      <c r="AU107" t="s">
        <v>10</v>
      </c>
      <c r="AV107" t="s">
        <v>10</v>
      </c>
    </row>
    <row r="108" spans="2:48" x14ac:dyDescent="0.55000000000000004">
      <c r="B108">
        <v>-0.57423909890768909</v>
      </c>
      <c r="C108">
        <v>-0.65000000000000036</v>
      </c>
      <c r="D108">
        <f t="shared" si="4"/>
        <v>-5.0653338273497042</v>
      </c>
      <c r="E108">
        <f t="shared" si="5"/>
        <v>6.2722145129299823E-3</v>
      </c>
      <c r="F108" s="5">
        <v>0.7361111111111095</v>
      </c>
      <c r="G108" s="5">
        <v>7.5012613625130582E-3</v>
      </c>
      <c r="H108">
        <f t="shared" si="7"/>
        <v>0.7361111111111095</v>
      </c>
      <c r="J108">
        <v>20200201</v>
      </c>
      <c r="K108">
        <v>78</v>
      </c>
      <c r="L108">
        <v>360</v>
      </c>
      <c r="M108">
        <v>3.5</v>
      </c>
      <c r="N108">
        <v>0.72451902027385395</v>
      </c>
      <c r="O108">
        <v>765.62575700000002</v>
      </c>
      <c r="P108">
        <v>311855.255519</v>
      </c>
      <c r="Q108">
        <v>0.14413699999999999</v>
      </c>
      <c r="R108">
        <v>0.44461200000000001</v>
      </c>
      <c r="S108">
        <v>0.41125099999999998</v>
      </c>
      <c r="T108">
        <v>6.4599999999999998E-4</v>
      </c>
      <c r="U108">
        <v>6.4599999999999998E-4</v>
      </c>
      <c r="V108">
        <v>6.4599999999999998E-4</v>
      </c>
      <c r="W108">
        <v>29056</v>
      </c>
      <c r="X108">
        <v>145</v>
      </c>
      <c r="Y108">
        <v>2.97</v>
      </c>
      <c r="Z108">
        <v>3.45</v>
      </c>
      <c r="AA108">
        <v>3.69</v>
      </c>
      <c r="AB108">
        <v>3.72</v>
      </c>
      <c r="AC108">
        <v>3.13</v>
      </c>
      <c r="AD108">
        <v>3.16</v>
      </c>
      <c r="AE108" t="s">
        <v>10</v>
      </c>
      <c r="AF108" t="s">
        <v>10</v>
      </c>
      <c r="AG108" t="s">
        <v>10</v>
      </c>
      <c r="AH108" t="s">
        <v>10</v>
      </c>
      <c r="AI108" t="s">
        <v>10</v>
      </c>
      <c r="AJ108" t="s">
        <v>10</v>
      </c>
      <c r="AK108">
        <v>4.9999999999999802E-2</v>
      </c>
      <c r="AL108">
        <v>0.53</v>
      </c>
      <c r="AM108">
        <v>-0.19</v>
      </c>
      <c r="AN108">
        <v>0.37</v>
      </c>
      <c r="AO108">
        <v>-0.22</v>
      </c>
      <c r="AP108">
        <v>0.34</v>
      </c>
      <c r="AQ108">
        <f t="shared" si="6"/>
        <v>-0.52423909890768905</v>
      </c>
      <c r="AR108" t="s">
        <v>10</v>
      </c>
      <c r="AS108" t="s">
        <v>10</v>
      </c>
      <c r="AT108" t="s">
        <v>10</v>
      </c>
      <c r="AU108" t="s">
        <v>10</v>
      </c>
      <c r="AV108" t="s">
        <v>10</v>
      </c>
    </row>
    <row r="109" spans="2:48" x14ac:dyDescent="0.55000000000000004">
      <c r="B109">
        <v>-1.6217244835239446E-2</v>
      </c>
      <c r="C109">
        <v>-1.9999999999999574E-2</v>
      </c>
      <c r="D109">
        <f t="shared" si="4"/>
        <v>-4.9410406380493264</v>
      </c>
      <c r="E109">
        <f t="shared" si="5"/>
        <v>7.0964375450841286E-3</v>
      </c>
      <c r="F109" s="5">
        <v>0.74305555555555391</v>
      </c>
      <c r="G109" s="5">
        <v>7.5013420395475851E-3</v>
      </c>
      <c r="H109">
        <f t="shared" si="7"/>
        <v>0.74305555555555391</v>
      </c>
      <c r="J109">
        <v>20200201</v>
      </c>
      <c r="K109">
        <v>78</v>
      </c>
      <c r="L109">
        <v>360</v>
      </c>
      <c r="M109">
        <v>3.5</v>
      </c>
      <c r="N109">
        <v>0.72451902027385395</v>
      </c>
      <c r="O109">
        <v>765.62575700000002</v>
      </c>
      <c r="P109">
        <v>311855.255519</v>
      </c>
      <c r="Q109">
        <v>0.14413699999999999</v>
      </c>
      <c r="R109">
        <v>0.44461200000000001</v>
      </c>
      <c r="S109">
        <v>0.41125099999999998</v>
      </c>
      <c r="T109">
        <v>6.4599999999999998E-4</v>
      </c>
      <c r="U109">
        <v>6.4599999999999998E-4</v>
      </c>
      <c r="V109">
        <v>6.4599999999999998E-4</v>
      </c>
      <c r="W109">
        <v>29056</v>
      </c>
      <c r="X109">
        <v>145</v>
      </c>
      <c r="Y109">
        <v>2.97</v>
      </c>
      <c r="Z109">
        <v>3.45</v>
      </c>
      <c r="AA109">
        <v>3.69</v>
      </c>
      <c r="AB109">
        <v>3.72</v>
      </c>
      <c r="AC109">
        <v>3.13</v>
      </c>
      <c r="AD109">
        <v>3.16</v>
      </c>
      <c r="AE109" t="s">
        <v>10</v>
      </c>
      <c r="AF109" t="s">
        <v>10</v>
      </c>
      <c r="AG109" t="s">
        <v>10</v>
      </c>
      <c r="AH109" t="s">
        <v>10</v>
      </c>
      <c r="AI109" t="s">
        <v>10</v>
      </c>
      <c r="AJ109" t="s">
        <v>10</v>
      </c>
      <c r="AK109">
        <v>4.9999999999999802E-2</v>
      </c>
      <c r="AL109">
        <v>0.53</v>
      </c>
      <c r="AM109">
        <v>-0.19</v>
      </c>
      <c r="AN109">
        <v>0.37</v>
      </c>
      <c r="AO109">
        <v>-0.22</v>
      </c>
      <c r="AP109">
        <v>0.34</v>
      </c>
      <c r="AQ109">
        <f t="shared" si="6"/>
        <v>3.3782755164760557E-2</v>
      </c>
      <c r="AR109" t="s">
        <v>10</v>
      </c>
      <c r="AS109" t="s">
        <v>10</v>
      </c>
      <c r="AT109" t="s">
        <v>10</v>
      </c>
      <c r="AU109" t="s">
        <v>10</v>
      </c>
      <c r="AV109" t="s">
        <v>10</v>
      </c>
    </row>
    <row r="110" spans="2:48" x14ac:dyDescent="0.55000000000000004">
      <c r="B110">
        <v>8.3625290652689865E-2</v>
      </c>
      <c r="C110">
        <v>0.10000000000000053</v>
      </c>
      <c r="D110">
        <f t="shared" si="4"/>
        <v>-4.9188018187753784</v>
      </c>
      <c r="E110">
        <f t="shared" si="5"/>
        <v>7.2548640809143713E-3</v>
      </c>
      <c r="F110" s="5">
        <v>0.74999999999999833</v>
      </c>
      <c r="G110" s="5">
        <v>7.5048467927854865E-3</v>
      </c>
      <c r="H110">
        <f t="shared" si="7"/>
        <v>0.74999999999999833</v>
      </c>
      <c r="J110">
        <v>20200201</v>
      </c>
      <c r="K110">
        <v>78</v>
      </c>
      <c r="L110">
        <v>360</v>
      </c>
      <c r="M110">
        <v>3.5</v>
      </c>
      <c r="N110">
        <v>0.72451902027385395</v>
      </c>
      <c r="O110">
        <v>765.62575700000002</v>
      </c>
      <c r="P110">
        <v>311855.255519</v>
      </c>
      <c r="Q110">
        <v>0.14413699999999999</v>
      </c>
      <c r="R110">
        <v>0.44461200000000001</v>
      </c>
      <c r="S110">
        <v>0.41125099999999998</v>
      </c>
      <c r="T110">
        <v>6.4599999999999998E-4</v>
      </c>
      <c r="U110">
        <v>6.4599999999999998E-4</v>
      </c>
      <c r="V110">
        <v>6.4599999999999998E-4</v>
      </c>
      <c r="W110">
        <v>29056</v>
      </c>
      <c r="X110">
        <v>145</v>
      </c>
      <c r="Y110">
        <v>2.97</v>
      </c>
      <c r="Z110">
        <v>3.45</v>
      </c>
      <c r="AA110">
        <v>3.69</v>
      </c>
      <c r="AB110">
        <v>3.72</v>
      </c>
      <c r="AC110">
        <v>3.13</v>
      </c>
      <c r="AD110">
        <v>3.16</v>
      </c>
      <c r="AE110" t="s">
        <v>10</v>
      </c>
      <c r="AF110" t="s">
        <v>10</v>
      </c>
      <c r="AG110" t="s">
        <v>10</v>
      </c>
      <c r="AH110" t="s">
        <v>10</v>
      </c>
      <c r="AI110" t="s">
        <v>10</v>
      </c>
      <c r="AJ110" t="s">
        <v>10</v>
      </c>
      <c r="AK110">
        <v>4.9999999999999802E-2</v>
      </c>
      <c r="AL110">
        <v>0.53</v>
      </c>
      <c r="AM110">
        <v>-0.19</v>
      </c>
      <c r="AN110">
        <v>0.37</v>
      </c>
      <c r="AO110">
        <v>-0.22</v>
      </c>
      <c r="AP110">
        <v>0.34</v>
      </c>
      <c r="AQ110">
        <f t="shared" si="6"/>
        <v>0.13362529065268985</v>
      </c>
      <c r="AR110" t="s">
        <v>10</v>
      </c>
      <c r="AS110" t="s">
        <v>10</v>
      </c>
      <c r="AT110" t="s">
        <v>10</v>
      </c>
      <c r="AU110" t="s">
        <v>10</v>
      </c>
      <c r="AV110" t="s">
        <v>10</v>
      </c>
    </row>
    <row r="111" spans="2:48" x14ac:dyDescent="0.55000000000000004">
      <c r="B111">
        <v>0.14622301383574149</v>
      </c>
      <c r="C111">
        <v>0.17000000000000082</v>
      </c>
      <c r="D111">
        <f t="shared" si="4"/>
        <v>-4.9048588690493382</v>
      </c>
      <c r="E111">
        <f t="shared" si="5"/>
        <v>7.3559774693749179E-3</v>
      </c>
      <c r="F111" s="5">
        <v>0.75694444444444275</v>
      </c>
      <c r="G111" s="5">
        <v>7.5060074739210485E-3</v>
      </c>
      <c r="H111">
        <f t="shared" si="7"/>
        <v>0.75694444444444275</v>
      </c>
      <c r="J111">
        <v>20200201</v>
      </c>
      <c r="K111">
        <v>78</v>
      </c>
      <c r="L111">
        <v>360</v>
      </c>
      <c r="M111">
        <v>3.5</v>
      </c>
      <c r="N111">
        <v>0.72451902027385395</v>
      </c>
      <c r="O111">
        <v>765.62575700000002</v>
      </c>
      <c r="P111">
        <v>311855.255519</v>
      </c>
      <c r="Q111">
        <v>0.14413699999999999</v>
      </c>
      <c r="R111">
        <v>0.44461200000000001</v>
      </c>
      <c r="S111">
        <v>0.41125099999999998</v>
      </c>
      <c r="T111">
        <v>6.4599999999999998E-4</v>
      </c>
      <c r="U111">
        <v>6.4599999999999998E-4</v>
      </c>
      <c r="V111">
        <v>6.4599999999999998E-4</v>
      </c>
      <c r="W111">
        <v>29056</v>
      </c>
      <c r="X111">
        <v>145</v>
      </c>
      <c r="Y111">
        <v>2.97</v>
      </c>
      <c r="Z111">
        <v>3.45</v>
      </c>
      <c r="AA111">
        <v>3.69</v>
      </c>
      <c r="AB111">
        <v>3.72</v>
      </c>
      <c r="AC111">
        <v>3.13</v>
      </c>
      <c r="AD111">
        <v>3.16</v>
      </c>
      <c r="AE111" t="s">
        <v>10</v>
      </c>
      <c r="AF111" t="s">
        <v>10</v>
      </c>
      <c r="AG111" t="s">
        <v>10</v>
      </c>
      <c r="AH111" t="s">
        <v>10</v>
      </c>
      <c r="AI111" t="s">
        <v>10</v>
      </c>
      <c r="AJ111" t="s">
        <v>10</v>
      </c>
      <c r="AK111">
        <v>4.9999999999999802E-2</v>
      </c>
      <c r="AL111">
        <v>0.53</v>
      </c>
      <c r="AM111">
        <v>-0.19</v>
      </c>
      <c r="AN111">
        <v>0.37</v>
      </c>
      <c r="AO111">
        <v>-0.22</v>
      </c>
      <c r="AP111">
        <v>0.34</v>
      </c>
      <c r="AQ111">
        <f t="shared" si="6"/>
        <v>0.19622301383574148</v>
      </c>
      <c r="AR111" t="s">
        <v>10</v>
      </c>
      <c r="AS111" t="s">
        <v>10</v>
      </c>
      <c r="AT111" t="s">
        <v>10</v>
      </c>
      <c r="AU111" t="s">
        <v>10</v>
      </c>
      <c r="AV111" t="s">
        <v>10</v>
      </c>
    </row>
    <row r="112" spans="2:48" x14ac:dyDescent="0.55000000000000004">
      <c r="B112">
        <v>0.14075173100458493</v>
      </c>
      <c r="C112">
        <v>0.1599999999999997</v>
      </c>
      <c r="D112">
        <f t="shared" si="4"/>
        <v>-4.9060775367192253</v>
      </c>
      <c r="E112">
        <f t="shared" si="5"/>
        <v>7.3470842603638748E-3</v>
      </c>
      <c r="F112" s="5">
        <v>0.76388888888888717</v>
      </c>
      <c r="G112" s="5">
        <v>7.5068004847539402E-3</v>
      </c>
      <c r="H112">
        <f t="shared" si="7"/>
        <v>0.76388888888888717</v>
      </c>
      <c r="J112">
        <v>20200201</v>
      </c>
      <c r="K112">
        <v>78</v>
      </c>
      <c r="L112">
        <v>360</v>
      </c>
      <c r="M112">
        <v>3.5</v>
      </c>
      <c r="N112">
        <v>0.72451902027385395</v>
      </c>
      <c r="O112">
        <v>765.62575700000002</v>
      </c>
      <c r="P112">
        <v>311855.255519</v>
      </c>
      <c r="Q112">
        <v>0.14413699999999999</v>
      </c>
      <c r="R112">
        <v>0.44461200000000001</v>
      </c>
      <c r="S112">
        <v>0.41125099999999998</v>
      </c>
      <c r="T112">
        <v>6.4599999999999998E-4</v>
      </c>
      <c r="U112">
        <v>6.4599999999999998E-4</v>
      </c>
      <c r="V112">
        <v>6.4599999999999998E-4</v>
      </c>
      <c r="W112">
        <v>29056</v>
      </c>
      <c r="X112">
        <v>145</v>
      </c>
      <c r="Y112">
        <v>2.97</v>
      </c>
      <c r="Z112">
        <v>3.45</v>
      </c>
      <c r="AA112">
        <v>3.69</v>
      </c>
      <c r="AB112">
        <v>3.72</v>
      </c>
      <c r="AC112">
        <v>3.13</v>
      </c>
      <c r="AD112">
        <v>3.16</v>
      </c>
      <c r="AE112" t="s">
        <v>10</v>
      </c>
      <c r="AF112" t="s">
        <v>10</v>
      </c>
      <c r="AG112" t="s">
        <v>10</v>
      </c>
      <c r="AH112" t="s">
        <v>10</v>
      </c>
      <c r="AI112" t="s">
        <v>10</v>
      </c>
      <c r="AJ112" t="s">
        <v>10</v>
      </c>
      <c r="AK112">
        <v>4.9999999999999802E-2</v>
      </c>
      <c r="AL112">
        <v>0.53</v>
      </c>
      <c r="AM112">
        <v>-0.19</v>
      </c>
      <c r="AN112">
        <v>0.37</v>
      </c>
      <c r="AO112">
        <v>-0.22</v>
      </c>
      <c r="AP112">
        <v>0.34</v>
      </c>
      <c r="AQ112">
        <f t="shared" si="6"/>
        <v>0.19075173100458492</v>
      </c>
      <c r="AR112" t="s">
        <v>10</v>
      </c>
      <c r="AS112" t="s">
        <v>10</v>
      </c>
      <c r="AT112" t="s">
        <v>10</v>
      </c>
      <c r="AU112" t="s">
        <v>10</v>
      </c>
      <c r="AV112" t="s">
        <v>10</v>
      </c>
    </row>
    <row r="113" spans="2:48" x14ac:dyDescent="0.55000000000000004">
      <c r="B113">
        <v>0.1260364295695858</v>
      </c>
      <c r="C113">
        <v>0.13999999999999968</v>
      </c>
      <c r="D113">
        <f t="shared" si="4"/>
        <v>-4.9093552071787681</v>
      </c>
      <c r="E113">
        <f t="shared" si="5"/>
        <v>7.3232184256307696E-3</v>
      </c>
      <c r="F113" s="5">
        <v>0.77083333333333159</v>
      </c>
      <c r="G113" s="5">
        <v>7.5151972212841893E-3</v>
      </c>
      <c r="H113">
        <f t="shared" si="7"/>
        <v>0.77083333333333159</v>
      </c>
      <c r="J113">
        <v>20200201</v>
      </c>
      <c r="K113">
        <v>78</v>
      </c>
      <c r="L113">
        <v>360</v>
      </c>
      <c r="M113">
        <v>3.5</v>
      </c>
      <c r="N113">
        <v>0.72451902027385395</v>
      </c>
      <c r="O113">
        <v>765.62575700000002</v>
      </c>
      <c r="P113">
        <v>311855.255519</v>
      </c>
      <c r="Q113">
        <v>0.14413699999999999</v>
      </c>
      <c r="R113">
        <v>0.44461200000000001</v>
      </c>
      <c r="S113">
        <v>0.41125099999999998</v>
      </c>
      <c r="T113">
        <v>6.4599999999999998E-4</v>
      </c>
      <c r="U113">
        <v>6.4599999999999998E-4</v>
      </c>
      <c r="V113">
        <v>6.4599999999999998E-4</v>
      </c>
      <c r="W113">
        <v>29056</v>
      </c>
      <c r="X113">
        <v>145</v>
      </c>
      <c r="Y113">
        <v>2.97</v>
      </c>
      <c r="Z113">
        <v>3.45</v>
      </c>
      <c r="AA113">
        <v>3.69</v>
      </c>
      <c r="AB113">
        <v>3.72</v>
      </c>
      <c r="AC113">
        <v>3.13</v>
      </c>
      <c r="AD113">
        <v>3.16</v>
      </c>
      <c r="AE113" t="s">
        <v>10</v>
      </c>
      <c r="AF113" t="s">
        <v>10</v>
      </c>
      <c r="AG113" t="s">
        <v>10</v>
      </c>
      <c r="AH113" t="s">
        <v>10</v>
      </c>
      <c r="AI113" t="s">
        <v>10</v>
      </c>
      <c r="AJ113" t="s">
        <v>10</v>
      </c>
      <c r="AK113">
        <v>4.9999999999999802E-2</v>
      </c>
      <c r="AL113">
        <v>0.53</v>
      </c>
      <c r="AM113">
        <v>-0.19</v>
      </c>
      <c r="AN113">
        <v>0.37</v>
      </c>
      <c r="AO113">
        <v>-0.22</v>
      </c>
      <c r="AP113">
        <v>0.34</v>
      </c>
      <c r="AQ113">
        <f t="shared" si="6"/>
        <v>0.17603642956958582</v>
      </c>
      <c r="AR113" t="s">
        <v>10</v>
      </c>
      <c r="AS113" t="s">
        <v>10</v>
      </c>
      <c r="AT113" t="s">
        <v>10</v>
      </c>
      <c r="AU113" t="s">
        <v>10</v>
      </c>
      <c r="AV113" t="s">
        <v>10</v>
      </c>
    </row>
    <row r="114" spans="2:48" x14ac:dyDescent="0.55000000000000004">
      <c r="B114">
        <v>8.3045241916029203E-2</v>
      </c>
      <c r="C114">
        <v>8.9999999999999414E-2</v>
      </c>
      <c r="D114">
        <f t="shared" si="4"/>
        <v>-4.9189310182088821</v>
      </c>
      <c r="E114">
        <f t="shared" si="5"/>
        <v>7.2539336159824983E-3</v>
      </c>
      <c r="F114" s="5">
        <v>0.77777777777777601</v>
      </c>
      <c r="G114" s="5">
        <v>7.5250577837978356E-3</v>
      </c>
      <c r="H114">
        <f t="shared" si="7"/>
        <v>0.77777777777777601</v>
      </c>
      <c r="J114">
        <v>20200201</v>
      </c>
      <c r="K114">
        <v>78</v>
      </c>
      <c r="L114">
        <v>360</v>
      </c>
      <c r="M114">
        <v>3.5</v>
      </c>
      <c r="N114">
        <v>0.72451902027385395</v>
      </c>
      <c r="O114">
        <v>765.62575700000002</v>
      </c>
      <c r="P114">
        <v>311855.255519</v>
      </c>
      <c r="Q114">
        <v>0.14413699999999999</v>
      </c>
      <c r="R114">
        <v>0.44461200000000001</v>
      </c>
      <c r="S114">
        <v>0.41125099999999998</v>
      </c>
      <c r="T114">
        <v>6.4599999999999998E-4</v>
      </c>
      <c r="U114">
        <v>6.4599999999999998E-4</v>
      </c>
      <c r="V114">
        <v>6.4599999999999998E-4</v>
      </c>
      <c r="W114">
        <v>29056</v>
      </c>
      <c r="X114">
        <v>145</v>
      </c>
      <c r="Y114">
        <v>2.97</v>
      </c>
      <c r="Z114">
        <v>3.45</v>
      </c>
      <c r="AA114">
        <v>3.69</v>
      </c>
      <c r="AB114">
        <v>3.72</v>
      </c>
      <c r="AC114">
        <v>3.13</v>
      </c>
      <c r="AD114">
        <v>3.16</v>
      </c>
      <c r="AE114" t="s">
        <v>10</v>
      </c>
      <c r="AF114" t="s">
        <v>10</v>
      </c>
      <c r="AG114" t="s">
        <v>10</v>
      </c>
      <c r="AH114" t="s">
        <v>10</v>
      </c>
      <c r="AI114" t="s">
        <v>10</v>
      </c>
      <c r="AJ114" t="s">
        <v>10</v>
      </c>
      <c r="AK114">
        <v>4.9999999999999802E-2</v>
      </c>
      <c r="AL114">
        <v>0.53</v>
      </c>
      <c r="AM114">
        <v>-0.19</v>
      </c>
      <c r="AN114">
        <v>0.37</v>
      </c>
      <c r="AO114">
        <v>-0.22</v>
      </c>
      <c r="AP114">
        <v>0.34</v>
      </c>
      <c r="AQ114">
        <f t="shared" si="6"/>
        <v>0.13304524191602921</v>
      </c>
      <c r="AR114" t="s">
        <v>10</v>
      </c>
      <c r="AS114" t="s">
        <v>10</v>
      </c>
      <c r="AT114" t="s">
        <v>10</v>
      </c>
      <c r="AU114" t="s">
        <v>10</v>
      </c>
      <c r="AV114" t="s">
        <v>10</v>
      </c>
    </row>
    <row r="115" spans="2:48" x14ac:dyDescent="0.55000000000000004">
      <c r="B115">
        <v>0.1518581260461761</v>
      </c>
      <c r="C115">
        <v>0.16000000000000014</v>
      </c>
      <c r="D115">
        <f t="shared" si="4"/>
        <v>-4.9036037101992163</v>
      </c>
      <c r="E115">
        <f t="shared" si="5"/>
        <v>7.3651481418930955E-3</v>
      </c>
      <c r="F115" s="5">
        <v>0.78472222222222043</v>
      </c>
      <c r="G115" s="5">
        <v>7.5329547647637182E-3</v>
      </c>
      <c r="H115">
        <f t="shared" si="7"/>
        <v>0.78472222222222043</v>
      </c>
      <c r="J115">
        <v>20200201</v>
      </c>
      <c r="K115">
        <v>78</v>
      </c>
      <c r="L115">
        <v>360</v>
      </c>
      <c r="M115">
        <v>3.5</v>
      </c>
      <c r="N115">
        <v>0.72451902027385395</v>
      </c>
      <c r="O115">
        <v>765.62575700000002</v>
      </c>
      <c r="P115">
        <v>311855.255519</v>
      </c>
      <c r="Q115">
        <v>0.14413699999999999</v>
      </c>
      <c r="R115">
        <v>0.44461200000000001</v>
      </c>
      <c r="S115">
        <v>0.41125099999999998</v>
      </c>
      <c r="T115">
        <v>6.4599999999999998E-4</v>
      </c>
      <c r="U115">
        <v>6.4599999999999998E-4</v>
      </c>
      <c r="V115">
        <v>6.4599999999999998E-4</v>
      </c>
      <c r="W115">
        <v>29056</v>
      </c>
      <c r="X115">
        <v>145</v>
      </c>
      <c r="Y115">
        <v>2.97</v>
      </c>
      <c r="Z115">
        <v>3.45</v>
      </c>
      <c r="AA115">
        <v>3.69</v>
      </c>
      <c r="AB115">
        <v>3.72</v>
      </c>
      <c r="AC115">
        <v>3.13</v>
      </c>
      <c r="AD115">
        <v>3.16</v>
      </c>
      <c r="AE115" t="s">
        <v>10</v>
      </c>
      <c r="AF115" t="s">
        <v>10</v>
      </c>
      <c r="AG115" t="s">
        <v>10</v>
      </c>
      <c r="AH115" t="s">
        <v>10</v>
      </c>
      <c r="AI115" t="s">
        <v>10</v>
      </c>
      <c r="AJ115" t="s">
        <v>10</v>
      </c>
      <c r="AK115">
        <v>4.9999999999999802E-2</v>
      </c>
      <c r="AL115">
        <v>0.53</v>
      </c>
      <c r="AM115">
        <v>-0.19</v>
      </c>
      <c r="AN115">
        <v>0.37</v>
      </c>
      <c r="AO115">
        <v>-0.22</v>
      </c>
      <c r="AP115">
        <v>0.34</v>
      </c>
      <c r="AQ115">
        <f t="shared" si="6"/>
        <v>0.20185812604617609</v>
      </c>
      <c r="AR115" t="s">
        <v>10</v>
      </c>
      <c r="AS115" t="s">
        <v>10</v>
      </c>
      <c r="AT115" t="s">
        <v>10</v>
      </c>
      <c r="AU115" t="s">
        <v>10</v>
      </c>
      <c r="AV115" t="s">
        <v>10</v>
      </c>
    </row>
    <row r="116" spans="2:48" x14ac:dyDescent="0.55000000000000004">
      <c r="B116">
        <v>0.10670678910934318</v>
      </c>
      <c r="C116">
        <v>0.10999999999999988</v>
      </c>
      <c r="D116">
        <f t="shared" si="4"/>
        <v>-4.9136606705639378</v>
      </c>
      <c r="E116">
        <f t="shared" si="5"/>
        <v>7.2919857758083056E-3</v>
      </c>
      <c r="F116" s="5">
        <v>0.79166666666666485</v>
      </c>
      <c r="G116" s="5">
        <v>7.5329856691995654E-3</v>
      </c>
      <c r="H116">
        <f t="shared" si="7"/>
        <v>0.79166666666666485</v>
      </c>
      <c r="J116">
        <v>20200201</v>
      </c>
      <c r="K116">
        <v>78</v>
      </c>
      <c r="L116">
        <v>360</v>
      </c>
      <c r="M116">
        <v>3.5</v>
      </c>
      <c r="N116">
        <v>0.72451902027385395</v>
      </c>
      <c r="O116">
        <v>765.62575700000002</v>
      </c>
      <c r="P116">
        <v>311855.255519</v>
      </c>
      <c r="Q116">
        <v>0.14413699999999999</v>
      </c>
      <c r="R116">
        <v>0.44461200000000001</v>
      </c>
      <c r="S116">
        <v>0.41125099999999998</v>
      </c>
      <c r="T116">
        <v>6.4599999999999998E-4</v>
      </c>
      <c r="U116">
        <v>6.4599999999999998E-4</v>
      </c>
      <c r="V116">
        <v>6.4599999999999998E-4</v>
      </c>
      <c r="W116">
        <v>29056</v>
      </c>
      <c r="X116">
        <v>145</v>
      </c>
      <c r="Y116">
        <v>2.97</v>
      </c>
      <c r="Z116">
        <v>3.45</v>
      </c>
      <c r="AA116">
        <v>3.69</v>
      </c>
      <c r="AB116">
        <v>3.72</v>
      </c>
      <c r="AC116">
        <v>3.13</v>
      </c>
      <c r="AD116">
        <v>3.16</v>
      </c>
      <c r="AE116" t="s">
        <v>10</v>
      </c>
      <c r="AF116" t="s">
        <v>10</v>
      </c>
      <c r="AG116" t="s">
        <v>10</v>
      </c>
      <c r="AH116" t="s">
        <v>10</v>
      </c>
      <c r="AI116" t="s">
        <v>10</v>
      </c>
      <c r="AJ116" t="s">
        <v>10</v>
      </c>
      <c r="AK116">
        <v>4.9999999999999802E-2</v>
      </c>
      <c r="AL116">
        <v>0.53</v>
      </c>
      <c r="AM116">
        <v>-0.19</v>
      </c>
      <c r="AN116">
        <v>0.37</v>
      </c>
      <c r="AO116">
        <v>-0.22</v>
      </c>
      <c r="AP116">
        <v>0.34</v>
      </c>
      <c r="AQ116">
        <f t="shared" si="6"/>
        <v>0.15670678910934319</v>
      </c>
      <c r="AR116" t="s">
        <v>10</v>
      </c>
      <c r="AS116" t="s">
        <v>10</v>
      </c>
      <c r="AT116" t="s">
        <v>10</v>
      </c>
      <c r="AU116" t="s">
        <v>10</v>
      </c>
      <c r="AV116" t="s">
        <v>10</v>
      </c>
    </row>
    <row r="117" spans="2:48" x14ac:dyDescent="0.55000000000000004">
      <c r="B117">
        <v>-9.9603309886498875E-3</v>
      </c>
      <c r="C117">
        <v>-9.9999999999997868E-3</v>
      </c>
      <c r="D117">
        <f t="shared" si="4"/>
        <v>-4.9396469797696465</v>
      </c>
      <c r="E117">
        <f t="shared" si="5"/>
        <v>7.1062641188618485E-3</v>
      </c>
      <c r="F117" s="5">
        <v>0.79861111111110927</v>
      </c>
      <c r="G117" s="5">
        <v>7.5335298514287406E-3</v>
      </c>
      <c r="H117">
        <f t="shared" si="7"/>
        <v>0.79861111111110927</v>
      </c>
      <c r="J117">
        <v>20200201</v>
      </c>
      <c r="K117">
        <v>78</v>
      </c>
      <c r="L117">
        <v>360</v>
      </c>
      <c r="M117">
        <v>3.5</v>
      </c>
      <c r="N117">
        <v>0.72451902027385395</v>
      </c>
      <c r="O117">
        <v>765.62575700000002</v>
      </c>
      <c r="P117">
        <v>311855.255519</v>
      </c>
      <c r="Q117">
        <v>0.14413699999999999</v>
      </c>
      <c r="R117">
        <v>0.44461200000000001</v>
      </c>
      <c r="S117">
        <v>0.41125099999999998</v>
      </c>
      <c r="T117">
        <v>6.4599999999999998E-4</v>
      </c>
      <c r="U117">
        <v>6.4599999999999998E-4</v>
      </c>
      <c r="V117">
        <v>6.4599999999999998E-4</v>
      </c>
      <c r="W117">
        <v>29056</v>
      </c>
      <c r="X117">
        <v>145</v>
      </c>
      <c r="Y117">
        <v>2.97</v>
      </c>
      <c r="Z117">
        <v>3.45</v>
      </c>
      <c r="AA117">
        <v>3.69</v>
      </c>
      <c r="AB117">
        <v>3.72</v>
      </c>
      <c r="AC117">
        <v>3.13</v>
      </c>
      <c r="AD117">
        <v>3.16</v>
      </c>
      <c r="AE117" t="s">
        <v>10</v>
      </c>
      <c r="AF117" t="s">
        <v>10</v>
      </c>
      <c r="AG117" t="s">
        <v>10</v>
      </c>
      <c r="AH117" t="s">
        <v>10</v>
      </c>
      <c r="AI117" t="s">
        <v>10</v>
      </c>
      <c r="AJ117" t="s">
        <v>10</v>
      </c>
      <c r="AK117">
        <v>4.9999999999999802E-2</v>
      </c>
      <c r="AL117">
        <v>0.53</v>
      </c>
      <c r="AM117">
        <v>-0.19</v>
      </c>
      <c r="AN117">
        <v>0.37</v>
      </c>
      <c r="AO117">
        <v>-0.22</v>
      </c>
      <c r="AP117">
        <v>0.34</v>
      </c>
      <c r="AQ117">
        <f t="shared" si="6"/>
        <v>4.0039669011350115E-2</v>
      </c>
      <c r="AR117" t="s">
        <v>10</v>
      </c>
      <c r="AS117" t="s">
        <v>10</v>
      </c>
      <c r="AT117" t="s">
        <v>10</v>
      </c>
      <c r="AU117" t="s">
        <v>10</v>
      </c>
      <c r="AV117" t="s">
        <v>10</v>
      </c>
    </row>
    <row r="118" spans="2:48" x14ac:dyDescent="0.55000000000000004">
      <c r="B118">
        <v>-0.16436625413656608</v>
      </c>
      <c r="C118">
        <v>-0.16000000000000014</v>
      </c>
      <c r="D118">
        <f t="shared" si="4"/>
        <v>-4.9740391894920135</v>
      </c>
      <c r="E118">
        <f t="shared" si="5"/>
        <v>6.8676688784091644E-3</v>
      </c>
      <c r="F118" s="5">
        <v>0.80555555555555369</v>
      </c>
      <c r="G118" s="5">
        <v>7.5387232447838961E-3</v>
      </c>
      <c r="H118">
        <f t="shared" si="7"/>
        <v>0.80555555555555369</v>
      </c>
      <c r="J118">
        <v>20200201</v>
      </c>
      <c r="K118">
        <v>78</v>
      </c>
      <c r="L118">
        <v>360</v>
      </c>
      <c r="M118">
        <v>3.5</v>
      </c>
      <c r="N118">
        <v>0.72451902027385395</v>
      </c>
      <c r="O118">
        <v>765.62575700000002</v>
      </c>
      <c r="P118">
        <v>311855.255519</v>
      </c>
      <c r="Q118">
        <v>0.14413699999999999</v>
      </c>
      <c r="R118">
        <v>0.44461200000000001</v>
      </c>
      <c r="S118">
        <v>0.41125099999999998</v>
      </c>
      <c r="T118">
        <v>6.4599999999999998E-4</v>
      </c>
      <c r="U118">
        <v>6.4599999999999998E-4</v>
      </c>
      <c r="V118">
        <v>6.4599999999999998E-4</v>
      </c>
      <c r="W118">
        <v>29056</v>
      </c>
      <c r="X118">
        <v>145</v>
      </c>
      <c r="Y118">
        <v>2.97</v>
      </c>
      <c r="Z118">
        <v>3.45</v>
      </c>
      <c r="AA118">
        <v>3.69</v>
      </c>
      <c r="AB118">
        <v>3.72</v>
      </c>
      <c r="AC118">
        <v>3.13</v>
      </c>
      <c r="AD118">
        <v>3.16</v>
      </c>
      <c r="AE118" t="s">
        <v>10</v>
      </c>
      <c r="AF118" t="s">
        <v>10</v>
      </c>
      <c r="AG118" t="s">
        <v>10</v>
      </c>
      <c r="AH118" t="s">
        <v>10</v>
      </c>
      <c r="AI118" t="s">
        <v>10</v>
      </c>
      <c r="AJ118" t="s">
        <v>10</v>
      </c>
      <c r="AK118">
        <v>4.9999999999999802E-2</v>
      </c>
      <c r="AL118">
        <v>0.53</v>
      </c>
      <c r="AM118">
        <v>-0.19</v>
      </c>
      <c r="AN118">
        <v>0.37</v>
      </c>
      <c r="AO118">
        <v>-0.22</v>
      </c>
      <c r="AP118">
        <v>0.34</v>
      </c>
      <c r="AQ118">
        <f t="shared" si="6"/>
        <v>-0.11436625413656608</v>
      </c>
      <c r="AR118" t="s">
        <v>10</v>
      </c>
      <c r="AS118" t="s">
        <v>10</v>
      </c>
      <c r="AT118" t="s">
        <v>10</v>
      </c>
      <c r="AU118" t="s">
        <v>10</v>
      </c>
      <c r="AV118" t="s">
        <v>10</v>
      </c>
    </row>
    <row r="119" spans="2:48" x14ac:dyDescent="0.55000000000000004">
      <c r="B119">
        <v>-0.10483416741604223</v>
      </c>
      <c r="C119">
        <v>-0.10000000000000009</v>
      </c>
      <c r="D119">
        <f t="shared" si="4"/>
        <v>-4.9607790763437567</v>
      </c>
      <c r="E119">
        <f t="shared" si="5"/>
        <v>6.9587034736808906E-3</v>
      </c>
      <c r="F119" s="5">
        <v>0.81249999999999811</v>
      </c>
      <c r="G119" s="5">
        <v>7.5458874766849661E-3</v>
      </c>
      <c r="H119">
        <f t="shared" si="7"/>
        <v>0.81249999999999811</v>
      </c>
      <c r="J119">
        <v>20200201</v>
      </c>
      <c r="K119">
        <v>78</v>
      </c>
      <c r="L119">
        <v>360</v>
      </c>
      <c r="M119">
        <v>3.5</v>
      </c>
      <c r="N119">
        <v>0.72451902027385395</v>
      </c>
      <c r="O119">
        <v>765.62575700000002</v>
      </c>
      <c r="P119">
        <v>311855.255519</v>
      </c>
      <c r="Q119">
        <v>0.14413699999999999</v>
      </c>
      <c r="R119">
        <v>0.44461200000000001</v>
      </c>
      <c r="S119">
        <v>0.41125099999999998</v>
      </c>
      <c r="T119">
        <v>6.4599999999999998E-4</v>
      </c>
      <c r="U119">
        <v>6.4599999999999998E-4</v>
      </c>
      <c r="V119">
        <v>6.4599999999999998E-4</v>
      </c>
      <c r="W119">
        <v>29056</v>
      </c>
      <c r="X119">
        <v>145</v>
      </c>
      <c r="Y119">
        <v>2.97</v>
      </c>
      <c r="Z119">
        <v>3.45</v>
      </c>
      <c r="AA119">
        <v>3.69</v>
      </c>
      <c r="AB119">
        <v>3.72</v>
      </c>
      <c r="AC119">
        <v>3.13</v>
      </c>
      <c r="AD119">
        <v>3.16</v>
      </c>
      <c r="AE119" t="s">
        <v>10</v>
      </c>
      <c r="AF119" t="s">
        <v>10</v>
      </c>
      <c r="AG119" t="s">
        <v>10</v>
      </c>
      <c r="AH119" t="s">
        <v>10</v>
      </c>
      <c r="AI119" t="s">
        <v>10</v>
      </c>
      <c r="AJ119" t="s">
        <v>10</v>
      </c>
      <c r="AK119">
        <v>4.9999999999999802E-2</v>
      </c>
      <c r="AL119">
        <v>0.53</v>
      </c>
      <c r="AM119">
        <v>-0.19</v>
      </c>
      <c r="AN119">
        <v>0.37</v>
      </c>
      <c r="AO119">
        <v>-0.22</v>
      </c>
      <c r="AP119">
        <v>0.34</v>
      </c>
      <c r="AQ119">
        <f t="shared" si="6"/>
        <v>-5.4834167416042232E-2</v>
      </c>
      <c r="AR119" t="s">
        <v>10</v>
      </c>
      <c r="AS119" t="s">
        <v>10</v>
      </c>
      <c r="AT119" t="s">
        <v>10</v>
      </c>
      <c r="AU119" t="s">
        <v>10</v>
      </c>
      <c r="AV119" t="s">
        <v>10</v>
      </c>
    </row>
    <row r="120" spans="2:48" x14ac:dyDescent="0.55000000000000004">
      <c r="B120">
        <v>-0.30144163475052799</v>
      </c>
      <c r="C120">
        <v>-0.2799999999999998</v>
      </c>
      <c r="D120">
        <f t="shared" si="4"/>
        <v>-5.0045712127572894</v>
      </c>
      <c r="E120">
        <f t="shared" si="5"/>
        <v>6.6625296704088312E-3</v>
      </c>
      <c r="F120" s="5">
        <v>0.81944444444444253</v>
      </c>
      <c r="G120" s="5">
        <v>7.5493299445825654E-3</v>
      </c>
      <c r="H120">
        <f t="shared" si="7"/>
        <v>0.81944444444444253</v>
      </c>
      <c r="J120">
        <v>20200201</v>
      </c>
      <c r="K120">
        <v>78</v>
      </c>
      <c r="L120">
        <v>360</v>
      </c>
      <c r="M120">
        <v>3.5</v>
      </c>
      <c r="N120">
        <v>0.72451902027385395</v>
      </c>
      <c r="O120">
        <v>765.62575700000002</v>
      </c>
      <c r="P120">
        <v>311855.255519</v>
      </c>
      <c r="Q120">
        <v>0.14413699999999999</v>
      </c>
      <c r="R120">
        <v>0.44461200000000001</v>
      </c>
      <c r="S120">
        <v>0.41125099999999998</v>
      </c>
      <c r="T120">
        <v>6.4599999999999998E-4</v>
      </c>
      <c r="U120">
        <v>6.4599999999999998E-4</v>
      </c>
      <c r="V120">
        <v>6.4599999999999998E-4</v>
      </c>
      <c r="W120">
        <v>29056</v>
      </c>
      <c r="X120">
        <v>145</v>
      </c>
      <c r="Y120">
        <v>2.97</v>
      </c>
      <c r="Z120">
        <v>3.45</v>
      </c>
      <c r="AA120">
        <v>3.69</v>
      </c>
      <c r="AB120">
        <v>3.72</v>
      </c>
      <c r="AC120">
        <v>3.13</v>
      </c>
      <c r="AD120">
        <v>3.16</v>
      </c>
      <c r="AE120" t="s">
        <v>10</v>
      </c>
      <c r="AF120" t="s">
        <v>10</v>
      </c>
      <c r="AG120" t="s">
        <v>10</v>
      </c>
      <c r="AH120" t="s">
        <v>10</v>
      </c>
      <c r="AI120" t="s">
        <v>10</v>
      </c>
      <c r="AJ120" t="s">
        <v>10</v>
      </c>
      <c r="AK120">
        <v>4.9999999999999802E-2</v>
      </c>
      <c r="AL120">
        <v>0.53</v>
      </c>
      <c r="AM120">
        <v>-0.19</v>
      </c>
      <c r="AN120">
        <v>0.37</v>
      </c>
      <c r="AO120">
        <v>-0.22</v>
      </c>
      <c r="AP120">
        <v>0.34</v>
      </c>
      <c r="AQ120">
        <f t="shared" si="6"/>
        <v>-0.251441634750528</v>
      </c>
      <c r="AR120" t="s">
        <v>10</v>
      </c>
      <c r="AS120" t="s">
        <v>10</v>
      </c>
      <c r="AT120" t="s">
        <v>10</v>
      </c>
      <c r="AU120" t="s">
        <v>10</v>
      </c>
      <c r="AV120" t="s">
        <v>10</v>
      </c>
    </row>
    <row r="121" spans="2:48" x14ac:dyDescent="0.55000000000000004">
      <c r="B121">
        <v>-0.52540591441165418</v>
      </c>
      <c r="C121">
        <v>-0.48999999999999977</v>
      </c>
      <c r="D121">
        <f t="shared" si="4"/>
        <v>-5.0544567762084096</v>
      </c>
      <c r="E121">
        <f t="shared" si="5"/>
        <v>6.3403751717640271E-3</v>
      </c>
      <c r="F121" s="5">
        <v>0.82638888888888695</v>
      </c>
      <c r="G121" s="5">
        <v>7.5584632747481154E-3</v>
      </c>
      <c r="H121">
        <f t="shared" si="7"/>
        <v>0.82638888888888695</v>
      </c>
      <c r="J121">
        <v>20200201</v>
      </c>
      <c r="K121">
        <v>78</v>
      </c>
      <c r="L121">
        <v>360</v>
      </c>
      <c r="M121">
        <v>3.5</v>
      </c>
      <c r="N121">
        <v>0.72451902027385395</v>
      </c>
      <c r="O121">
        <v>765.62575700000002</v>
      </c>
      <c r="P121">
        <v>311855.255519</v>
      </c>
      <c r="Q121">
        <v>0.14413699999999999</v>
      </c>
      <c r="R121">
        <v>0.44461200000000001</v>
      </c>
      <c r="S121">
        <v>0.41125099999999998</v>
      </c>
      <c r="T121">
        <v>6.4599999999999998E-4</v>
      </c>
      <c r="U121">
        <v>6.4599999999999998E-4</v>
      </c>
      <c r="V121">
        <v>6.4599999999999998E-4</v>
      </c>
      <c r="W121">
        <v>29056</v>
      </c>
      <c r="X121">
        <v>145</v>
      </c>
      <c r="Y121">
        <v>2.97</v>
      </c>
      <c r="Z121">
        <v>3.45</v>
      </c>
      <c r="AA121">
        <v>3.69</v>
      </c>
      <c r="AB121">
        <v>3.72</v>
      </c>
      <c r="AC121">
        <v>3.13</v>
      </c>
      <c r="AD121">
        <v>3.16</v>
      </c>
      <c r="AE121" t="s">
        <v>10</v>
      </c>
      <c r="AF121" t="s">
        <v>10</v>
      </c>
      <c r="AG121" t="s">
        <v>10</v>
      </c>
      <c r="AH121" t="s">
        <v>10</v>
      </c>
      <c r="AI121" t="s">
        <v>10</v>
      </c>
      <c r="AJ121" t="s">
        <v>10</v>
      </c>
      <c r="AK121">
        <v>4.9999999999999802E-2</v>
      </c>
      <c r="AL121">
        <v>0.53</v>
      </c>
      <c r="AM121">
        <v>-0.19</v>
      </c>
      <c r="AN121">
        <v>0.37</v>
      </c>
      <c r="AO121">
        <v>-0.22</v>
      </c>
      <c r="AP121">
        <v>0.34</v>
      </c>
      <c r="AQ121">
        <f t="shared" si="6"/>
        <v>-0.4754059144116542</v>
      </c>
      <c r="AR121" t="s">
        <v>10</v>
      </c>
      <c r="AS121" t="s">
        <v>10</v>
      </c>
      <c r="AT121" t="s">
        <v>10</v>
      </c>
      <c r="AU121" t="s">
        <v>10</v>
      </c>
      <c r="AV121" t="s">
        <v>10</v>
      </c>
    </row>
    <row r="122" spans="2:48" x14ac:dyDescent="0.55000000000000004">
      <c r="B122">
        <v>-0.4505738133328599</v>
      </c>
      <c r="C122">
        <v>-0.45000000000000018</v>
      </c>
      <c r="D122">
        <f t="shared" si="4"/>
        <v>-5.0377887542711832</v>
      </c>
      <c r="E122">
        <f t="shared" si="5"/>
        <v>6.4462553897780333E-3</v>
      </c>
      <c r="F122" s="5">
        <v>0.83333333333333137</v>
      </c>
      <c r="G122" s="5">
        <v>7.5818048359028063E-3</v>
      </c>
      <c r="H122">
        <f t="shared" si="7"/>
        <v>0.83333333333333137</v>
      </c>
      <c r="J122">
        <v>20200201</v>
      </c>
      <c r="K122">
        <v>78</v>
      </c>
      <c r="L122">
        <v>360</v>
      </c>
      <c r="M122">
        <v>3.5</v>
      </c>
      <c r="N122">
        <v>0.72451902027385395</v>
      </c>
      <c r="O122">
        <v>765.62575700000002</v>
      </c>
      <c r="P122">
        <v>311855.255519</v>
      </c>
      <c r="Q122">
        <v>0.14413699999999999</v>
      </c>
      <c r="R122">
        <v>0.44461200000000001</v>
      </c>
      <c r="S122">
        <v>0.41125099999999998</v>
      </c>
      <c r="T122">
        <v>6.4599999999999998E-4</v>
      </c>
      <c r="U122">
        <v>6.4599999999999998E-4</v>
      </c>
      <c r="V122">
        <v>6.4599999999999998E-4</v>
      </c>
      <c r="W122">
        <v>29056</v>
      </c>
      <c r="X122">
        <v>145</v>
      </c>
      <c r="Y122">
        <v>2.97</v>
      </c>
      <c r="Z122">
        <v>3.45</v>
      </c>
      <c r="AA122">
        <v>3.69</v>
      </c>
      <c r="AB122">
        <v>3.72</v>
      </c>
      <c r="AC122">
        <v>3.13</v>
      </c>
      <c r="AD122">
        <v>3.16</v>
      </c>
      <c r="AE122" t="s">
        <v>10</v>
      </c>
      <c r="AF122" t="s">
        <v>10</v>
      </c>
      <c r="AG122" t="s">
        <v>10</v>
      </c>
      <c r="AH122" t="s">
        <v>10</v>
      </c>
      <c r="AI122" t="s">
        <v>10</v>
      </c>
      <c r="AJ122" t="s">
        <v>10</v>
      </c>
      <c r="AK122">
        <v>4.9999999999999802E-2</v>
      </c>
      <c r="AL122">
        <v>0.53</v>
      </c>
      <c r="AM122">
        <v>-0.19</v>
      </c>
      <c r="AN122">
        <v>0.37</v>
      </c>
      <c r="AO122">
        <v>-0.22</v>
      </c>
      <c r="AP122">
        <v>0.34</v>
      </c>
      <c r="AQ122">
        <f t="shared" si="6"/>
        <v>-0.40057381333285991</v>
      </c>
      <c r="AR122" t="s">
        <v>10</v>
      </c>
      <c r="AS122" t="s">
        <v>10</v>
      </c>
      <c r="AT122" t="s">
        <v>10</v>
      </c>
      <c r="AU122" t="s">
        <v>10</v>
      </c>
      <c r="AV122" t="s">
        <v>10</v>
      </c>
    </row>
    <row r="123" spans="2:48" x14ac:dyDescent="0.55000000000000004">
      <c r="B123">
        <v>-0.31618225244416487</v>
      </c>
      <c r="C123">
        <v>-0.33000000000000007</v>
      </c>
      <c r="D123">
        <f t="shared" si="4"/>
        <v>-5.0078545221331296</v>
      </c>
      <c r="E123">
        <f t="shared" si="5"/>
        <v>6.640835427465094E-3</v>
      </c>
      <c r="F123" s="5">
        <v>0.84027777777777579</v>
      </c>
      <c r="G123" s="5">
        <v>7.5856465904373636E-3</v>
      </c>
      <c r="H123">
        <f t="shared" si="7"/>
        <v>0.84027777777777579</v>
      </c>
      <c r="J123">
        <v>20200201</v>
      </c>
      <c r="K123">
        <v>78</v>
      </c>
      <c r="L123">
        <v>360</v>
      </c>
      <c r="M123">
        <v>3.5</v>
      </c>
      <c r="N123">
        <v>0.72451902027385395</v>
      </c>
      <c r="O123">
        <v>765.62575700000002</v>
      </c>
      <c r="P123">
        <v>311855.255519</v>
      </c>
      <c r="Q123">
        <v>0.14413699999999999</v>
      </c>
      <c r="R123">
        <v>0.44461200000000001</v>
      </c>
      <c r="S123">
        <v>0.41125099999999998</v>
      </c>
      <c r="T123">
        <v>6.4599999999999998E-4</v>
      </c>
      <c r="U123">
        <v>6.4599999999999998E-4</v>
      </c>
      <c r="V123">
        <v>6.4599999999999998E-4</v>
      </c>
      <c r="W123">
        <v>29056</v>
      </c>
      <c r="X123">
        <v>145</v>
      </c>
      <c r="Y123">
        <v>2.97</v>
      </c>
      <c r="Z123">
        <v>3.45</v>
      </c>
      <c r="AA123">
        <v>3.69</v>
      </c>
      <c r="AB123">
        <v>3.72</v>
      </c>
      <c r="AC123">
        <v>3.13</v>
      </c>
      <c r="AD123">
        <v>3.16</v>
      </c>
      <c r="AE123" t="s">
        <v>10</v>
      </c>
      <c r="AF123" t="s">
        <v>10</v>
      </c>
      <c r="AG123" t="s">
        <v>10</v>
      </c>
      <c r="AH123" t="s">
        <v>10</v>
      </c>
      <c r="AI123" t="s">
        <v>10</v>
      </c>
      <c r="AJ123" t="s">
        <v>10</v>
      </c>
      <c r="AK123">
        <v>4.9999999999999802E-2</v>
      </c>
      <c r="AL123">
        <v>0.53</v>
      </c>
      <c r="AM123">
        <v>-0.19</v>
      </c>
      <c r="AN123">
        <v>0.37</v>
      </c>
      <c r="AO123">
        <v>-0.22</v>
      </c>
      <c r="AP123">
        <v>0.34</v>
      </c>
      <c r="AQ123">
        <f t="shared" si="6"/>
        <v>-0.26618225244416488</v>
      </c>
      <c r="AR123" t="s">
        <v>10</v>
      </c>
      <c r="AS123" t="s">
        <v>10</v>
      </c>
      <c r="AT123" t="s">
        <v>10</v>
      </c>
      <c r="AU123" t="s">
        <v>10</v>
      </c>
      <c r="AV123" t="s">
        <v>10</v>
      </c>
    </row>
    <row r="124" spans="2:48" x14ac:dyDescent="0.55000000000000004">
      <c r="B124">
        <v>-0.1046178181006439</v>
      </c>
      <c r="C124">
        <v>-0.11000000000000032</v>
      </c>
      <c r="D124">
        <f t="shared" si="4"/>
        <v>-4.9607308869292783</v>
      </c>
      <c r="E124">
        <f t="shared" si="5"/>
        <v>6.9590364839361481E-3</v>
      </c>
      <c r="F124" s="5">
        <v>0.84722222222222021</v>
      </c>
      <c r="G124" s="5">
        <v>7.5963320484895586E-3</v>
      </c>
      <c r="H124">
        <f t="shared" si="7"/>
        <v>0.84722222222222021</v>
      </c>
      <c r="J124">
        <v>20200201</v>
      </c>
      <c r="K124">
        <v>78</v>
      </c>
      <c r="L124">
        <v>360</v>
      </c>
      <c r="M124">
        <v>3.5</v>
      </c>
      <c r="N124">
        <v>0.72451902027385395</v>
      </c>
      <c r="O124">
        <v>765.62575700000002</v>
      </c>
      <c r="P124">
        <v>311855.255519</v>
      </c>
      <c r="Q124">
        <v>0.14413699999999999</v>
      </c>
      <c r="R124">
        <v>0.44461200000000001</v>
      </c>
      <c r="S124">
        <v>0.41125099999999998</v>
      </c>
      <c r="T124">
        <v>6.4599999999999998E-4</v>
      </c>
      <c r="U124">
        <v>6.4599999999999998E-4</v>
      </c>
      <c r="V124">
        <v>6.4599999999999998E-4</v>
      </c>
      <c r="W124">
        <v>29056</v>
      </c>
      <c r="X124">
        <v>145</v>
      </c>
      <c r="Y124">
        <v>2.97</v>
      </c>
      <c r="Z124">
        <v>3.45</v>
      </c>
      <c r="AA124">
        <v>3.69</v>
      </c>
      <c r="AB124">
        <v>3.72</v>
      </c>
      <c r="AC124">
        <v>3.13</v>
      </c>
      <c r="AD124">
        <v>3.16</v>
      </c>
      <c r="AE124" t="s">
        <v>10</v>
      </c>
      <c r="AF124" t="s">
        <v>10</v>
      </c>
      <c r="AG124" t="s">
        <v>10</v>
      </c>
      <c r="AH124" t="s">
        <v>10</v>
      </c>
      <c r="AI124" t="s">
        <v>10</v>
      </c>
      <c r="AJ124" t="s">
        <v>10</v>
      </c>
      <c r="AK124">
        <v>4.9999999999999802E-2</v>
      </c>
      <c r="AL124">
        <v>0.53</v>
      </c>
      <c r="AM124">
        <v>-0.19</v>
      </c>
      <c r="AN124">
        <v>0.37</v>
      </c>
      <c r="AO124">
        <v>-0.22</v>
      </c>
      <c r="AP124">
        <v>0.34</v>
      </c>
      <c r="AQ124">
        <f t="shared" si="6"/>
        <v>-5.4617818100643895E-2</v>
      </c>
      <c r="AR124" t="s">
        <v>10</v>
      </c>
      <c r="AS124" t="s">
        <v>10</v>
      </c>
      <c r="AT124" t="s">
        <v>10</v>
      </c>
      <c r="AU124" t="s">
        <v>10</v>
      </c>
      <c r="AV124" t="s">
        <v>10</v>
      </c>
    </row>
    <row r="125" spans="2:48" x14ac:dyDescent="0.55000000000000004">
      <c r="B125">
        <v>-0.11720451660742122</v>
      </c>
      <c r="C125">
        <v>-0.11999999999999922</v>
      </c>
      <c r="D125">
        <f t="shared" si="4"/>
        <v>-4.9635344346555055</v>
      </c>
      <c r="E125">
        <f t="shared" si="5"/>
        <v>6.9396890197366062E-3</v>
      </c>
      <c r="F125" s="5">
        <v>0.85416666666666463</v>
      </c>
      <c r="G125" s="5">
        <v>7.6016799814609031E-3</v>
      </c>
      <c r="H125">
        <f t="shared" si="7"/>
        <v>0.85416666666666463</v>
      </c>
      <c r="J125">
        <v>20200201</v>
      </c>
      <c r="K125">
        <v>78</v>
      </c>
      <c r="L125">
        <v>360</v>
      </c>
      <c r="M125">
        <v>3.5</v>
      </c>
      <c r="N125">
        <v>0.72451902027385395</v>
      </c>
      <c r="O125">
        <v>765.62575700000002</v>
      </c>
      <c r="P125">
        <v>311855.255519</v>
      </c>
      <c r="Q125">
        <v>0.14413699999999999</v>
      </c>
      <c r="R125">
        <v>0.44461200000000001</v>
      </c>
      <c r="S125">
        <v>0.41125099999999998</v>
      </c>
      <c r="T125">
        <v>6.4599999999999998E-4</v>
      </c>
      <c r="U125">
        <v>6.4599999999999998E-4</v>
      </c>
      <c r="V125">
        <v>6.4599999999999998E-4</v>
      </c>
      <c r="W125">
        <v>29056</v>
      </c>
      <c r="X125">
        <v>145</v>
      </c>
      <c r="Y125">
        <v>2.97</v>
      </c>
      <c r="Z125">
        <v>3.45</v>
      </c>
      <c r="AA125">
        <v>3.69</v>
      </c>
      <c r="AB125">
        <v>3.72</v>
      </c>
      <c r="AC125">
        <v>3.13</v>
      </c>
      <c r="AD125">
        <v>3.16</v>
      </c>
      <c r="AE125" t="s">
        <v>10</v>
      </c>
      <c r="AF125" t="s">
        <v>10</v>
      </c>
      <c r="AG125" t="s">
        <v>10</v>
      </c>
      <c r="AH125" t="s">
        <v>10</v>
      </c>
      <c r="AI125" t="s">
        <v>10</v>
      </c>
      <c r="AJ125" t="s">
        <v>10</v>
      </c>
      <c r="AK125">
        <v>4.9999999999999802E-2</v>
      </c>
      <c r="AL125">
        <v>0.53</v>
      </c>
      <c r="AM125">
        <v>-0.19</v>
      </c>
      <c r="AN125">
        <v>0.37</v>
      </c>
      <c r="AO125">
        <v>-0.22</v>
      </c>
      <c r="AP125">
        <v>0.34</v>
      </c>
      <c r="AQ125">
        <f t="shared" si="6"/>
        <v>-6.7204516607421216E-2</v>
      </c>
      <c r="AR125" t="s">
        <v>10</v>
      </c>
      <c r="AS125" t="s">
        <v>10</v>
      </c>
      <c r="AT125" t="s">
        <v>10</v>
      </c>
      <c r="AU125" t="s">
        <v>10</v>
      </c>
      <c r="AV125" t="s">
        <v>10</v>
      </c>
    </row>
    <row r="126" spans="2:48" x14ac:dyDescent="0.55000000000000004">
      <c r="B126">
        <v>-5.0096195695921088E-2</v>
      </c>
      <c r="C126">
        <v>-4.9999999999999822E-2</v>
      </c>
      <c r="D126">
        <f t="shared" si="4"/>
        <v>-4.9485867992290249</v>
      </c>
      <c r="E126">
        <f t="shared" si="5"/>
        <v>7.0434639919963755E-3</v>
      </c>
      <c r="F126" s="5">
        <v>0.86111111111110905</v>
      </c>
      <c r="G126" s="5">
        <v>7.6120337519952272E-3</v>
      </c>
      <c r="H126">
        <f t="shared" si="7"/>
        <v>0.86111111111110905</v>
      </c>
      <c r="J126">
        <v>20200201</v>
      </c>
      <c r="K126">
        <v>78</v>
      </c>
      <c r="L126">
        <v>360</v>
      </c>
      <c r="M126">
        <v>3.5</v>
      </c>
      <c r="N126">
        <v>0.72451902027385395</v>
      </c>
      <c r="O126">
        <v>765.62575700000002</v>
      </c>
      <c r="P126">
        <v>311855.255519</v>
      </c>
      <c r="Q126">
        <v>0.14413699999999999</v>
      </c>
      <c r="R126">
        <v>0.44461200000000001</v>
      </c>
      <c r="S126">
        <v>0.41125099999999998</v>
      </c>
      <c r="T126">
        <v>6.4599999999999998E-4</v>
      </c>
      <c r="U126">
        <v>6.4599999999999998E-4</v>
      </c>
      <c r="V126">
        <v>6.4599999999999998E-4</v>
      </c>
      <c r="W126">
        <v>29056</v>
      </c>
      <c r="X126">
        <v>145</v>
      </c>
      <c r="Y126">
        <v>2.97</v>
      </c>
      <c r="Z126">
        <v>3.45</v>
      </c>
      <c r="AA126">
        <v>3.69</v>
      </c>
      <c r="AB126">
        <v>3.72</v>
      </c>
      <c r="AC126">
        <v>3.13</v>
      </c>
      <c r="AD126">
        <v>3.16</v>
      </c>
      <c r="AE126" t="s">
        <v>10</v>
      </c>
      <c r="AF126" t="s">
        <v>10</v>
      </c>
      <c r="AG126" t="s">
        <v>10</v>
      </c>
      <c r="AH126" t="s">
        <v>10</v>
      </c>
      <c r="AI126" t="s">
        <v>10</v>
      </c>
      <c r="AJ126" t="s">
        <v>10</v>
      </c>
      <c r="AK126">
        <v>4.9999999999999802E-2</v>
      </c>
      <c r="AL126">
        <v>0.53</v>
      </c>
      <c r="AM126">
        <v>-0.19</v>
      </c>
      <c r="AN126">
        <v>0.37</v>
      </c>
      <c r="AO126">
        <v>-0.22</v>
      </c>
      <c r="AP126">
        <v>0.34</v>
      </c>
      <c r="AQ126">
        <f t="shared" si="6"/>
        <v>-9.6195695921084956E-5</v>
      </c>
      <c r="AR126" t="s">
        <v>10</v>
      </c>
      <c r="AS126" t="s">
        <v>10</v>
      </c>
      <c r="AT126" t="s">
        <v>10</v>
      </c>
      <c r="AU126" t="s">
        <v>10</v>
      </c>
      <c r="AV126" t="s">
        <v>10</v>
      </c>
    </row>
    <row r="127" spans="2:48" x14ac:dyDescent="0.55000000000000004">
      <c r="B127">
        <v>0</v>
      </c>
      <c r="C127">
        <v>0</v>
      </c>
      <c r="D127">
        <f t="shared" si="4"/>
        <v>-4.9374284263276413</v>
      </c>
      <c r="E127">
        <f t="shared" si="5"/>
        <v>7.1219348405555166E-3</v>
      </c>
      <c r="F127" s="5">
        <v>0.86805555555555347</v>
      </c>
      <c r="G127" s="5">
        <v>7.64766611072788E-3</v>
      </c>
      <c r="H127">
        <f t="shared" si="7"/>
        <v>0.86805555555555347</v>
      </c>
      <c r="J127">
        <v>20200201</v>
      </c>
      <c r="K127">
        <v>78</v>
      </c>
      <c r="L127">
        <v>360</v>
      </c>
      <c r="M127">
        <v>3.5</v>
      </c>
      <c r="N127">
        <v>0.72451902027385395</v>
      </c>
      <c r="O127">
        <v>765.62575700000002</v>
      </c>
      <c r="P127">
        <v>311855.255519</v>
      </c>
      <c r="Q127">
        <v>0.14413699999999999</v>
      </c>
      <c r="R127">
        <v>0.44461200000000001</v>
      </c>
      <c r="S127">
        <v>0.41125099999999998</v>
      </c>
      <c r="T127">
        <v>6.4599999999999998E-4</v>
      </c>
      <c r="U127">
        <v>6.4599999999999998E-4</v>
      </c>
      <c r="V127">
        <v>6.4599999999999998E-4</v>
      </c>
      <c r="W127">
        <v>29056</v>
      </c>
      <c r="X127">
        <v>145</v>
      </c>
      <c r="Y127">
        <v>2.97</v>
      </c>
      <c r="Z127">
        <v>3.45</v>
      </c>
      <c r="AA127">
        <v>3.69</v>
      </c>
      <c r="AB127">
        <v>3.72</v>
      </c>
      <c r="AC127">
        <v>3.13</v>
      </c>
      <c r="AD127">
        <v>3.16</v>
      </c>
      <c r="AE127" t="s">
        <v>10</v>
      </c>
      <c r="AF127" t="s">
        <v>10</v>
      </c>
      <c r="AG127" t="s">
        <v>10</v>
      </c>
      <c r="AH127" t="s">
        <v>10</v>
      </c>
      <c r="AI127" t="s">
        <v>10</v>
      </c>
      <c r="AJ127" t="s">
        <v>10</v>
      </c>
      <c r="AK127">
        <v>4.9999999999999802E-2</v>
      </c>
      <c r="AL127">
        <v>0.53</v>
      </c>
      <c r="AM127">
        <v>-0.19</v>
      </c>
      <c r="AN127">
        <v>0.37</v>
      </c>
      <c r="AO127">
        <v>-0.22</v>
      </c>
      <c r="AP127">
        <v>0.34</v>
      </c>
      <c r="AQ127">
        <f t="shared" si="6"/>
        <v>0.05</v>
      </c>
      <c r="AR127" t="s">
        <v>10</v>
      </c>
      <c r="AS127" t="s">
        <v>10</v>
      </c>
      <c r="AT127" t="s">
        <v>10</v>
      </c>
      <c r="AU127" t="s">
        <v>10</v>
      </c>
      <c r="AV127" t="s">
        <v>10</v>
      </c>
    </row>
    <row r="128" spans="2:48" x14ac:dyDescent="0.55000000000000004">
      <c r="B128">
        <v>-0.20231430856665272</v>
      </c>
      <c r="C128">
        <v>-0.19000000000000039</v>
      </c>
      <c r="D128">
        <f t="shared" si="4"/>
        <v>-4.9824916984366672</v>
      </c>
      <c r="E128">
        <f t="shared" si="5"/>
        <v>6.8102581488438153E-3</v>
      </c>
      <c r="F128" s="5">
        <v>0.87499999999999789</v>
      </c>
      <c r="G128" s="5">
        <v>7.6637832246164586E-3</v>
      </c>
      <c r="H128">
        <f t="shared" si="7"/>
        <v>0.87499999999999789</v>
      </c>
      <c r="J128">
        <v>20200201</v>
      </c>
      <c r="K128">
        <v>78</v>
      </c>
      <c r="L128">
        <v>360</v>
      </c>
      <c r="M128">
        <v>3.5</v>
      </c>
      <c r="N128">
        <v>0.72451902027385395</v>
      </c>
      <c r="O128">
        <v>765.62575700000002</v>
      </c>
      <c r="P128">
        <v>311855.255519</v>
      </c>
      <c r="Q128">
        <v>0.14413699999999999</v>
      </c>
      <c r="R128">
        <v>0.44461200000000001</v>
      </c>
      <c r="S128">
        <v>0.41125099999999998</v>
      </c>
      <c r="T128">
        <v>6.4599999999999998E-4</v>
      </c>
      <c r="U128">
        <v>6.4599999999999998E-4</v>
      </c>
      <c r="V128">
        <v>6.4599999999999998E-4</v>
      </c>
      <c r="W128">
        <v>29056</v>
      </c>
      <c r="X128">
        <v>145</v>
      </c>
      <c r="Y128">
        <v>2.97</v>
      </c>
      <c r="Z128">
        <v>3.45</v>
      </c>
      <c r="AA128">
        <v>3.69</v>
      </c>
      <c r="AB128">
        <v>3.72</v>
      </c>
      <c r="AC128">
        <v>3.13</v>
      </c>
      <c r="AD128">
        <v>3.16</v>
      </c>
      <c r="AE128" t="s">
        <v>10</v>
      </c>
      <c r="AF128" t="s">
        <v>10</v>
      </c>
      <c r="AG128" t="s">
        <v>10</v>
      </c>
      <c r="AH128" t="s">
        <v>10</v>
      </c>
      <c r="AI128" t="s">
        <v>10</v>
      </c>
      <c r="AJ128" t="s">
        <v>10</v>
      </c>
      <c r="AK128">
        <v>4.9999999999999802E-2</v>
      </c>
      <c r="AL128">
        <v>0.53</v>
      </c>
      <c r="AM128">
        <v>-0.19</v>
      </c>
      <c r="AN128">
        <v>0.37</v>
      </c>
      <c r="AO128">
        <v>-0.22</v>
      </c>
      <c r="AP128">
        <v>0.34</v>
      </c>
      <c r="AQ128">
        <f t="shared" si="6"/>
        <v>-0.15231430856665273</v>
      </c>
      <c r="AR128" t="s">
        <v>10</v>
      </c>
      <c r="AS128" t="s">
        <v>10</v>
      </c>
      <c r="AT128" t="s">
        <v>10</v>
      </c>
      <c r="AU128" t="s">
        <v>10</v>
      </c>
      <c r="AV128" t="s">
        <v>10</v>
      </c>
    </row>
    <row r="129" spans="2:48" x14ac:dyDescent="0.55000000000000004">
      <c r="B129">
        <v>-0.24858008316631719</v>
      </c>
      <c r="C129">
        <v>-0.23000000000000043</v>
      </c>
      <c r="D129">
        <f t="shared" si="4"/>
        <v>-4.9927968874511786</v>
      </c>
      <c r="E129">
        <f t="shared" si="5"/>
        <v>6.7409081810338532E-3</v>
      </c>
      <c r="F129" s="5">
        <v>0.88194444444444231</v>
      </c>
      <c r="G129" s="5">
        <v>7.7023014637112716E-3</v>
      </c>
      <c r="H129">
        <f t="shared" si="7"/>
        <v>0.88194444444444231</v>
      </c>
      <c r="J129">
        <v>20200201</v>
      </c>
      <c r="K129">
        <v>78</v>
      </c>
      <c r="L129">
        <v>360</v>
      </c>
      <c r="M129">
        <v>3.5</v>
      </c>
      <c r="N129">
        <v>0.72451902027385395</v>
      </c>
      <c r="O129">
        <v>765.62575700000002</v>
      </c>
      <c r="P129">
        <v>311855.255519</v>
      </c>
      <c r="Q129">
        <v>0.14413699999999999</v>
      </c>
      <c r="R129">
        <v>0.44461200000000001</v>
      </c>
      <c r="S129">
        <v>0.41125099999999998</v>
      </c>
      <c r="T129">
        <v>6.4599999999999998E-4</v>
      </c>
      <c r="U129">
        <v>6.4599999999999998E-4</v>
      </c>
      <c r="V129">
        <v>6.4599999999999998E-4</v>
      </c>
      <c r="W129">
        <v>29056</v>
      </c>
      <c r="X129">
        <v>145</v>
      </c>
      <c r="Y129">
        <v>2.97</v>
      </c>
      <c r="Z129">
        <v>3.45</v>
      </c>
      <c r="AA129">
        <v>3.69</v>
      </c>
      <c r="AB129">
        <v>3.72</v>
      </c>
      <c r="AC129">
        <v>3.13</v>
      </c>
      <c r="AD129">
        <v>3.16</v>
      </c>
      <c r="AE129" t="s">
        <v>10</v>
      </c>
      <c r="AF129" t="s">
        <v>10</v>
      </c>
      <c r="AG129" t="s">
        <v>10</v>
      </c>
      <c r="AH129" t="s">
        <v>10</v>
      </c>
      <c r="AI129" t="s">
        <v>10</v>
      </c>
      <c r="AJ129" t="s">
        <v>10</v>
      </c>
      <c r="AK129">
        <v>4.9999999999999802E-2</v>
      </c>
      <c r="AL129">
        <v>0.53</v>
      </c>
      <c r="AM129">
        <v>-0.19</v>
      </c>
      <c r="AN129">
        <v>0.37</v>
      </c>
      <c r="AO129">
        <v>-0.22</v>
      </c>
      <c r="AP129">
        <v>0.34</v>
      </c>
      <c r="AQ129">
        <f t="shared" si="6"/>
        <v>-0.1985800831663172</v>
      </c>
      <c r="AR129" t="s">
        <v>10</v>
      </c>
      <c r="AS129" t="s">
        <v>10</v>
      </c>
      <c r="AT129" t="s">
        <v>10</v>
      </c>
      <c r="AU129" t="s">
        <v>10</v>
      </c>
      <c r="AV129" t="s">
        <v>10</v>
      </c>
    </row>
    <row r="130" spans="2:48" x14ac:dyDescent="0.55000000000000004">
      <c r="B130">
        <v>-0.22853615321208712</v>
      </c>
      <c r="C130">
        <v>-0.20999999999999996</v>
      </c>
      <c r="D130">
        <f t="shared" si="4"/>
        <v>-4.9883323239901909</v>
      </c>
      <c r="E130">
        <f t="shared" si="5"/>
        <v>6.7708664482602808E-3</v>
      </c>
      <c r="F130" s="5">
        <v>0.88888888888888673</v>
      </c>
      <c r="G130" s="5">
        <v>7.7088654817106311E-3</v>
      </c>
      <c r="H130">
        <f t="shared" si="7"/>
        <v>0.88888888888888673</v>
      </c>
      <c r="J130">
        <v>20200201</v>
      </c>
      <c r="K130">
        <v>78</v>
      </c>
      <c r="L130">
        <v>360</v>
      </c>
      <c r="M130">
        <v>3.5</v>
      </c>
      <c r="N130">
        <v>0.72451902027385395</v>
      </c>
      <c r="O130">
        <v>765.62575700000002</v>
      </c>
      <c r="P130">
        <v>311855.255519</v>
      </c>
      <c r="Q130">
        <v>0.14413699999999999</v>
      </c>
      <c r="R130">
        <v>0.44461200000000001</v>
      </c>
      <c r="S130">
        <v>0.41125099999999998</v>
      </c>
      <c r="T130">
        <v>6.4599999999999998E-4</v>
      </c>
      <c r="U130">
        <v>6.4599999999999998E-4</v>
      </c>
      <c r="V130">
        <v>6.4599999999999998E-4</v>
      </c>
      <c r="W130">
        <v>29056</v>
      </c>
      <c r="X130">
        <v>145</v>
      </c>
      <c r="Y130">
        <v>2.97</v>
      </c>
      <c r="Z130">
        <v>3.45</v>
      </c>
      <c r="AA130">
        <v>3.69</v>
      </c>
      <c r="AB130">
        <v>3.72</v>
      </c>
      <c r="AC130">
        <v>3.13</v>
      </c>
      <c r="AD130">
        <v>3.16</v>
      </c>
      <c r="AE130" t="s">
        <v>10</v>
      </c>
      <c r="AF130" t="s">
        <v>10</v>
      </c>
      <c r="AG130" t="s">
        <v>10</v>
      </c>
      <c r="AH130" t="s">
        <v>10</v>
      </c>
      <c r="AI130" t="s">
        <v>10</v>
      </c>
      <c r="AJ130" t="s">
        <v>10</v>
      </c>
      <c r="AK130">
        <v>4.9999999999999802E-2</v>
      </c>
      <c r="AL130">
        <v>0.53</v>
      </c>
      <c r="AM130">
        <v>-0.19</v>
      </c>
      <c r="AN130">
        <v>0.37</v>
      </c>
      <c r="AO130">
        <v>-0.22</v>
      </c>
      <c r="AP130">
        <v>0.34</v>
      </c>
      <c r="AQ130">
        <f t="shared" si="6"/>
        <v>-0.1785361532120871</v>
      </c>
      <c r="AR130" t="s">
        <v>10</v>
      </c>
      <c r="AS130" t="s">
        <v>10</v>
      </c>
      <c r="AT130" t="s">
        <v>10</v>
      </c>
      <c r="AU130" t="s">
        <v>10</v>
      </c>
      <c r="AV130" t="s">
        <v>10</v>
      </c>
    </row>
    <row r="131" spans="2:48" x14ac:dyDescent="0.55000000000000004">
      <c r="B131">
        <v>0.21996109229627156</v>
      </c>
      <c r="C131">
        <v>0.20000000000000018</v>
      </c>
      <c r="D131">
        <f t="shared" ref="D131:D145" si="8">-1.74188439331852-1.30713953498601*AM131+0.222738927504872*AQ131-5.23669341187337*N131+1.08719184048728E-06*P131</f>
        <v>-4.8884345285367701</v>
      </c>
      <c r="E131">
        <f t="shared" ref="E131:E145" si="9">EXP(D131)/(1+EXP(D131))</f>
        <v>7.4768813787596143E-3</v>
      </c>
      <c r="F131" s="5">
        <v>0.89583333333333115</v>
      </c>
      <c r="G131" s="5">
        <v>7.7123446809321972E-3</v>
      </c>
      <c r="H131">
        <f t="shared" si="7"/>
        <v>0.89583333333333115</v>
      </c>
      <c r="J131">
        <v>20200201</v>
      </c>
      <c r="K131">
        <v>78</v>
      </c>
      <c r="L131">
        <v>360</v>
      </c>
      <c r="M131">
        <v>3.5</v>
      </c>
      <c r="N131">
        <v>0.72451902027385395</v>
      </c>
      <c r="O131">
        <v>765.62575700000002</v>
      </c>
      <c r="P131">
        <v>311855.255519</v>
      </c>
      <c r="Q131">
        <v>0.14413699999999999</v>
      </c>
      <c r="R131">
        <v>0.44461200000000001</v>
      </c>
      <c r="S131">
        <v>0.41125099999999998</v>
      </c>
      <c r="T131">
        <v>6.4599999999999998E-4</v>
      </c>
      <c r="U131">
        <v>6.4599999999999998E-4</v>
      </c>
      <c r="V131">
        <v>6.4599999999999998E-4</v>
      </c>
      <c r="W131">
        <v>29056</v>
      </c>
      <c r="X131">
        <v>145</v>
      </c>
      <c r="Y131">
        <v>2.97</v>
      </c>
      <c r="Z131">
        <v>3.45</v>
      </c>
      <c r="AA131">
        <v>3.69</v>
      </c>
      <c r="AB131">
        <v>3.72</v>
      </c>
      <c r="AC131">
        <v>3.13</v>
      </c>
      <c r="AD131">
        <v>3.16</v>
      </c>
      <c r="AE131" t="s">
        <v>10</v>
      </c>
      <c r="AF131" t="s">
        <v>10</v>
      </c>
      <c r="AG131" t="s">
        <v>10</v>
      </c>
      <c r="AH131" t="s">
        <v>10</v>
      </c>
      <c r="AI131" t="s">
        <v>10</v>
      </c>
      <c r="AJ131" t="s">
        <v>10</v>
      </c>
      <c r="AK131">
        <v>4.9999999999999802E-2</v>
      </c>
      <c r="AL131">
        <v>0.53</v>
      </c>
      <c r="AM131">
        <v>-0.19</v>
      </c>
      <c r="AN131">
        <v>0.37</v>
      </c>
      <c r="AO131">
        <v>-0.22</v>
      </c>
      <c r="AP131">
        <v>0.34</v>
      </c>
      <c r="AQ131">
        <f t="shared" ref="AQ131:AQ145" si="10">0.05+B131</f>
        <v>0.26996109229627158</v>
      </c>
      <c r="AR131" t="s">
        <v>10</v>
      </c>
      <c r="AS131" t="s">
        <v>10</v>
      </c>
      <c r="AT131" t="s">
        <v>10</v>
      </c>
      <c r="AU131" t="s">
        <v>10</v>
      </c>
      <c r="AV131" t="s">
        <v>10</v>
      </c>
    </row>
    <row r="132" spans="2:48" x14ac:dyDescent="0.55000000000000004">
      <c r="B132">
        <v>0.46750401229467109</v>
      </c>
      <c r="C132">
        <v>0.41999999999999993</v>
      </c>
      <c r="D132">
        <f t="shared" si="8"/>
        <v>-4.8332970840249017</v>
      </c>
      <c r="E132">
        <f t="shared" si="9"/>
        <v>7.8973675156515794E-3</v>
      </c>
      <c r="F132" s="5">
        <v>0.90277777777777557</v>
      </c>
      <c r="G132" s="5">
        <v>7.7204689006025286E-3</v>
      </c>
      <c r="H132">
        <f t="shared" ref="H132:H145" si="11">H131+(1/144)</f>
        <v>0.90277777777777557</v>
      </c>
      <c r="J132">
        <v>20200201</v>
      </c>
      <c r="K132">
        <v>78</v>
      </c>
      <c r="L132">
        <v>360</v>
      </c>
      <c r="M132">
        <v>3.5</v>
      </c>
      <c r="N132">
        <v>0.72451902027385395</v>
      </c>
      <c r="O132">
        <v>765.62575700000002</v>
      </c>
      <c r="P132">
        <v>311855.255519</v>
      </c>
      <c r="Q132">
        <v>0.14413699999999999</v>
      </c>
      <c r="R132">
        <v>0.44461200000000001</v>
      </c>
      <c r="S132">
        <v>0.41125099999999998</v>
      </c>
      <c r="T132">
        <v>6.4599999999999998E-4</v>
      </c>
      <c r="U132">
        <v>6.4599999999999998E-4</v>
      </c>
      <c r="V132">
        <v>6.4599999999999998E-4</v>
      </c>
      <c r="W132">
        <v>29056</v>
      </c>
      <c r="X132">
        <v>145</v>
      </c>
      <c r="Y132">
        <v>2.97</v>
      </c>
      <c r="Z132">
        <v>3.45</v>
      </c>
      <c r="AA132">
        <v>3.69</v>
      </c>
      <c r="AB132">
        <v>3.72</v>
      </c>
      <c r="AC132">
        <v>3.13</v>
      </c>
      <c r="AD132">
        <v>3.16</v>
      </c>
      <c r="AE132" t="s">
        <v>10</v>
      </c>
      <c r="AF132" t="s">
        <v>10</v>
      </c>
      <c r="AG132" t="s">
        <v>10</v>
      </c>
      <c r="AH132" t="s">
        <v>10</v>
      </c>
      <c r="AI132" t="s">
        <v>10</v>
      </c>
      <c r="AJ132" t="s">
        <v>10</v>
      </c>
      <c r="AK132">
        <v>4.9999999999999802E-2</v>
      </c>
      <c r="AL132">
        <v>0.53</v>
      </c>
      <c r="AM132">
        <v>-0.19</v>
      </c>
      <c r="AN132">
        <v>0.37</v>
      </c>
      <c r="AO132">
        <v>-0.22</v>
      </c>
      <c r="AP132">
        <v>0.34</v>
      </c>
      <c r="AQ132">
        <f t="shared" si="10"/>
        <v>0.51750401229467113</v>
      </c>
      <c r="AR132" t="s">
        <v>10</v>
      </c>
      <c r="AS132" t="s">
        <v>10</v>
      </c>
      <c r="AT132" t="s">
        <v>10</v>
      </c>
      <c r="AU132" t="s">
        <v>10</v>
      </c>
      <c r="AV132" t="s">
        <v>10</v>
      </c>
    </row>
    <row r="133" spans="2:48" x14ac:dyDescent="0.55000000000000004">
      <c r="B133">
        <v>0.36023176222493142</v>
      </c>
      <c r="C133">
        <v>0.33999999999999986</v>
      </c>
      <c r="D133">
        <f t="shared" si="8"/>
        <v>-4.8571907899564701</v>
      </c>
      <c r="E133">
        <f t="shared" si="9"/>
        <v>7.7123446809321972E-3</v>
      </c>
      <c r="F133" s="5">
        <v>0.90972222222221999</v>
      </c>
      <c r="G133" s="5">
        <v>7.7623656587251597E-3</v>
      </c>
      <c r="H133">
        <f t="shared" si="11"/>
        <v>0.90972222222221999</v>
      </c>
      <c r="J133">
        <v>20200201</v>
      </c>
      <c r="K133">
        <v>78</v>
      </c>
      <c r="L133">
        <v>360</v>
      </c>
      <c r="M133">
        <v>3.5</v>
      </c>
      <c r="N133">
        <v>0.72451902027385395</v>
      </c>
      <c r="O133">
        <v>765.62575700000002</v>
      </c>
      <c r="P133">
        <v>311855.255519</v>
      </c>
      <c r="Q133">
        <v>0.14413699999999999</v>
      </c>
      <c r="R133">
        <v>0.44461200000000001</v>
      </c>
      <c r="S133">
        <v>0.41125099999999998</v>
      </c>
      <c r="T133">
        <v>6.4599999999999998E-4</v>
      </c>
      <c r="U133">
        <v>6.4599999999999998E-4</v>
      </c>
      <c r="V133">
        <v>6.4599999999999998E-4</v>
      </c>
      <c r="W133">
        <v>29056</v>
      </c>
      <c r="X133">
        <v>145</v>
      </c>
      <c r="Y133">
        <v>2.97</v>
      </c>
      <c r="Z133">
        <v>3.45</v>
      </c>
      <c r="AA133">
        <v>3.69</v>
      </c>
      <c r="AB133">
        <v>3.72</v>
      </c>
      <c r="AC133">
        <v>3.13</v>
      </c>
      <c r="AD133">
        <v>3.16</v>
      </c>
      <c r="AE133" t="s">
        <v>10</v>
      </c>
      <c r="AF133" t="s">
        <v>10</v>
      </c>
      <c r="AG133" t="s">
        <v>10</v>
      </c>
      <c r="AH133" t="s">
        <v>10</v>
      </c>
      <c r="AI133" t="s">
        <v>10</v>
      </c>
      <c r="AJ133" t="s">
        <v>10</v>
      </c>
      <c r="AK133">
        <v>4.9999999999999802E-2</v>
      </c>
      <c r="AL133">
        <v>0.53</v>
      </c>
      <c r="AM133">
        <v>-0.19</v>
      </c>
      <c r="AN133">
        <v>0.37</v>
      </c>
      <c r="AO133">
        <v>-0.22</v>
      </c>
      <c r="AP133">
        <v>0.34</v>
      </c>
      <c r="AQ133">
        <f t="shared" si="10"/>
        <v>0.41023176222493141</v>
      </c>
      <c r="AR133" t="s">
        <v>10</v>
      </c>
      <c r="AS133" t="s">
        <v>10</v>
      </c>
      <c r="AT133" t="s">
        <v>10</v>
      </c>
      <c r="AU133" t="s">
        <v>10</v>
      </c>
      <c r="AV133" t="s">
        <v>10</v>
      </c>
    </row>
    <row r="134" spans="2:48" x14ac:dyDescent="0.55000000000000004">
      <c r="B134">
        <v>0.44733895625110864</v>
      </c>
      <c r="C134">
        <v>0.42999999999999972</v>
      </c>
      <c r="D134">
        <f t="shared" si="8"/>
        <v>-4.837788626981121</v>
      </c>
      <c r="E134">
        <f t="shared" si="9"/>
        <v>7.8622539511702619E-3</v>
      </c>
      <c r="F134" s="5">
        <v>0.91666666666666441</v>
      </c>
      <c r="G134" s="5">
        <v>7.7727473199153668E-3</v>
      </c>
      <c r="H134">
        <f t="shared" si="11"/>
        <v>0.91666666666666441</v>
      </c>
      <c r="J134">
        <v>20200201</v>
      </c>
      <c r="K134">
        <v>78</v>
      </c>
      <c r="L134">
        <v>360</v>
      </c>
      <c r="M134">
        <v>3.5</v>
      </c>
      <c r="N134">
        <v>0.72451902027385395</v>
      </c>
      <c r="O134">
        <v>765.62575700000002</v>
      </c>
      <c r="P134">
        <v>311855.255519</v>
      </c>
      <c r="Q134">
        <v>0.14413699999999999</v>
      </c>
      <c r="R134">
        <v>0.44461200000000001</v>
      </c>
      <c r="S134">
        <v>0.41125099999999998</v>
      </c>
      <c r="T134">
        <v>6.4599999999999998E-4</v>
      </c>
      <c r="U134">
        <v>6.4599999999999998E-4</v>
      </c>
      <c r="V134">
        <v>6.4599999999999998E-4</v>
      </c>
      <c r="W134">
        <v>29056</v>
      </c>
      <c r="X134">
        <v>145</v>
      </c>
      <c r="Y134">
        <v>2.97</v>
      </c>
      <c r="Z134">
        <v>3.45</v>
      </c>
      <c r="AA134">
        <v>3.69</v>
      </c>
      <c r="AB134">
        <v>3.72</v>
      </c>
      <c r="AC134">
        <v>3.13</v>
      </c>
      <c r="AD134">
        <v>3.16</v>
      </c>
      <c r="AE134" t="s">
        <v>10</v>
      </c>
      <c r="AF134" t="s">
        <v>10</v>
      </c>
      <c r="AG134" t="s">
        <v>10</v>
      </c>
      <c r="AH134" t="s">
        <v>10</v>
      </c>
      <c r="AI134" t="s">
        <v>10</v>
      </c>
      <c r="AJ134" t="s">
        <v>10</v>
      </c>
      <c r="AK134">
        <v>4.9999999999999802E-2</v>
      </c>
      <c r="AL134">
        <v>0.53</v>
      </c>
      <c r="AM134">
        <v>-0.19</v>
      </c>
      <c r="AN134">
        <v>0.37</v>
      </c>
      <c r="AO134">
        <v>-0.22</v>
      </c>
      <c r="AP134">
        <v>0.34</v>
      </c>
      <c r="AQ134">
        <f t="shared" si="10"/>
        <v>0.49733895625110863</v>
      </c>
      <c r="AR134" t="s">
        <v>10</v>
      </c>
      <c r="AS134" t="s">
        <v>10</v>
      </c>
      <c r="AT134" t="s">
        <v>10</v>
      </c>
      <c r="AU134" t="s">
        <v>10</v>
      </c>
      <c r="AV134" t="s">
        <v>10</v>
      </c>
    </row>
    <row r="135" spans="2:48" x14ac:dyDescent="0.55000000000000004">
      <c r="B135">
        <v>0.26905139675639744</v>
      </c>
      <c r="C135">
        <v>0.27000000000000046</v>
      </c>
      <c r="D135">
        <f t="shared" si="8"/>
        <v>-4.8775002067704332</v>
      </c>
      <c r="E135">
        <f t="shared" si="9"/>
        <v>7.5584632747481154E-3</v>
      </c>
      <c r="F135" s="5">
        <v>0.92361111111110883</v>
      </c>
      <c r="G135" s="5">
        <v>7.7807006184982446E-3</v>
      </c>
      <c r="H135">
        <f t="shared" si="11"/>
        <v>0.92361111111110883</v>
      </c>
      <c r="J135">
        <v>20200201</v>
      </c>
      <c r="K135">
        <v>78</v>
      </c>
      <c r="L135">
        <v>360</v>
      </c>
      <c r="M135">
        <v>3.5</v>
      </c>
      <c r="N135">
        <v>0.72451902027385395</v>
      </c>
      <c r="O135">
        <v>765.62575700000002</v>
      </c>
      <c r="P135">
        <v>311855.255519</v>
      </c>
      <c r="Q135">
        <v>0.14413699999999999</v>
      </c>
      <c r="R135">
        <v>0.44461200000000001</v>
      </c>
      <c r="S135">
        <v>0.41125099999999998</v>
      </c>
      <c r="T135">
        <v>6.4599999999999998E-4</v>
      </c>
      <c r="U135">
        <v>6.4599999999999998E-4</v>
      </c>
      <c r="V135">
        <v>6.4599999999999998E-4</v>
      </c>
      <c r="W135">
        <v>29056</v>
      </c>
      <c r="X135">
        <v>145</v>
      </c>
      <c r="Y135">
        <v>2.97</v>
      </c>
      <c r="Z135">
        <v>3.45</v>
      </c>
      <c r="AA135">
        <v>3.69</v>
      </c>
      <c r="AB135">
        <v>3.72</v>
      </c>
      <c r="AC135">
        <v>3.13</v>
      </c>
      <c r="AD135">
        <v>3.16</v>
      </c>
      <c r="AE135" t="s">
        <v>10</v>
      </c>
      <c r="AF135" t="s">
        <v>10</v>
      </c>
      <c r="AG135" t="s">
        <v>10</v>
      </c>
      <c r="AH135" t="s">
        <v>10</v>
      </c>
      <c r="AI135" t="s">
        <v>10</v>
      </c>
      <c r="AJ135" t="s">
        <v>10</v>
      </c>
      <c r="AK135">
        <v>4.9999999999999802E-2</v>
      </c>
      <c r="AL135">
        <v>0.53</v>
      </c>
      <c r="AM135">
        <v>-0.19</v>
      </c>
      <c r="AN135">
        <v>0.37</v>
      </c>
      <c r="AO135">
        <v>-0.22</v>
      </c>
      <c r="AP135">
        <v>0.34</v>
      </c>
      <c r="AQ135">
        <f t="shared" si="10"/>
        <v>0.31905139675639743</v>
      </c>
      <c r="AR135" t="s">
        <v>10</v>
      </c>
      <c r="AS135" t="s">
        <v>10</v>
      </c>
      <c r="AT135" t="s">
        <v>10</v>
      </c>
      <c r="AU135" t="s">
        <v>10</v>
      </c>
      <c r="AV135" t="s">
        <v>10</v>
      </c>
    </row>
    <row r="136" spans="2:48" x14ac:dyDescent="0.55000000000000004">
      <c r="B136">
        <v>0.58963032815410288</v>
      </c>
      <c r="C136">
        <v>0.5900000000000003</v>
      </c>
      <c r="D136">
        <f t="shared" si="8"/>
        <v>-4.8060947994102508</v>
      </c>
      <c r="E136">
        <f t="shared" si="9"/>
        <v>8.1133756242580436E-3</v>
      </c>
      <c r="F136" s="5">
        <v>0.93055555555555325</v>
      </c>
      <c r="G136" s="5">
        <v>7.7879773077329699E-3</v>
      </c>
      <c r="H136">
        <f t="shared" si="11"/>
        <v>0.93055555555555325</v>
      </c>
      <c r="J136">
        <v>20200201</v>
      </c>
      <c r="K136">
        <v>78</v>
      </c>
      <c r="L136">
        <v>360</v>
      </c>
      <c r="M136">
        <v>3.5</v>
      </c>
      <c r="N136">
        <v>0.72451902027385395</v>
      </c>
      <c r="O136">
        <v>765.62575700000002</v>
      </c>
      <c r="P136">
        <v>311855.255519</v>
      </c>
      <c r="Q136">
        <v>0.14413699999999999</v>
      </c>
      <c r="R136">
        <v>0.44461200000000001</v>
      </c>
      <c r="S136">
        <v>0.41125099999999998</v>
      </c>
      <c r="T136">
        <v>6.4599999999999998E-4</v>
      </c>
      <c r="U136">
        <v>6.4599999999999998E-4</v>
      </c>
      <c r="V136">
        <v>6.4599999999999998E-4</v>
      </c>
      <c r="W136">
        <v>29056</v>
      </c>
      <c r="X136">
        <v>145</v>
      </c>
      <c r="Y136">
        <v>2.97</v>
      </c>
      <c r="Z136">
        <v>3.45</v>
      </c>
      <c r="AA136">
        <v>3.69</v>
      </c>
      <c r="AB136">
        <v>3.72</v>
      </c>
      <c r="AC136">
        <v>3.13</v>
      </c>
      <c r="AD136">
        <v>3.16</v>
      </c>
      <c r="AE136" t="s">
        <v>10</v>
      </c>
      <c r="AF136" t="s">
        <v>10</v>
      </c>
      <c r="AG136" t="s">
        <v>10</v>
      </c>
      <c r="AH136" t="s">
        <v>10</v>
      </c>
      <c r="AI136" t="s">
        <v>10</v>
      </c>
      <c r="AJ136" t="s">
        <v>10</v>
      </c>
      <c r="AK136">
        <v>4.9999999999999802E-2</v>
      </c>
      <c r="AL136">
        <v>0.53</v>
      </c>
      <c r="AM136">
        <v>-0.19</v>
      </c>
      <c r="AN136">
        <v>0.37</v>
      </c>
      <c r="AO136">
        <v>-0.22</v>
      </c>
      <c r="AP136">
        <v>0.34</v>
      </c>
      <c r="AQ136">
        <f t="shared" si="10"/>
        <v>0.63963032815410292</v>
      </c>
      <c r="AR136" t="s">
        <v>10</v>
      </c>
      <c r="AS136" t="s">
        <v>10</v>
      </c>
      <c r="AT136" t="s">
        <v>10</v>
      </c>
      <c r="AU136" t="s">
        <v>10</v>
      </c>
      <c r="AV136" t="s">
        <v>10</v>
      </c>
    </row>
    <row r="137" spans="2:48" x14ac:dyDescent="0.55000000000000004">
      <c r="B137">
        <v>0.3010011977627669</v>
      </c>
      <c r="C137">
        <v>0.33000000000000007</v>
      </c>
      <c r="D137">
        <f t="shared" si="8"/>
        <v>-4.8703837423602803</v>
      </c>
      <c r="E137">
        <f t="shared" si="9"/>
        <v>7.6120337519952272E-3</v>
      </c>
      <c r="F137" s="5">
        <v>0.93749999999999767</v>
      </c>
      <c r="G137" s="5">
        <v>7.831826958500477E-3</v>
      </c>
      <c r="H137">
        <f t="shared" si="11"/>
        <v>0.93749999999999767</v>
      </c>
      <c r="J137">
        <v>20200201</v>
      </c>
      <c r="K137">
        <v>78</v>
      </c>
      <c r="L137">
        <v>360</v>
      </c>
      <c r="M137">
        <v>3.5</v>
      </c>
      <c r="N137">
        <v>0.72451902027385395</v>
      </c>
      <c r="O137">
        <v>765.62575700000002</v>
      </c>
      <c r="P137">
        <v>311855.255519</v>
      </c>
      <c r="Q137">
        <v>0.14413699999999999</v>
      </c>
      <c r="R137">
        <v>0.44461200000000001</v>
      </c>
      <c r="S137">
        <v>0.41125099999999998</v>
      </c>
      <c r="T137">
        <v>6.4599999999999998E-4</v>
      </c>
      <c r="U137">
        <v>6.4599999999999998E-4</v>
      </c>
      <c r="V137">
        <v>6.4599999999999998E-4</v>
      </c>
      <c r="W137">
        <v>29056</v>
      </c>
      <c r="X137">
        <v>145</v>
      </c>
      <c r="Y137">
        <v>2.97</v>
      </c>
      <c r="Z137">
        <v>3.45</v>
      </c>
      <c r="AA137">
        <v>3.69</v>
      </c>
      <c r="AB137">
        <v>3.72</v>
      </c>
      <c r="AC137">
        <v>3.13</v>
      </c>
      <c r="AD137">
        <v>3.16</v>
      </c>
      <c r="AE137" t="s">
        <v>10</v>
      </c>
      <c r="AF137" t="s">
        <v>10</v>
      </c>
      <c r="AG137" t="s">
        <v>10</v>
      </c>
      <c r="AH137" t="s">
        <v>10</v>
      </c>
      <c r="AI137" t="s">
        <v>10</v>
      </c>
      <c r="AJ137" t="s">
        <v>10</v>
      </c>
      <c r="AK137">
        <v>4.9999999999999802E-2</v>
      </c>
      <c r="AL137">
        <v>0.53</v>
      </c>
      <c r="AM137">
        <v>-0.19</v>
      </c>
      <c r="AN137">
        <v>0.37</v>
      </c>
      <c r="AO137">
        <v>-0.22</v>
      </c>
      <c r="AP137">
        <v>0.34</v>
      </c>
      <c r="AQ137">
        <f t="shared" si="10"/>
        <v>0.35100119776276689</v>
      </c>
      <c r="AR137" t="s">
        <v>10</v>
      </c>
      <c r="AS137" t="s">
        <v>10</v>
      </c>
      <c r="AT137" t="s">
        <v>10</v>
      </c>
      <c r="AU137" t="s">
        <v>10</v>
      </c>
      <c r="AV137" t="s">
        <v>10</v>
      </c>
    </row>
    <row r="138" spans="2:48" x14ac:dyDescent="0.55000000000000004">
      <c r="B138">
        <v>0.35433608847955966</v>
      </c>
      <c r="C138">
        <v>0.38999999999999968</v>
      </c>
      <c r="D138">
        <f t="shared" si="8"/>
        <v>-4.8585039860034325</v>
      </c>
      <c r="E138">
        <f t="shared" si="9"/>
        <v>7.7023014637112716E-3</v>
      </c>
      <c r="F138" s="5">
        <v>0.94444444444444209</v>
      </c>
      <c r="G138" s="5">
        <v>7.8510138138581653E-3</v>
      </c>
      <c r="H138">
        <f t="shared" si="11"/>
        <v>0.94444444444444209</v>
      </c>
      <c r="J138">
        <v>20200201</v>
      </c>
      <c r="K138">
        <v>78</v>
      </c>
      <c r="L138">
        <v>360</v>
      </c>
      <c r="M138">
        <v>3.5</v>
      </c>
      <c r="N138">
        <v>0.72451902027385395</v>
      </c>
      <c r="O138">
        <v>765.62575700000002</v>
      </c>
      <c r="P138">
        <v>311855.255519</v>
      </c>
      <c r="Q138">
        <v>0.14413699999999999</v>
      </c>
      <c r="R138">
        <v>0.44461200000000001</v>
      </c>
      <c r="S138">
        <v>0.41125099999999998</v>
      </c>
      <c r="T138">
        <v>6.4599999999999998E-4</v>
      </c>
      <c r="U138">
        <v>6.4599999999999998E-4</v>
      </c>
      <c r="V138">
        <v>6.4599999999999998E-4</v>
      </c>
      <c r="W138">
        <v>29056</v>
      </c>
      <c r="X138">
        <v>145</v>
      </c>
      <c r="Y138">
        <v>2.97</v>
      </c>
      <c r="Z138">
        <v>3.45</v>
      </c>
      <c r="AA138">
        <v>3.69</v>
      </c>
      <c r="AB138">
        <v>3.72</v>
      </c>
      <c r="AC138">
        <v>3.13</v>
      </c>
      <c r="AD138">
        <v>3.16</v>
      </c>
      <c r="AE138" t="s">
        <v>10</v>
      </c>
      <c r="AF138" t="s">
        <v>10</v>
      </c>
      <c r="AG138" t="s">
        <v>10</v>
      </c>
      <c r="AH138" t="s">
        <v>10</v>
      </c>
      <c r="AI138" t="s">
        <v>10</v>
      </c>
      <c r="AJ138" t="s">
        <v>10</v>
      </c>
      <c r="AK138">
        <v>4.9999999999999802E-2</v>
      </c>
      <c r="AL138">
        <v>0.53</v>
      </c>
      <c r="AM138">
        <v>-0.19</v>
      </c>
      <c r="AN138">
        <v>0.37</v>
      </c>
      <c r="AO138">
        <v>-0.22</v>
      </c>
      <c r="AP138">
        <v>0.34</v>
      </c>
      <c r="AQ138">
        <f t="shared" si="10"/>
        <v>0.40433608847955965</v>
      </c>
      <c r="AR138" t="s">
        <v>10</v>
      </c>
      <c r="AS138" t="s">
        <v>10</v>
      </c>
      <c r="AT138" t="s">
        <v>10</v>
      </c>
      <c r="AU138" t="s">
        <v>10</v>
      </c>
      <c r="AV138" t="s">
        <v>10</v>
      </c>
    </row>
    <row r="139" spans="2:48" x14ac:dyDescent="0.55000000000000004">
      <c r="B139">
        <v>0.29484356933345879</v>
      </c>
      <c r="C139">
        <v>0.32999999999999963</v>
      </c>
      <c r="D139">
        <f t="shared" si="8"/>
        <v>-4.8717552859125988</v>
      </c>
      <c r="E139">
        <f t="shared" si="9"/>
        <v>7.6016799814609031E-3</v>
      </c>
      <c r="F139" s="5">
        <v>0.95138888888888651</v>
      </c>
      <c r="G139" s="5">
        <v>7.8622539511702619E-3</v>
      </c>
      <c r="H139">
        <f t="shared" si="11"/>
        <v>0.95138888888888651</v>
      </c>
      <c r="J139">
        <v>20200201</v>
      </c>
      <c r="K139">
        <v>78</v>
      </c>
      <c r="L139">
        <v>360</v>
      </c>
      <c r="M139">
        <v>3.5</v>
      </c>
      <c r="N139">
        <v>0.72451902027385395</v>
      </c>
      <c r="O139">
        <v>765.62575700000002</v>
      </c>
      <c r="P139">
        <v>311855.255519</v>
      </c>
      <c r="Q139">
        <v>0.14413699999999999</v>
      </c>
      <c r="R139">
        <v>0.44461200000000001</v>
      </c>
      <c r="S139">
        <v>0.41125099999999998</v>
      </c>
      <c r="T139">
        <v>6.4599999999999998E-4</v>
      </c>
      <c r="U139">
        <v>6.4599999999999998E-4</v>
      </c>
      <c r="V139">
        <v>6.4599999999999998E-4</v>
      </c>
      <c r="W139">
        <v>29056</v>
      </c>
      <c r="X139">
        <v>145</v>
      </c>
      <c r="Y139">
        <v>2.97</v>
      </c>
      <c r="Z139">
        <v>3.45</v>
      </c>
      <c r="AA139">
        <v>3.69</v>
      </c>
      <c r="AB139">
        <v>3.72</v>
      </c>
      <c r="AC139">
        <v>3.13</v>
      </c>
      <c r="AD139">
        <v>3.16</v>
      </c>
      <c r="AE139" t="s">
        <v>10</v>
      </c>
      <c r="AF139" t="s">
        <v>10</v>
      </c>
      <c r="AG139" t="s">
        <v>10</v>
      </c>
      <c r="AH139" t="s">
        <v>10</v>
      </c>
      <c r="AI139" t="s">
        <v>10</v>
      </c>
      <c r="AJ139" t="s">
        <v>10</v>
      </c>
      <c r="AK139">
        <v>4.9999999999999802E-2</v>
      </c>
      <c r="AL139">
        <v>0.53</v>
      </c>
      <c r="AM139">
        <v>-0.19</v>
      </c>
      <c r="AN139">
        <v>0.37</v>
      </c>
      <c r="AO139">
        <v>-0.22</v>
      </c>
      <c r="AP139">
        <v>0.34</v>
      </c>
      <c r="AQ139">
        <f t="shared" si="10"/>
        <v>0.34484356933345878</v>
      </c>
      <c r="AR139" t="s">
        <v>10</v>
      </c>
      <c r="AS139" t="s">
        <v>10</v>
      </c>
      <c r="AT139" t="s">
        <v>10</v>
      </c>
      <c r="AU139" t="s">
        <v>10</v>
      </c>
      <c r="AV139" t="s">
        <v>10</v>
      </c>
    </row>
    <row r="140" spans="2:48" x14ac:dyDescent="0.55000000000000004">
      <c r="B140">
        <v>8.9118369123249372E-2</v>
      </c>
      <c r="C140">
        <v>0.10000000000000009</v>
      </c>
      <c r="D140">
        <f t="shared" si="8"/>
        <v>-4.9175782963681449</v>
      </c>
      <c r="E140">
        <f t="shared" si="9"/>
        <v>7.2636814867385203E-3</v>
      </c>
      <c r="F140" s="5">
        <v>0.95833333333333093</v>
      </c>
      <c r="G140" s="5">
        <v>7.8973675156515794E-3</v>
      </c>
      <c r="H140">
        <f t="shared" si="11"/>
        <v>0.95833333333333093</v>
      </c>
      <c r="J140">
        <v>20200201</v>
      </c>
      <c r="K140">
        <v>78</v>
      </c>
      <c r="L140">
        <v>360</v>
      </c>
      <c r="M140">
        <v>3.5</v>
      </c>
      <c r="N140">
        <v>0.72451902027385395</v>
      </c>
      <c r="O140">
        <v>765.62575700000002</v>
      </c>
      <c r="P140">
        <v>311855.255519</v>
      </c>
      <c r="Q140">
        <v>0.14413699999999999</v>
      </c>
      <c r="R140">
        <v>0.44461200000000001</v>
      </c>
      <c r="S140">
        <v>0.41125099999999998</v>
      </c>
      <c r="T140">
        <v>6.4599999999999998E-4</v>
      </c>
      <c r="U140">
        <v>6.4599999999999998E-4</v>
      </c>
      <c r="V140">
        <v>6.4599999999999998E-4</v>
      </c>
      <c r="W140">
        <v>29056</v>
      </c>
      <c r="X140">
        <v>145</v>
      </c>
      <c r="Y140">
        <v>2.97</v>
      </c>
      <c r="Z140">
        <v>3.45</v>
      </c>
      <c r="AA140">
        <v>3.69</v>
      </c>
      <c r="AB140">
        <v>3.72</v>
      </c>
      <c r="AC140">
        <v>3.13</v>
      </c>
      <c r="AD140">
        <v>3.16</v>
      </c>
      <c r="AE140" t="s">
        <v>10</v>
      </c>
      <c r="AF140" t="s">
        <v>10</v>
      </c>
      <c r="AG140" t="s">
        <v>10</v>
      </c>
      <c r="AH140" t="s">
        <v>10</v>
      </c>
      <c r="AI140" t="s">
        <v>10</v>
      </c>
      <c r="AJ140" t="s">
        <v>10</v>
      </c>
      <c r="AK140">
        <v>4.9999999999999802E-2</v>
      </c>
      <c r="AL140">
        <v>0.53</v>
      </c>
      <c r="AM140">
        <v>-0.19</v>
      </c>
      <c r="AN140">
        <v>0.37</v>
      </c>
      <c r="AO140">
        <v>-0.22</v>
      </c>
      <c r="AP140">
        <v>0.34</v>
      </c>
      <c r="AQ140">
        <f t="shared" si="10"/>
        <v>0.13911836912324937</v>
      </c>
      <c r="AR140" t="s">
        <v>10</v>
      </c>
      <c r="AS140" t="s">
        <v>10</v>
      </c>
      <c r="AT140" t="s">
        <v>10</v>
      </c>
      <c r="AU140" t="s">
        <v>10</v>
      </c>
      <c r="AV140" t="s">
        <v>10</v>
      </c>
    </row>
    <row r="141" spans="2:48" x14ac:dyDescent="0.55000000000000004">
      <c r="B141">
        <v>5.4977426024595141E-2</v>
      </c>
      <c r="C141">
        <v>6.0000000000000053E-2</v>
      </c>
      <c r="D141">
        <f t="shared" si="8"/>
        <v>-4.9251828134179441</v>
      </c>
      <c r="E141">
        <f t="shared" si="9"/>
        <v>7.2090508847957096E-3</v>
      </c>
      <c r="F141" s="5">
        <v>0.96527777777777535</v>
      </c>
      <c r="G141" s="5">
        <v>8.0058956070191024E-3</v>
      </c>
      <c r="H141">
        <f t="shared" si="11"/>
        <v>0.96527777777777535</v>
      </c>
      <c r="J141">
        <v>20200201</v>
      </c>
      <c r="K141">
        <v>78</v>
      </c>
      <c r="L141">
        <v>360</v>
      </c>
      <c r="M141">
        <v>3.5</v>
      </c>
      <c r="N141">
        <v>0.72451902027385395</v>
      </c>
      <c r="O141">
        <v>765.62575700000002</v>
      </c>
      <c r="P141">
        <v>311855.255519</v>
      </c>
      <c r="Q141">
        <v>0.14413699999999999</v>
      </c>
      <c r="R141">
        <v>0.44461200000000001</v>
      </c>
      <c r="S141">
        <v>0.41125099999999998</v>
      </c>
      <c r="T141">
        <v>6.4599999999999998E-4</v>
      </c>
      <c r="U141">
        <v>6.4599999999999998E-4</v>
      </c>
      <c r="V141">
        <v>6.4599999999999998E-4</v>
      </c>
      <c r="W141">
        <v>29056</v>
      </c>
      <c r="X141">
        <v>145</v>
      </c>
      <c r="Y141">
        <v>2.97</v>
      </c>
      <c r="Z141">
        <v>3.45</v>
      </c>
      <c r="AA141">
        <v>3.69</v>
      </c>
      <c r="AB141">
        <v>3.72</v>
      </c>
      <c r="AC141">
        <v>3.13</v>
      </c>
      <c r="AD141">
        <v>3.16</v>
      </c>
      <c r="AE141" t="s">
        <v>10</v>
      </c>
      <c r="AF141" t="s">
        <v>10</v>
      </c>
      <c r="AG141" t="s">
        <v>10</v>
      </c>
      <c r="AH141" t="s">
        <v>10</v>
      </c>
      <c r="AI141" t="s">
        <v>10</v>
      </c>
      <c r="AJ141" t="s">
        <v>10</v>
      </c>
      <c r="AK141">
        <v>4.9999999999999802E-2</v>
      </c>
      <c r="AL141">
        <v>0.53</v>
      </c>
      <c r="AM141">
        <v>-0.19</v>
      </c>
      <c r="AN141">
        <v>0.37</v>
      </c>
      <c r="AO141">
        <v>-0.22</v>
      </c>
      <c r="AP141">
        <v>0.34</v>
      </c>
      <c r="AQ141">
        <f t="shared" si="10"/>
        <v>0.10497742602459514</v>
      </c>
      <c r="AR141" t="s">
        <v>10</v>
      </c>
      <c r="AS141" t="s">
        <v>10</v>
      </c>
      <c r="AT141" t="s">
        <v>10</v>
      </c>
      <c r="AU141" t="s">
        <v>10</v>
      </c>
      <c r="AV141" t="s">
        <v>10</v>
      </c>
    </row>
    <row r="142" spans="2:48" x14ac:dyDescent="0.55000000000000004">
      <c r="B142">
        <v>-0.17934958206274898</v>
      </c>
      <c r="C142">
        <v>-0.18999999999999995</v>
      </c>
      <c r="D142">
        <f t="shared" si="8"/>
        <v>-4.9773765598847453</v>
      </c>
      <c r="E142">
        <f t="shared" si="9"/>
        <v>6.8449437516040117E-3</v>
      </c>
      <c r="F142" s="5">
        <v>0.97222222222221977</v>
      </c>
      <c r="G142" s="5">
        <v>8.1133756242580436E-3</v>
      </c>
      <c r="H142">
        <f t="shared" si="11"/>
        <v>0.97222222222221977</v>
      </c>
      <c r="J142">
        <v>20200201</v>
      </c>
      <c r="K142">
        <v>78</v>
      </c>
      <c r="L142">
        <v>360</v>
      </c>
      <c r="M142">
        <v>3.5</v>
      </c>
      <c r="N142">
        <v>0.72451902027385395</v>
      </c>
      <c r="O142">
        <v>765.62575700000002</v>
      </c>
      <c r="P142">
        <v>311855.255519</v>
      </c>
      <c r="Q142">
        <v>0.14413699999999999</v>
      </c>
      <c r="R142">
        <v>0.44461200000000001</v>
      </c>
      <c r="S142">
        <v>0.41125099999999998</v>
      </c>
      <c r="T142">
        <v>6.4599999999999998E-4</v>
      </c>
      <c r="U142">
        <v>6.4599999999999998E-4</v>
      </c>
      <c r="V142">
        <v>6.4599999999999998E-4</v>
      </c>
      <c r="W142">
        <v>29056</v>
      </c>
      <c r="X142">
        <v>145</v>
      </c>
      <c r="Y142">
        <v>2.97</v>
      </c>
      <c r="Z142">
        <v>3.45</v>
      </c>
      <c r="AA142">
        <v>3.69</v>
      </c>
      <c r="AB142">
        <v>3.72</v>
      </c>
      <c r="AC142">
        <v>3.13</v>
      </c>
      <c r="AD142">
        <v>3.16</v>
      </c>
      <c r="AE142" t="s">
        <v>10</v>
      </c>
      <c r="AF142" t="s">
        <v>10</v>
      </c>
      <c r="AG142" t="s">
        <v>10</v>
      </c>
      <c r="AH142" t="s">
        <v>10</v>
      </c>
      <c r="AI142" t="s">
        <v>10</v>
      </c>
      <c r="AJ142" t="s">
        <v>10</v>
      </c>
      <c r="AK142">
        <v>4.9999999999999802E-2</v>
      </c>
      <c r="AL142">
        <v>0.53</v>
      </c>
      <c r="AM142">
        <v>-0.19</v>
      </c>
      <c r="AN142">
        <v>0.37</v>
      </c>
      <c r="AO142">
        <v>-0.22</v>
      </c>
      <c r="AP142">
        <v>0.34</v>
      </c>
      <c r="AQ142">
        <f t="shared" si="10"/>
        <v>-0.12934958206274899</v>
      </c>
      <c r="AR142" t="s">
        <v>10</v>
      </c>
      <c r="AS142" t="s">
        <v>10</v>
      </c>
      <c r="AT142" t="s">
        <v>10</v>
      </c>
      <c r="AU142" t="s">
        <v>10</v>
      </c>
      <c r="AV142" t="s">
        <v>10</v>
      </c>
    </row>
    <row r="143" spans="2:48" x14ac:dyDescent="0.55000000000000004">
      <c r="B143">
        <v>-6.7295223619218983E-2</v>
      </c>
      <c r="C143">
        <v>-7.0000000000000284E-2</v>
      </c>
      <c r="D143">
        <f t="shared" si="8"/>
        <v>-4.9524176922627863</v>
      </c>
      <c r="E143">
        <f t="shared" si="9"/>
        <v>7.016721821259596E-3</v>
      </c>
      <c r="F143" s="5">
        <v>0.97916666666666419</v>
      </c>
      <c r="G143" s="5">
        <v>8.2410846592388259E-3</v>
      </c>
      <c r="H143">
        <f t="shared" si="11"/>
        <v>0.97916666666666419</v>
      </c>
      <c r="J143">
        <v>20200201</v>
      </c>
      <c r="K143">
        <v>78</v>
      </c>
      <c r="L143">
        <v>360</v>
      </c>
      <c r="M143">
        <v>3.5</v>
      </c>
      <c r="N143">
        <v>0.72451902027385395</v>
      </c>
      <c r="O143">
        <v>765.62575700000002</v>
      </c>
      <c r="P143">
        <v>311855.255519</v>
      </c>
      <c r="Q143">
        <v>0.14413699999999999</v>
      </c>
      <c r="R143">
        <v>0.44461200000000001</v>
      </c>
      <c r="S143">
        <v>0.41125099999999998</v>
      </c>
      <c r="T143">
        <v>6.4599999999999998E-4</v>
      </c>
      <c r="U143">
        <v>6.4599999999999998E-4</v>
      </c>
      <c r="V143">
        <v>6.4599999999999998E-4</v>
      </c>
      <c r="W143">
        <v>29056</v>
      </c>
      <c r="X143">
        <v>145</v>
      </c>
      <c r="Y143">
        <v>2.97</v>
      </c>
      <c r="Z143">
        <v>3.45</v>
      </c>
      <c r="AA143">
        <v>3.69</v>
      </c>
      <c r="AB143">
        <v>3.72</v>
      </c>
      <c r="AC143">
        <v>3.13</v>
      </c>
      <c r="AD143">
        <v>3.16</v>
      </c>
      <c r="AE143" t="s">
        <v>10</v>
      </c>
      <c r="AF143" t="s">
        <v>10</v>
      </c>
      <c r="AG143" t="s">
        <v>10</v>
      </c>
      <c r="AH143" t="s">
        <v>10</v>
      </c>
      <c r="AI143" t="s">
        <v>10</v>
      </c>
      <c r="AJ143" t="s">
        <v>10</v>
      </c>
      <c r="AK143">
        <v>4.9999999999999802E-2</v>
      </c>
      <c r="AL143">
        <v>0.53</v>
      </c>
      <c r="AM143">
        <v>-0.19</v>
      </c>
      <c r="AN143">
        <v>0.37</v>
      </c>
      <c r="AO143">
        <v>-0.22</v>
      </c>
      <c r="AP143">
        <v>0.34</v>
      </c>
      <c r="AQ143">
        <f t="shared" si="10"/>
        <v>-1.729522361921898E-2</v>
      </c>
      <c r="AR143" t="s">
        <v>10</v>
      </c>
      <c r="AS143" t="s">
        <v>10</v>
      </c>
      <c r="AT143" t="s">
        <v>10</v>
      </c>
      <c r="AU143" t="s">
        <v>10</v>
      </c>
      <c r="AV143" t="s">
        <v>10</v>
      </c>
    </row>
    <row r="144" spans="2:48" x14ac:dyDescent="0.55000000000000004">
      <c r="B144">
        <v>0.23754789378908758</v>
      </c>
      <c r="C144">
        <v>0.23999999999999977</v>
      </c>
      <c r="D144">
        <f t="shared" si="8"/>
        <v>-4.8845172632340184</v>
      </c>
      <c r="E144">
        <f t="shared" si="9"/>
        <v>7.5060074739210485E-3</v>
      </c>
      <c r="F144" s="5">
        <v>0.98611111111110861</v>
      </c>
      <c r="G144" s="5">
        <v>8.7221679657602334E-3</v>
      </c>
      <c r="H144">
        <f t="shared" si="11"/>
        <v>0.98611111111110861</v>
      </c>
      <c r="J144">
        <v>20200201</v>
      </c>
      <c r="K144">
        <v>78</v>
      </c>
      <c r="L144">
        <v>360</v>
      </c>
      <c r="M144">
        <v>3.5</v>
      </c>
      <c r="N144">
        <v>0.72451902027385395</v>
      </c>
      <c r="O144">
        <v>765.62575700000002</v>
      </c>
      <c r="P144">
        <v>311855.255519</v>
      </c>
      <c r="Q144">
        <v>0.14413699999999999</v>
      </c>
      <c r="R144">
        <v>0.44461200000000001</v>
      </c>
      <c r="S144">
        <v>0.41125099999999998</v>
      </c>
      <c r="T144">
        <v>6.4599999999999998E-4</v>
      </c>
      <c r="U144">
        <v>6.4599999999999998E-4</v>
      </c>
      <c r="V144">
        <v>6.4599999999999998E-4</v>
      </c>
      <c r="W144">
        <v>29056</v>
      </c>
      <c r="X144">
        <v>145</v>
      </c>
      <c r="Y144">
        <v>2.97</v>
      </c>
      <c r="Z144">
        <v>3.45</v>
      </c>
      <c r="AA144">
        <v>3.69</v>
      </c>
      <c r="AB144">
        <v>3.72</v>
      </c>
      <c r="AC144">
        <v>3.13</v>
      </c>
      <c r="AD144">
        <v>3.16</v>
      </c>
      <c r="AE144" t="s">
        <v>10</v>
      </c>
      <c r="AF144" t="s">
        <v>10</v>
      </c>
      <c r="AG144" t="s">
        <v>10</v>
      </c>
      <c r="AH144" t="s">
        <v>10</v>
      </c>
      <c r="AI144" t="s">
        <v>10</v>
      </c>
      <c r="AJ144" t="s">
        <v>10</v>
      </c>
      <c r="AK144">
        <v>4.9999999999999802E-2</v>
      </c>
      <c r="AL144">
        <v>0.53</v>
      </c>
      <c r="AM144">
        <v>-0.19</v>
      </c>
      <c r="AN144">
        <v>0.37</v>
      </c>
      <c r="AO144">
        <v>-0.22</v>
      </c>
      <c r="AP144">
        <v>0.34</v>
      </c>
      <c r="AQ144">
        <f t="shared" si="10"/>
        <v>0.28754789378908757</v>
      </c>
      <c r="AR144" t="s">
        <v>10</v>
      </c>
      <c r="AS144" t="s">
        <v>10</v>
      </c>
      <c r="AT144" t="s">
        <v>10</v>
      </c>
      <c r="AU144" t="s">
        <v>10</v>
      </c>
      <c r="AV144" t="s">
        <v>10</v>
      </c>
    </row>
    <row r="145" spans="2:48" x14ac:dyDescent="0.55000000000000004">
      <c r="B145">
        <v>0.38948260468180729</v>
      </c>
      <c r="C145">
        <v>0.39000000000000012</v>
      </c>
      <c r="D145">
        <f t="shared" si="8"/>
        <v>-4.8506754886790118</v>
      </c>
      <c r="E145">
        <f t="shared" si="9"/>
        <v>7.7623656587251597E-3</v>
      </c>
      <c r="F145" s="5">
        <v>0.99305555555555303</v>
      </c>
      <c r="G145" s="5">
        <v>8.8301866211754655E-3</v>
      </c>
      <c r="H145">
        <f t="shared" si="11"/>
        <v>0.99305555555555303</v>
      </c>
      <c r="J145">
        <v>20200201</v>
      </c>
      <c r="K145">
        <v>78</v>
      </c>
      <c r="L145">
        <v>360</v>
      </c>
      <c r="M145">
        <v>3.5</v>
      </c>
      <c r="N145">
        <v>0.72451902027385395</v>
      </c>
      <c r="O145">
        <v>765.62575700000002</v>
      </c>
      <c r="P145">
        <v>311855.255519</v>
      </c>
      <c r="Q145">
        <v>0.14413699999999999</v>
      </c>
      <c r="R145">
        <v>0.44461200000000001</v>
      </c>
      <c r="S145">
        <v>0.41125099999999998</v>
      </c>
      <c r="T145">
        <v>6.4599999999999998E-4</v>
      </c>
      <c r="U145">
        <v>6.4599999999999998E-4</v>
      </c>
      <c r="V145">
        <v>6.4599999999999998E-4</v>
      </c>
      <c r="W145">
        <v>29056</v>
      </c>
      <c r="X145">
        <v>145</v>
      </c>
      <c r="Y145">
        <v>2.97</v>
      </c>
      <c r="Z145">
        <v>3.45</v>
      </c>
      <c r="AA145">
        <v>3.69</v>
      </c>
      <c r="AB145">
        <v>3.72</v>
      </c>
      <c r="AC145">
        <v>3.13</v>
      </c>
      <c r="AD145">
        <v>3.16</v>
      </c>
      <c r="AE145" t="s">
        <v>10</v>
      </c>
      <c r="AF145" t="s">
        <v>10</v>
      </c>
      <c r="AG145" t="s">
        <v>10</v>
      </c>
      <c r="AH145" t="s">
        <v>10</v>
      </c>
      <c r="AI145" t="s">
        <v>10</v>
      </c>
      <c r="AJ145" t="s">
        <v>10</v>
      </c>
      <c r="AK145">
        <v>4.9999999999999802E-2</v>
      </c>
      <c r="AL145">
        <v>0.53</v>
      </c>
      <c r="AM145">
        <v>-0.19</v>
      </c>
      <c r="AN145">
        <v>0.37</v>
      </c>
      <c r="AO145">
        <v>-0.22</v>
      </c>
      <c r="AP145">
        <v>0.34</v>
      </c>
      <c r="AQ145">
        <f t="shared" si="10"/>
        <v>0.43948260468180728</v>
      </c>
      <c r="AR145" t="s">
        <v>10</v>
      </c>
      <c r="AS145" t="s">
        <v>10</v>
      </c>
      <c r="AT145" t="s">
        <v>10</v>
      </c>
      <c r="AU145" t="s">
        <v>10</v>
      </c>
      <c r="AV145" t="s">
        <v>10</v>
      </c>
    </row>
  </sheetData>
  <sortState xmlns:xlrd2="http://schemas.microsoft.com/office/spreadsheetml/2017/richdata2" ref="G2:G145">
    <sortCondition ref="G1"/>
  </sortState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D6FAC-EFAB-4F5C-BBC4-D5FA4FD309C4}">
  <dimension ref="A1:AU93"/>
  <sheetViews>
    <sheetView topLeftCell="C1" workbookViewId="0">
      <selection activeCell="F7" sqref="F7"/>
    </sheetView>
  </sheetViews>
  <sheetFormatPr defaultRowHeight="14.4" x14ac:dyDescent="0.55000000000000004"/>
  <cols>
    <col min="1" max="1" width="16" customWidth="1"/>
    <col min="2" max="2" width="18.05078125" customWidth="1"/>
    <col min="4" max="5" width="16.41796875" customWidth="1"/>
    <col min="6" max="6" width="20.83984375" customWidth="1"/>
  </cols>
  <sheetData>
    <row r="1" spans="1:47" x14ac:dyDescent="0.55000000000000004">
      <c r="A1" t="s">
        <v>15</v>
      </c>
      <c r="B1" t="s">
        <v>28</v>
      </c>
      <c r="C1" t="s">
        <v>14</v>
      </c>
      <c r="D1" t="s">
        <v>77</v>
      </c>
      <c r="E1" t="s">
        <v>78</v>
      </c>
      <c r="F1" t="s">
        <v>79</v>
      </c>
      <c r="I1" t="s">
        <v>15</v>
      </c>
      <c r="J1" t="s">
        <v>43</v>
      </c>
      <c r="K1" t="s">
        <v>44</v>
      </c>
      <c r="L1" t="s">
        <v>36</v>
      </c>
      <c r="M1" t="s">
        <v>45</v>
      </c>
      <c r="N1" t="s">
        <v>46</v>
      </c>
      <c r="O1" t="s">
        <v>47</v>
      </c>
      <c r="P1" t="s">
        <v>48</v>
      </c>
      <c r="Q1" t="s">
        <v>49</v>
      </c>
      <c r="R1" t="s">
        <v>50</v>
      </c>
      <c r="S1" t="s">
        <v>14</v>
      </c>
      <c r="T1" t="s">
        <v>51</v>
      </c>
      <c r="U1" t="s">
        <v>52</v>
      </c>
      <c r="V1" t="s">
        <v>53</v>
      </c>
      <c r="W1" t="s">
        <v>54</v>
      </c>
      <c r="X1" t="s">
        <v>0</v>
      </c>
      <c r="Y1" t="s">
        <v>1</v>
      </c>
      <c r="Z1" t="s">
        <v>55</v>
      </c>
      <c r="AA1" t="s">
        <v>56</v>
      </c>
      <c r="AB1" t="s">
        <v>57</v>
      </c>
      <c r="AC1" t="s">
        <v>58</v>
      </c>
      <c r="AD1" t="s">
        <v>59</v>
      </c>
      <c r="AE1" t="s">
        <v>60</v>
      </c>
      <c r="AF1" t="s">
        <v>61</v>
      </c>
      <c r="AG1" t="s">
        <v>62</v>
      </c>
      <c r="AH1" t="s">
        <v>63</v>
      </c>
      <c r="AI1" t="s">
        <v>64</v>
      </c>
      <c r="AJ1" t="s">
        <v>65</v>
      </c>
      <c r="AK1" t="s">
        <v>66</v>
      </c>
      <c r="AL1" t="s">
        <v>67</v>
      </c>
      <c r="AM1" t="s">
        <v>68</v>
      </c>
      <c r="AN1" t="s">
        <v>69</v>
      </c>
      <c r="AO1" t="s">
        <v>70</v>
      </c>
      <c r="AP1" t="s">
        <v>71</v>
      </c>
      <c r="AQ1" t="s">
        <v>72</v>
      </c>
      <c r="AR1" t="s">
        <v>73</v>
      </c>
      <c r="AS1" t="s">
        <v>74</v>
      </c>
      <c r="AT1" t="s">
        <v>75</v>
      </c>
      <c r="AU1" t="s">
        <v>76</v>
      </c>
    </row>
    <row r="2" spans="1:47" x14ac:dyDescent="0.55000000000000004">
      <c r="A2">
        <v>20120601</v>
      </c>
      <c r="B2">
        <v>8.9941649064409993E-3</v>
      </c>
      <c r="C2">
        <v>6.7080000000000004E-3</v>
      </c>
      <c r="D2">
        <f>-1.74188439331852-1.30713953498601*AL2+0.222738927504872*AP2-5.23669341187337*M2+1.08719184048728E-06*O2</f>
        <v>-4.5041625781381613</v>
      </c>
      <c r="E2">
        <f>EXP(D2)/(1+EXP(D2))</f>
        <v>1.0941803049587801E-2</v>
      </c>
      <c r="F2">
        <v>-4.00144760616379</v>
      </c>
      <c r="I2">
        <v>20120601</v>
      </c>
      <c r="J2">
        <v>1331</v>
      </c>
      <c r="K2">
        <v>180</v>
      </c>
      <c r="L2">
        <v>3.5</v>
      </c>
      <c r="M2">
        <v>0.66524013478563104</v>
      </c>
      <c r="N2">
        <v>764.38318100000004</v>
      </c>
      <c r="O2">
        <v>192846.90235799999</v>
      </c>
      <c r="P2">
        <v>0.219557</v>
      </c>
      <c r="Q2">
        <v>0.681809</v>
      </c>
      <c r="R2">
        <v>9.8633999999999999E-2</v>
      </c>
      <c r="S2">
        <v>6.7080000000000004E-3</v>
      </c>
      <c r="T2">
        <v>4.4874999999999998E-2</v>
      </c>
      <c r="U2">
        <v>0.11990199999999999</v>
      </c>
      <c r="V2">
        <v>38744</v>
      </c>
      <c r="W2">
        <v>53</v>
      </c>
      <c r="X2">
        <v>2.94</v>
      </c>
      <c r="Y2">
        <v>3.67</v>
      </c>
      <c r="Z2">
        <v>3.9</v>
      </c>
      <c r="AA2">
        <v>3.84</v>
      </c>
      <c r="AB2">
        <v>3.17</v>
      </c>
      <c r="AC2">
        <v>3.07</v>
      </c>
      <c r="AD2">
        <v>3.55</v>
      </c>
      <c r="AE2">
        <v>3.34</v>
      </c>
      <c r="AF2">
        <v>3.91</v>
      </c>
      <c r="AG2">
        <v>2.86</v>
      </c>
      <c r="AH2">
        <v>2.67</v>
      </c>
      <c r="AI2">
        <v>3.03</v>
      </c>
      <c r="AJ2">
        <v>-0.17</v>
      </c>
      <c r="AK2">
        <v>0.56000000000000005</v>
      </c>
      <c r="AL2">
        <v>-0.4</v>
      </c>
      <c r="AM2">
        <v>0.33</v>
      </c>
      <c r="AN2">
        <v>-0.34</v>
      </c>
      <c r="AO2">
        <v>0.43</v>
      </c>
      <c r="AP2">
        <v>-4.9999999999999802E-2</v>
      </c>
      <c r="AQ2">
        <v>0.64</v>
      </c>
      <c r="AR2">
        <v>0.16</v>
      </c>
      <c r="AS2">
        <v>0.83</v>
      </c>
      <c r="AT2">
        <v>-0.41</v>
      </c>
      <c r="AU2">
        <v>0.47</v>
      </c>
    </row>
    <row r="3" spans="1:47" x14ac:dyDescent="0.55000000000000004">
      <c r="A3">
        <v>20120701</v>
      </c>
      <c r="B3">
        <v>9.2004807621816707E-3</v>
      </c>
      <c r="C3">
        <v>8.1919999999999996E-3</v>
      </c>
      <c r="E3">
        <f t="shared" ref="E3:E66" si="0">EXP(D3)/(1+EXP(D3))</f>
        <v>0.5</v>
      </c>
      <c r="F3">
        <v>0.47314482417238501</v>
      </c>
      <c r="I3">
        <v>20120701</v>
      </c>
      <c r="J3">
        <v>613</v>
      </c>
      <c r="K3">
        <v>180</v>
      </c>
      <c r="L3">
        <v>3.5</v>
      </c>
      <c r="M3">
        <v>0.66736799730049501</v>
      </c>
      <c r="N3">
        <v>763.85719600000004</v>
      </c>
      <c r="O3">
        <v>188434.48118999999</v>
      </c>
      <c r="P3">
        <v>0.218582</v>
      </c>
      <c r="Q3">
        <v>0.69801400000000002</v>
      </c>
      <c r="R3">
        <v>8.3404000000000006E-2</v>
      </c>
      <c r="S3">
        <v>8.1919999999999996E-3</v>
      </c>
      <c r="T3">
        <v>4.6397000000000001E-2</v>
      </c>
      <c r="U3">
        <v>0.11446199999999999</v>
      </c>
      <c r="V3">
        <v>33819</v>
      </c>
      <c r="W3">
        <v>54</v>
      </c>
      <c r="X3">
        <v>2.89</v>
      </c>
      <c r="Y3">
        <v>3.62</v>
      </c>
      <c r="Z3">
        <v>3.98</v>
      </c>
      <c r="AA3">
        <v>3.67</v>
      </c>
      <c r="AB3">
        <v>3.21</v>
      </c>
      <c r="AC3">
        <v>2.94</v>
      </c>
      <c r="AD3">
        <v>3.36</v>
      </c>
      <c r="AE3">
        <v>3.34</v>
      </c>
      <c r="AF3">
        <v>4.29</v>
      </c>
      <c r="AG3">
        <v>2.69</v>
      </c>
      <c r="AH3">
        <v>2.64</v>
      </c>
      <c r="AI3">
        <v>3.39</v>
      </c>
      <c r="AJ3">
        <v>-0.12</v>
      </c>
      <c r="AK3">
        <v>0.61</v>
      </c>
      <c r="AL3">
        <v>-0.48</v>
      </c>
      <c r="AM3">
        <v>0.28999999999999998</v>
      </c>
      <c r="AN3">
        <v>-0.17</v>
      </c>
      <c r="AO3">
        <v>0.56000000000000005</v>
      </c>
      <c r="AP3">
        <v>0.14000000000000001</v>
      </c>
      <c r="AQ3">
        <v>0.81</v>
      </c>
      <c r="AR3">
        <v>0.16</v>
      </c>
      <c r="AS3">
        <v>0.86</v>
      </c>
      <c r="AT3">
        <v>-0.79</v>
      </c>
      <c r="AU3">
        <v>0.11</v>
      </c>
    </row>
    <row r="4" spans="1:47" x14ac:dyDescent="0.55000000000000004">
      <c r="A4">
        <v>20120801</v>
      </c>
      <c r="B4">
        <v>8.5473909665757797E-3</v>
      </c>
      <c r="C4">
        <v>9.0109999999999999E-3</v>
      </c>
      <c r="E4">
        <f t="shared" si="0"/>
        <v>0.5</v>
      </c>
      <c r="F4">
        <v>0.21688279445153799</v>
      </c>
      <c r="I4">
        <v>20120801</v>
      </c>
      <c r="J4">
        <v>367</v>
      </c>
      <c r="K4">
        <v>180</v>
      </c>
      <c r="L4">
        <v>3.5</v>
      </c>
      <c r="M4">
        <v>0.679509909522377</v>
      </c>
      <c r="N4">
        <v>762.49871900000005</v>
      </c>
      <c r="O4">
        <v>180106.132851</v>
      </c>
      <c r="P4">
        <v>0.216251</v>
      </c>
      <c r="Q4">
        <v>0.71496000000000004</v>
      </c>
      <c r="R4">
        <v>6.8788000000000002E-2</v>
      </c>
      <c r="S4">
        <v>9.0109999999999999E-3</v>
      </c>
      <c r="T4">
        <v>3.7560000000000003E-2</v>
      </c>
      <c r="U4">
        <v>9.1472999999999999E-2</v>
      </c>
      <c r="V4">
        <v>27974</v>
      </c>
      <c r="W4">
        <v>55</v>
      </c>
      <c r="X4">
        <v>2.83</v>
      </c>
      <c r="Y4">
        <v>3.55</v>
      </c>
      <c r="Z4">
        <v>3.84</v>
      </c>
      <c r="AA4">
        <v>3.62</v>
      </c>
      <c r="AB4">
        <v>3.07</v>
      </c>
      <c r="AC4">
        <v>2.89</v>
      </c>
      <c r="AD4">
        <v>3.39</v>
      </c>
      <c r="AE4">
        <v>3.53</v>
      </c>
      <c r="AF4">
        <v>4.3899999999999997</v>
      </c>
      <c r="AG4">
        <v>2.7</v>
      </c>
      <c r="AH4">
        <v>2.77</v>
      </c>
      <c r="AI4">
        <v>3.43</v>
      </c>
      <c r="AJ4">
        <v>-4.9999999999999802E-2</v>
      </c>
      <c r="AK4">
        <v>0.67</v>
      </c>
      <c r="AL4">
        <v>-0.34</v>
      </c>
      <c r="AM4">
        <v>0.43</v>
      </c>
      <c r="AN4">
        <v>-0.12</v>
      </c>
      <c r="AO4">
        <v>0.61</v>
      </c>
      <c r="AP4">
        <v>0.11</v>
      </c>
      <c r="AQ4">
        <v>0.8</v>
      </c>
      <c r="AR4">
        <v>-2.9999999999999801E-2</v>
      </c>
      <c r="AS4">
        <v>0.73</v>
      </c>
      <c r="AT4">
        <v>-0.89</v>
      </c>
      <c r="AU4">
        <v>6.9999999999999798E-2</v>
      </c>
    </row>
    <row r="5" spans="1:47" x14ac:dyDescent="0.55000000000000004">
      <c r="A5">
        <v>20120901</v>
      </c>
      <c r="B5">
        <v>7.94300708770284E-3</v>
      </c>
      <c r="C5">
        <v>6.8609999999999999E-3</v>
      </c>
      <c r="E5">
        <f t="shared" si="0"/>
        <v>0.5</v>
      </c>
      <c r="F5">
        <v>-3.6261766149655399</v>
      </c>
      <c r="I5">
        <v>20120901</v>
      </c>
      <c r="J5">
        <v>1079</v>
      </c>
      <c r="K5">
        <v>180</v>
      </c>
      <c r="L5">
        <v>3.5</v>
      </c>
      <c r="M5">
        <v>0.69262928222046904</v>
      </c>
      <c r="N5">
        <v>759.59200699999997</v>
      </c>
      <c r="O5">
        <v>177351.25595200001</v>
      </c>
      <c r="P5">
        <v>0.225906</v>
      </c>
      <c r="Q5">
        <v>0.72534399999999999</v>
      </c>
      <c r="R5">
        <v>4.8750000000000002E-2</v>
      </c>
      <c r="S5">
        <v>6.8609999999999999E-3</v>
      </c>
      <c r="T5">
        <v>3.0082000000000001E-2</v>
      </c>
      <c r="U5">
        <v>7.7285000000000006E-2</v>
      </c>
      <c r="V5">
        <v>23292</v>
      </c>
      <c r="W5">
        <v>56</v>
      </c>
      <c r="X5">
        <v>2.86</v>
      </c>
      <c r="Y5">
        <v>3.55</v>
      </c>
      <c r="Z5">
        <v>3.67</v>
      </c>
      <c r="AA5">
        <v>3.55</v>
      </c>
      <c r="AB5">
        <v>2.94</v>
      </c>
      <c r="AC5">
        <v>2.83</v>
      </c>
      <c r="AD5">
        <v>3.34</v>
      </c>
      <c r="AE5">
        <v>3.52</v>
      </c>
      <c r="AF5">
        <v>4.57</v>
      </c>
      <c r="AG5">
        <v>2.67</v>
      </c>
      <c r="AH5">
        <v>2.76</v>
      </c>
      <c r="AI5">
        <v>3.59</v>
      </c>
      <c r="AJ5">
        <v>-4.9999999999999802E-2</v>
      </c>
      <c r="AK5">
        <v>0.64</v>
      </c>
      <c r="AL5">
        <v>-0.17</v>
      </c>
      <c r="AM5">
        <v>0.56000000000000005</v>
      </c>
      <c r="AN5">
        <v>-4.9999999999999802E-2</v>
      </c>
      <c r="AO5">
        <v>0.67</v>
      </c>
      <c r="AP5">
        <v>0.16</v>
      </c>
      <c r="AQ5">
        <v>0.83</v>
      </c>
      <c r="AR5">
        <v>-0.02</v>
      </c>
      <c r="AS5">
        <v>0.74</v>
      </c>
      <c r="AT5">
        <v>-1.07</v>
      </c>
      <c r="AU5">
        <v>-8.99999999999999E-2</v>
      </c>
    </row>
    <row r="6" spans="1:47" x14ac:dyDescent="0.55000000000000004">
      <c r="A6">
        <v>20121001</v>
      </c>
      <c r="B6">
        <v>7.3118044808772199E-3</v>
      </c>
      <c r="C6">
        <v>5.1450000000000003E-3</v>
      </c>
      <c r="E6">
        <f t="shared" si="0"/>
        <v>0.5</v>
      </c>
      <c r="F6" s="3">
        <v>6.7816248082087002E-6</v>
      </c>
      <c r="I6">
        <v>20121001</v>
      </c>
      <c r="J6">
        <v>1031</v>
      </c>
      <c r="K6">
        <v>180</v>
      </c>
      <c r="L6">
        <v>3.5</v>
      </c>
      <c r="M6">
        <v>0.71534255655641599</v>
      </c>
      <c r="N6">
        <v>756.41991800000005</v>
      </c>
      <c r="O6">
        <v>164372.55955999999</v>
      </c>
      <c r="P6">
        <v>0.18676799999999999</v>
      </c>
      <c r="Q6">
        <v>0.77002800000000005</v>
      </c>
      <c r="R6">
        <v>4.3203999999999999E-2</v>
      </c>
      <c r="S6">
        <v>5.1450000000000003E-3</v>
      </c>
      <c r="T6">
        <v>1.9720000000000001E-2</v>
      </c>
      <c r="U6">
        <v>5.9986999999999999E-2</v>
      </c>
      <c r="V6">
        <v>16273</v>
      </c>
      <c r="W6">
        <v>57</v>
      </c>
      <c r="X6">
        <v>2.69</v>
      </c>
      <c r="Y6">
        <v>3.36</v>
      </c>
      <c r="Z6">
        <v>3.62</v>
      </c>
      <c r="AA6">
        <v>3.55</v>
      </c>
      <c r="AB6">
        <v>2.89</v>
      </c>
      <c r="AC6">
        <v>2.86</v>
      </c>
      <c r="AD6">
        <v>3.34</v>
      </c>
      <c r="AE6">
        <v>3.54</v>
      </c>
      <c r="AF6">
        <v>4.22</v>
      </c>
      <c r="AG6">
        <v>2.64</v>
      </c>
      <c r="AH6">
        <v>2.74</v>
      </c>
      <c r="AI6">
        <v>3.29</v>
      </c>
      <c r="AJ6">
        <v>0.14000000000000001</v>
      </c>
      <c r="AK6">
        <v>0.81</v>
      </c>
      <c r="AL6">
        <v>-0.12</v>
      </c>
      <c r="AM6">
        <v>0.61</v>
      </c>
      <c r="AN6">
        <v>-4.9999999999999802E-2</v>
      </c>
      <c r="AO6">
        <v>0.64</v>
      </c>
      <c r="AP6">
        <v>0.16</v>
      </c>
      <c r="AQ6">
        <v>0.86</v>
      </c>
      <c r="AR6">
        <v>-0.04</v>
      </c>
      <c r="AS6">
        <v>0.76</v>
      </c>
      <c r="AT6">
        <v>-0.72</v>
      </c>
      <c r="AU6">
        <v>0.21</v>
      </c>
    </row>
    <row r="7" spans="1:47" x14ac:dyDescent="0.55000000000000004">
      <c r="A7">
        <v>20121101</v>
      </c>
      <c r="B7">
        <v>6.6174207349038103E-3</v>
      </c>
      <c r="C7">
        <v>5.5160000000000001E-3</v>
      </c>
      <c r="E7">
        <f t="shared" si="0"/>
        <v>0.5</v>
      </c>
      <c r="I7">
        <v>20121101</v>
      </c>
      <c r="J7">
        <v>1286</v>
      </c>
      <c r="K7">
        <v>180</v>
      </c>
      <c r="L7">
        <v>3.5</v>
      </c>
      <c r="M7">
        <v>0.71510255906808795</v>
      </c>
      <c r="N7">
        <v>754.82481900000005</v>
      </c>
      <c r="O7">
        <v>154282.39166299999</v>
      </c>
      <c r="P7">
        <v>0.22250900000000001</v>
      </c>
      <c r="Q7">
        <v>0.73037300000000005</v>
      </c>
      <c r="R7">
        <v>4.7116999999999999E-2</v>
      </c>
      <c r="S7">
        <v>5.5160000000000001E-3</v>
      </c>
      <c r="T7">
        <v>2.46E-2</v>
      </c>
      <c r="U7">
        <v>5.3860999999999999E-2</v>
      </c>
      <c r="V7">
        <v>22945</v>
      </c>
      <c r="W7">
        <v>58</v>
      </c>
      <c r="X7">
        <v>2.7</v>
      </c>
      <c r="Y7">
        <v>3.39</v>
      </c>
      <c r="Z7">
        <v>3.55</v>
      </c>
      <c r="AA7">
        <v>3.36</v>
      </c>
      <c r="AB7">
        <v>2.83</v>
      </c>
      <c r="AC7">
        <v>2.69</v>
      </c>
      <c r="AD7">
        <v>3.53</v>
      </c>
      <c r="AE7">
        <v>3.35</v>
      </c>
      <c r="AF7">
        <v>4.16</v>
      </c>
      <c r="AG7">
        <v>2.77</v>
      </c>
      <c r="AH7">
        <v>2.56</v>
      </c>
      <c r="AI7">
        <v>3.27</v>
      </c>
      <c r="AJ7">
        <v>0.11</v>
      </c>
      <c r="AK7">
        <v>0.8</v>
      </c>
      <c r="AL7">
        <v>-4.9999999999999802E-2</v>
      </c>
      <c r="AM7">
        <v>0.67</v>
      </c>
      <c r="AN7">
        <v>0.14000000000000001</v>
      </c>
      <c r="AO7">
        <v>0.81</v>
      </c>
      <c r="AP7">
        <v>-2.9999999999999801E-2</v>
      </c>
      <c r="AQ7">
        <v>0.73</v>
      </c>
      <c r="AR7">
        <v>0.15</v>
      </c>
      <c r="AS7">
        <v>0.94</v>
      </c>
      <c r="AT7">
        <v>-0.66</v>
      </c>
      <c r="AU7">
        <v>0.23</v>
      </c>
    </row>
    <row r="8" spans="1:47" x14ac:dyDescent="0.55000000000000004">
      <c r="A8">
        <v>20121201</v>
      </c>
      <c r="B8">
        <v>5.9930220708127799E-3</v>
      </c>
      <c r="C8">
        <v>5.3020000000000003E-3</v>
      </c>
      <c r="E8">
        <f t="shared" si="0"/>
        <v>0.5</v>
      </c>
      <c r="I8">
        <v>20121201</v>
      </c>
      <c r="J8">
        <v>909</v>
      </c>
      <c r="K8">
        <v>180</v>
      </c>
      <c r="L8">
        <v>3.5</v>
      </c>
      <c r="M8">
        <v>0.73742524187309799</v>
      </c>
      <c r="N8">
        <v>750.72857699999997</v>
      </c>
      <c r="O8">
        <v>149098.469426</v>
      </c>
      <c r="P8">
        <v>0.201211</v>
      </c>
      <c r="Q8">
        <v>0.76153300000000002</v>
      </c>
      <c r="R8">
        <v>3.7255999999999997E-2</v>
      </c>
      <c r="S8">
        <v>5.3020000000000003E-3</v>
      </c>
      <c r="T8">
        <v>1.8537999999999999E-2</v>
      </c>
      <c r="U8">
        <v>4.1429000000000001E-2</v>
      </c>
      <c r="V8">
        <v>11243</v>
      </c>
      <c r="W8">
        <v>59</v>
      </c>
      <c r="X8">
        <v>2.67</v>
      </c>
      <c r="Y8">
        <v>3.34</v>
      </c>
      <c r="Z8">
        <v>3.55</v>
      </c>
      <c r="AA8">
        <v>3.39</v>
      </c>
      <c r="AB8">
        <v>2.86</v>
      </c>
      <c r="AC8">
        <v>2.7</v>
      </c>
      <c r="AD8">
        <v>3.52</v>
      </c>
      <c r="AE8">
        <v>3.91</v>
      </c>
      <c r="AF8">
        <v>4.46</v>
      </c>
      <c r="AG8">
        <v>2.76</v>
      </c>
      <c r="AH8">
        <v>3.03</v>
      </c>
      <c r="AI8">
        <v>3.47</v>
      </c>
      <c r="AJ8">
        <v>0.16</v>
      </c>
      <c r="AK8">
        <v>0.83</v>
      </c>
      <c r="AL8">
        <v>-4.9999999999999802E-2</v>
      </c>
      <c r="AM8">
        <v>0.64</v>
      </c>
      <c r="AN8">
        <v>0.11</v>
      </c>
      <c r="AO8">
        <v>0.8</v>
      </c>
      <c r="AP8">
        <v>-0.02</v>
      </c>
      <c r="AQ8">
        <v>0.74</v>
      </c>
      <c r="AR8">
        <v>-0.41</v>
      </c>
      <c r="AS8">
        <v>0.47</v>
      </c>
      <c r="AT8">
        <v>-0.96</v>
      </c>
      <c r="AU8">
        <v>2.9999999999999801E-2</v>
      </c>
    </row>
    <row r="9" spans="1:47" x14ac:dyDescent="0.55000000000000004">
      <c r="A9">
        <v>20130101</v>
      </c>
      <c r="B9">
        <v>5.8591545577311296E-3</v>
      </c>
      <c r="C9">
        <v>3.7799999999999999E-3</v>
      </c>
      <c r="E9">
        <f t="shared" si="0"/>
        <v>0.5</v>
      </c>
      <c r="I9">
        <v>20130101</v>
      </c>
      <c r="J9">
        <v>1493</v>
      </c>
      <c r="K9">
        <v>180</v>
      </c>
      <c r="L9">
        <v>3.5</v>
      </c>
      <c r="M9">
        <v>0.73967212270517901</v>
      </c>
      <c r="N9">
        <v>748.22335499999997</v>
      </c>
      <c r="O9">
        <v>144216.22293600001</v>
      </c>
      <c r="P9">
        <v>0.193025</v>
      </c>
      <c r="Q9">
        <v>0.76539599999999997</v>
      </c>
      <c r="R9">
        <v>4.1578999999999998E-2</v>
      </c>
      <c r="S9">
        <v>3.7799999999999999E-3</v>
      </c>
      <c r="T9">
        <v>1.4748000000000001E-2</v>
      </c>
      <c r="U9">
        <v>3.4007000000000003E-2</v>
      </c>
      <c r="V9">
        <v>11575</v>
      </c>
      <c r="W9">
        <v>60</v>
      </c>
      <c r="X9">
        <v>2.64</v>
      </c>
      <c r="Y9">
        <v>3.34</v>
      </c>
      <c r="Z9">
        <v>3.36</v>
      </c>
      <c r="AA9">
        <v>3.34</v>
      </c>
      <c r="AB9">
        <v>2.69</v>
      </c>
      <c r="AC9">
        <v>2.67</v>
      </c>
      <c r="AD9">
        <v>3.54</v>
      </c>
      <c r="AE9">
        <v>4.29</v>
      </c>
      <c r="AF9">
        <v>4.53</v>
      </c>
      <c r="AG9">
        <v>2.74</v>
      </c>
      <c r="AH9">
        <v>3.39</v>
      </c>
      <c r="AI9">
        <v>3.55</v>
      </c>
      <c r="AJ9">
        <v>0.16</v>
      </c>
      <c r="AK9">
        <v>0.86</v>
      </c>
      <c r="AL9">
        <v>0.14000000000000001</v>
      </c>
      <c r="AM9">
        <v>0.81</v>
      </c>
      <c r="AN9">
        <v>0.16</v>
      </c>
      <c r="AO9">
        <v>0.83</v>
      </c>
      <c r="AP9">
        <v>-0.04</v>
      </c>
      <c r="AQ9">
        <v>0.76</v>
      </c>
      <c r="AR9">
        <v>-0.79</v>
      </c>
      <c r="AS9">
        <v>0.11</v>
      </c>
      <c r="AT9">
        <v>-1.03</v>
      </c>
      <c r="AU9">
        <v>-4.9999999999999802E-2</v>
      </c>
    </row>
    <row r="10" spans="1:47" x14ac:dyDescent="0.55000000000000004">
      <c r="A10">
        <v>20130201</v>
      </c>
      <c r="B10">
        <v>5.7939693559250598E-3</v>
      </c>
      <c r="C10">
        <v>5.5960000000000003E-3</v>
      </c>
      <c r="E10">
        <f t="shared" si="0"/>
        <v>0.5</v>
      </c>
      <c r="I10">
        <v>20130201</v>
      </c>
      <c r="J10">
        <v>429</v>
      </c>
      <c r="K10">
        <v>180</v>
      </c>
      <c r="L10">
        <v>3.5</v>
      </c>
      <c r="M10">
        <v>0.72762530712250895</v>
      </c>
      <c r="N10">
        <v>748.30936699999995</v>
      </c>
      <c r="O10">
        <v>139428.69276199999</v>
      </c>
      <c r="P10">
        <v>0.20346</v>
      </c>
      <c r="Q10">
        <v>0.75816600000000001</v>
      </c>
      <c r="R10">
        <v>3.8373999999999998E-2</v>
      </c>
      <c r="S10">
        <v>5.5960000000000003E-3</v>
      </c>
      <c r="T10">
        <v>1.511E-2</v>
      </c>
      <c r="U10">
        <v>2.9895999999999999E-2</v>
      </c>
      <c r="V10">
        <v>10766</v>
      </c>
      <c r="W10">
        <v>61</v>
      </c>
      <c r="X10">
        <v>2.77</v>
      </c>
      <c r="Y10">
        <v>3.53</v>
      </c>
      <c r="Z10">
        <v>3.39</v>
      </c>
      <c r="AA10">
        <v>3.34</v>
      </c>
      <c r="AB10">
        <v>2.7</v>
      </c>
      <c r="AC10">
        <v>2.64</v>
      </c>
      <c r="AD10">
        <v>3.35</v>
      </c>
      <c r="AE10">
        <v>4.3899999999999997</v>
      </c>
      <c r="AF10">
        <v>4.2300000000000004</v>
      </c>
      <c r="AG10">
        <v>2.56</v>
      </c>
      <c r="AH10">
        <v>3.43</v>
      </c>
      <c r="AI10">
        <v>3.33</v>
      </c>
      <c r="AJ10">
        <v>-2.9999999999999801E-2</v>
      </c>
      <c r="AK10">
        <v>0.73</v>
      </c>
      <c r="AL10">
        <v>0.11</v>
      </c>
      <c r="AM10">
        <v>0.8</v>
      </c>
      <c r="AN10">
        <v>0.16</v>
      </c>
      <c r="AO10">
        <v>0.86</v>
      </c>
      <c r="AP10">
        <v>0.15</v>
      </c>
      <c r="AQ10">
        <v>0.94</v>
      </c>
      <c r="AR10">
        <v>-0.89</v>
      </c>
      <c r="AS10">
        <v>6.9999999999999798E-2</v>
      </c>
      <c r="AT10">
        <v>-0.73</v>
      </c>
      <c r="AU10">
        <v>0.17</v>
      </c>
    </row>
    <row r="11" spans="1:47" x14ac:dyDescent="0.55000000000000004">
      <c r="A11">
        <v>20130301</v>
      </c>
      <c r="B11">
        <v>5.6061231226689403E-3</v>
      </c>
      <c r="C11">
        <v>1.0829999999999999E-2</v>
      </c>
      <c r="E11">
        <f t="shared" si="0"/>
        <v>0.5</v>
      </c>
      <c r="I11">
        <v>20130301</v>
      </c>
      <c r="J11">
        <v>900</v>
      </c>
      <c r="K11">
        <v>180</v>
      </c>
      <c r="L11">
        <v>3.5</v>
      </c>
      <c r="M11">
        <v>0.71141497415917698</v>
      </c>
      <c r="N11">
        <v>750.258329</v>
      </c>
      <c r="O11">
        <v>140206.50289500001</v>
      </c>
      <c r="P11">
        <v>0.22802</v>
      </c>
      <c r="Q11">
        <v>0.72014999999999996</v>
      </c>
      <c r="R11">
        <v>5.1829E-2</v>
      </c>
      <c r="S11">
        <v>1.0829999999999999E-2</v>
      </c>
      <c r="T11">
        <v>2.0014000000000001E-2</v>
      </c>
      <c r="U11">
        <v>3.8322000000000002E-2</v>
      </c>
      <c r="V11">
        <v>11685</v>
      </c>
      <c r="W11">
        <v>62</v>
      </c>
      <c r="X11">
        <v>2.76</v>
      </c>
      <c r="Y11">
        <v>3.52</v>
      </c>
      <c r="Z11">
        <v>3.34</v>
      </c>
      <c r="AA11">
        <v>3.53</v>
      </c>
      <c r="AB11">
        <v>2.67</v>
      </c>
      <c r="AC11">
        <v>2.77</v>
      </c>
      <c r="AD11">
        <v>3.91</v>
      </c>
      <c r="AE11">
        <v>4.57</v>
      </c>
      <c r="AF11">
        <v>4.28</v>
      </c>
      <c r="AG11">
        <v>3.03</v>
      </c>
      <c r="AH11">
        <v>3.59</v>
      </c>
      <c r="AI11">
        <v>3.32</v>
      </c>
      <c r="AJ11">
        <v>-0.02</v>
      </c>
      <c r="AK11">
        <v>0.74</v>
      </c>
      <c r="AL11">
        <v>0.16</v>
      </c>
      <c r="AM11">
        <v>0.83</v>
      </c>
      <c r="AN11">
        <v>-2.9999999999999801E-2</v>
      </c>
      <c r="AO11">
        <v>0.73</v>
      </c>
      <c r="AP11">
        <v>-0.41</v>
      </c>
      <c r="AQ11">
        <v>0.47</v>
      </c>
      <c r="AR11">
        <v>-1.07</v>
      </c>
      <c r="AS11">
        <v>-8.99999999999999E-2</v>
      </c>
      <c r="AT11">
        <v>-0.78</v>
      </c>
      <c r="AU11">
        <v>0.18</v>
      </c>
    </row>
    <row r="12" spans="1:47" x14ac:dyDescent="0.55000000000000004">
      <c r="A12">
        <v>20130401</v>
      </c>
      <c r="B12">
        <v>5.06928261031276E-3</v>
      </c>
      <c r="C12">
        <v>5.6629999999999996E-3</v>
      </c>
      <c r="E12">
        <f t="shared" si="0"/>
        <v>0.5</v>
      </c>
      <c r="I12">
        <v>20130401</v>
      </c>
      <c r="J12">
        <v>1625</v>
      </c>
      <c r="K12">
        <v>180</v>
      </c>
      <c r="L12">
        <v>3.5</v>
      </c>
      <c r="M12">
        <v>0.732365366654807</v>
      </c>
      <c r="N12">
        <v>748.22255500000006</v>
      </c>
      <c r="O12">
        <v>146603.92359300001</v>
      </c>
      <c r="P12">
        <v>0.210309</v>
      </c>
      <c r="Q12">
        <v>0.734263</v>
      </c>
      <c r="R12">
        <v>5.5427999999999998E-2</v>
      </c>
      <c r="S12">
        <v>5.6629999999999996E-3</v>
      </c>
      <c r="T12">
        <v>1.2596E-2</v>
      </c>
      <c r="U12">
        <v>2.8154999999999999E-2</v>
      </c>
      <c r="V12">
        <v>13937</v>
      </c>
      <c r="W12">
        <v>63</v>
      </c>
      <c r="X12">
        <v>2.74</v>
      </c>
      <c r="Y12">
        <v>3.54</v>
      </c>
      <c r="Z12">
        <v>3.34</v>
      </c>
      <c r="AA12">
        <v>3.52</v>
      </c>
      <c r="AB12">
        <v>2.64</v>
      </c>
      <c r="AC12">
        <v>2.76</v>
      </c>
      <c r="AD12">
        <v>4.29</v>
      </c>
      <c r="AE12">
        <v>4.22</v>
      </c>
      <c r="AF12">
        <v>4.41</v>
      </c>
      <c r="AG12">
        <v>3.39</v>
      </c>
      <c r="AH12">
        <v>3.29</v>
      </c>
      <c r="AI12">
        <v>3.47</v>
      </c>
      <c r="AJ12">
        <v>-0.04</v>
      </c>
      <c r="AK12">
        <v>0.76</v>
      </c>
      <c r="AL12">
        <v>0.16</v>
      </c>
      <c r="AM12">
        <v>0.86</v>
      </c>
      <c r="AN12">
        <v>-0.02</v>
      </c>
      <c r="AO12">
        <v>0.74</v>
      </c>
      <c r="AP12">
        <v>-0.79</v>
      </c>
      <c r="AQ12">
        <v>0.11</v>
      </c>
      <c r="AR12">
        <v>-0.72</v>
      </c>
      <c r="AS12">
        <v>0.21</v>
      </c>
      <c r="AT12">
        <v>-0.91</v>
      </c>
      <c r="AU12">
        <v>2.9999999999999801E-2</v>
      </c>
    </row>
    <row r="13" spans="1:47" x14ac:dyDescent="0.55000000000000004">
      <c r="A13">
        <v>20130501</v>
      </c>
      <c r="B13">
        <v>5.1456337597612298E-3</v>
      </c>
      <c r="C13">
        <v>5.5469999999999998E-3</v>
      </c>
      <c r="E13">
        <f t="shared" si="0"/>
        <v>0.5</v>
      </c>
      <c r="I13">
        <v>20130501</v>
      </c>
      <c r="J13">
        <v>757</v>
      </c>
      <c r="K13">
        <v>180</v>
      </c>
      <c r="L13">
        <v>3.5</v>
      </c>
      <c r="M13">
        <v>0.73560362131604096</v>
      </c>
      <c r="N13">
        <v>747.06109900000001</v>
      </c>
      <c r="O13">
        <v>139272.008202</v>
      </c>
      <c r="P13">
        <v>0.18601000000000001</v>
      </c>
      <c r="Q13">
        <v>0.75248099999999996</v>
      </c>
      <c r="R13">
        <v>6.1510000000000002E-2</v>
      </c>
      <c r="S13">
        <v>5.5469999999999998E-3</v>
      </c>
      <c r="T13">
        <v>1.0753E-2</v>
      </c>
      <c r="U13">
        <v>2.6034000000000002E-2</v>
      </c>
      <c r="V13">
        <v>13566</v>
      </c>
      <c r="W13">
        <v>64</v>
      </c>
      <c r="X13">
        <v>2.56</v>
      </c>
      <c r="Y13">
        <v>3.35</v>
      </c>
      <c r="Z13">
        <v>3.53</v>
      </c>
      <c r="AA13">
        <v>3.54</v>
      </c>
      <c r="AB13">
        <v>2.77</v>
      </c>
      <c r="AC13">
        <v>2.74</v>
      </c>
      <c r="AD13">
        <v>4.3899999999999997</v>
      </c>
      <c r="AE13">
        <v>4.16</v>
      </c>
      <c r="AF13">
        <v>4.29</v>
      </c>
      <c r="AG13">
        <v>3.43</v>
      </c>
      <c r="AH13">
        <v>3.27</v>
      </c>
      <c r="AI13">
        <v>3.38</v>
      </c>
      <c r="AJ13">
        <v>0.15</v>
      </c>
      <c r="AK13">
        <v>0.94</v>
      </c>
      <c r="AL13">
        <v>-2.9999999999999801E-2</v>
      </c>
      <c r="AM13">
        <v>0.73</v>
      </c>
      <c r="AN13">
        <v>-0.04</v>
      </c>
      <c r="AO13">
        <v>0.76</v>
      </c>
      <c r="AP13">
        <v>-0.89</v>
      </c>
      <c r="AQ13">
        <v>6.9999999999999798E-2</v>
      </c>
      <c r="AR13">
        <v>-0.66</v>
      </c>
      <c r="AS13">
        <v>0.23</v>
      </c>
      <c r="AT13">
        <v>-0.79</v>
      </c>
      <c r="AU13">
        <v>0.12</v>
      </c>
    </row>
    <row r="14" spans="1:47" x14ac:dyDescent="0.55000000000000004">
      <c r="A14">
        <v>20130601</v>
      </c>
      <c r="B14">
        <v>3.8810395576759399E-3</v>
      </c>
      <c r="C14">
        <v>3.1930000000000001E-3</v>
      </c>
      <c r="E14">
        <f t="shared" si="0"/>
        <v>0.5</v>
      </c>
      <c r="I14">
        <v>20130601</v>
      </c>
      <c r="J14">
        <v>1310</v>
      </c>
      <c r="K14">
        <v>180</v>
      </c>
      <c r="L14">
        <v>3.5</v>
      </c>
      <c r="M14">
        <v>0.73941750548900398</v>
      </c>
      <c r="N14">
        <v>742.80989299999999</v>
      </c>
      <c r="O14">
        <v>137442.551026</v>
      </c>
      <c r="P14">
        <v>0.199013</v>
      </c>
      <c r="Q14">
        <v>0.73443499999999995</v>
      </c>
      <c r="R14">
        <v>6.6552E-2</v>
      </c>
      <c r="S14">
        <v>3.1930000000000001E-3</v>
      </c>
      <c r="T14">
        <v>9.2379999999999997E-3</v>
      </c>
      <c r="U14">
        <v>2.8763E-2</v>
      </c>
      <c r="V14">
        <v>12634</v>
      </c>
      <c r="W14">
        <v>65</v>
      </c>
      <c r="X14">
        <v>3.03</v>
      </c>
      <c r="Y14">
        <v>3.91</v>
      </c>
      <c r="Z14">
        <v>3.52</v>
      </c>
      <c r="AA14">
        <v>3.35</v>
      </c>
      <c r="AB14">
        <v>2.76</v>
      </c>
      <c r="AC14">
        <v>2.56</v>
      </c>
      <c r="AD14">
        <v>4.57</v>
      </c>
      <c r="AE14">
        <v>4.46</v>
      </c>
      <c r="AF14">
        <v>4.1399999999999997</v>
      </c>
      <c r="AG14">
        <v>3.59</v>
      </c>
      <c r="AH14">
        <v>3.47</v>
      </c>
      <c r="AI14">
        <v>3.23</v>
      </c>
      <c r="AJ14">
        <v>-0.41</v>
      </c>
      <c r="AK14">
        <v>0.47</v>
      </c>
      <c r="AL14">
        <v>-0.02</v>
      </c>
      <c r="AM14">
        <v>0.74</v>
      </c>
      <c r="AN14">
        <v>0.15</v>
      </c>
      <c r="AO14">
        <v>0.94</v>
      </c>
      <c r="AP14">
        <v>-1.07</v>
      </c>
      <c r="AQ14">
        <v>-8.99999999999999E-2</v>
      </c>
      <c r="AR14">
        <v>-0.96</v>
      </c>
      <c r="AS14">
        <v>2.9999999999999801E-2</v>
      </c>
      <c r="AT14">
        <v>-0.64</v>
      </c>
      <c r="AU14">
        <v>0.27</v>
      </c>
    </row>
    <row r="15" spans="1:47" x14ac:dyDescent="0.55000000000000004">
      <c r="A15">
        <v>20130701</v>
      </c>
      <c r="B15">
        <v>4.3700626701871099E-3</v>
      </c>
      <c r="C15">
        <v>4.7429999999999998E-3</v>
      </c>
      <c r="E15">
        <f t="shared" si="0"/>
        <v>0.5</v>
      </c>
      <c r="I15">
        <v>20130701</v>
      </c>
      <c r="J15">
        <v>1514</v>
      </c>
      <c r="K15">
        <v>180</v>
      </c>
      <c r="L15">
        <v>3.5</v>
      </c>
      <c r="M15">
        <v>0.70671611991250305</v>
      </c>
      <c r="N15">
        <v>749.34565199999997</v>
      </c>
      <c r="O15">
        <v>153051.14862600001</v>
      </c>
      <c r="P15">
        <v>0.24631900000000001</v>
      </c>
      <c r="Q15">
        <v>0.63789899999999999</v>
      </c>
      <c r="R15">
        <v>0.115782</v>
      </c>
      <c r="S15">
        <v>4.7429999999999998E-3</v>
      </c>
      <c r="T15">
        <v>1.0161E-2</v>
      </c>
      <c r="U15">
        <v>3.3119000000000003E-2</v>
      </c>
      <c r="V15">
        <v>16954</v>
      </c>
      <c r="W15">
        <v>66</v>
      </c>
      <c r="X15">
        <v>3.39</v>
      </c>
      <c r="Y15">
        <v>4.29</v>
      </c>
      <c r="Z15">
        <v>3.54</v>
      </c>
      <c r="AA15">
        <v>3.91</v>
      </c>
      <c r="AB15">
        <v>2.74</v>
      </c>
      <c r="AC15">
        <v>3.03</v>
      </c>
      <c r="AD15">
        <v>4.22</v>
      </c>
      <c r="AE15">
        <v>4.53</v>
      </c>
      <c r="AF15">
        <v>4.12</v>
      </c>
      <c r="AG15">
        <v>3.29</v>
      </c>
      <c r="AH15">
        <v>3.55</v>
      </c>
      <c r="AI15">
        <v>3.22</v>
      </c>
      <c r="AJ15">
        <v>-0.79</v>
      </c>
      <c r="AK15">
        <v>0.11</v>
      </c>
      <c r="AL15">
        <v>-0.04</v>
      </c>
      <c r="AM15">
        <v>0.76</v>
      </c>
      <c r="AN15">
        <v>-0.41</v>
      </c>
      <c r="AO15">
        <v>0.47</v>
      </c>
      <c r="AP15">
        <v>-0.72</v>
      </c>
      <c r="AQ15">
        <v>0.21</v>
      </c>
      <c r="AR15">
        <v>-1.03</v>
      </c>
      <c r="AS15">
        <v>-4.9999999999999802E-2</v>
      </c>
      <c r="AT15">
        <v>-0.62</v>
      </c>
      <c r="AU15">
        <v>0.28000000000000003</v>
      </c>
    </row>
    <row r="16" spans="1:47" x14ac:dyDescent="0.55000000000000004">
      <c r="A16">
        <v>20130801</v>
      </c>
      <c r="B16">
        <v>4.9605445001906301E-3</v>
      </c>
      <c r="C16">
        <v>4.2420000000000001E-3</v>
      </c>
      <c r="E16">
        <f t="shared" si="0"/>
        <v>0.5</v>
      </c>
      <c r="I16">
        <v>20130801</v>
      </c>
      <c r="J16">
        <v>1640</v>
      </c>
      <c r="K16">
        <v>180</v>
      </c>
      <c r="L16">
        <v>3.5</v>
      </c>
      <c r="M16">
        <v>0.69931480256293199</v>
      </c>
      <c r="N16">
        <v>752.86748599999999</v>
      </c>
      <c r="O16">
        <v>170020.690431</v>
      </c>
      <c r="P16">
        <v>0.23485400000000001</v>
      </c>
      <c r="Q16">
        <v>0.57694199999999995</v>
      </c>
      <c r="R16">
        <v>0.18820400000000001</v>
      </c>
      <c r="S16">
        <v>4.2420000000000001E-3</v>
      </c>
      <c r="T16">
        <v>9.2589999999999999E-3</v>
      </c>
      <c r="U16">
        <v>3.7232000000000001E-2</v>
      </c>
      <c r="V16">
        <v>24347</v>
      </c>
      <c r="W16">
        <v>67</v>
      </c>
      <c r="X16">
        <v>3.43</v>
      </c>
      <c r="Y16">
        <v>4.3899999999999997</v>
      </c>
      <c r="Z16">
        <v>3.35</v>
      </c>
      <c r="AA16">
        <v>4.29</v>
      </c>
      <c r="AB16">
        <v>2.56</v>
      </c>
      <c r="AC16">
        <v>3.39</v>
      </c>
      <c r="AD16">
        <v>4.16</v>
      </c>
      <c r="AE16">
        <v>4.2300000000000004</v>
      </c>
      <c r="AF16">
        <v>4.1399999999999997</v>
      </c>
      <c r="AG16">
        <v>3.27</v>
      </c>
      <c r="AH16">
        <v>3.33</v>
      </c>
      <c r="AI16">
        <v>3.27</v>
      </c>
      <c r="AJ16">
        <v>-0.89</v>
      </c>
      <c r="AK16">
        <v>6.9999999999999798E-2</v>
      </c>
      <c r="AL16">
        <v>0.15</v>
      </c>
      <c r="AM16">
        <v>0.94</v>
      </c>
      <c r="AN16">
        <v>-0.79</v>
      </c>
      <c r="AO16">
        <v>0.11</v>
      </c>
      <c r="AP16">
        <v>-0.66</v>
      </c>
      <c r="AQ16">
        <v>0.23</v>
      </c>
      <c r="AR16">
        <v>-0.73</v>
      </c>
      <c r="AS16">
        <v>0.17</v>
      </c>
      <c r="AT16">
        <v>-0.64</v>
      </c>
      <c r="AU16">
        <v>0.23</v>
      </c>
    </row>
    <row r="17" spans="1:47" x14ac:dyDescent="0.55000000000000004">
      <c r="A17">
        <v>20130901</v>
      </c>
      <c r="B17">
        <v>4.7739516367494997E-3</v>
      </c>
      <c r="C17">
        <v>4.4169999999999999E-3</v>
      </c>
      <c r="E17">
        <f t="shared" si="0"/>
        <v>0.5</v>
      </c>
      <c r="I17">
        <v>20130901</v>
      </c>
      <c r="J17">
        <v>910</v>
      </c>
      <c r="K17">
        <v>180</v>
      </c>
      <c r="L17">
        <v>3.5</v>
      </c>
      <c r="M17">
        <v>0.68591459050574</v>
      </c>
      <c r="N17">
        <v>755.25165600000003</v>
      </c>
      <c r="O17">
        <v>174733.36252699999</v>
      </c>
      <c r="P17">
        <v>0.21243500000000001</v>
      </c>
      <c r="Q17">
        <v>0.50931400000000004</v>
      </c>
      <c r="R17">
        <v>0.27825100000000003</v>
      </c>
      <c r="S17">
        <v>4.4169999999999999E-3</v>
      </c>
      <c r="T17">
        <v>1.0817E-2</v>
      </c>
      <c r="U17">
        <v>3.9330999999999998E-2</v>
      </c>
      <c r="V17">
        <v>23706</v>
      </c>
      <c r="W17">
        <v>68</v>
      </c>
      <c r="X17">
        <v>3.59</v>
      </c>
      <c r="Y17">
        <v>4.57</v>
      </c>
      <c r="Z17">
        <v>3.91</v>
      </c>
      <c r="AA17">
        <v>4.3899999999999997</v>
      </c>
      <c r="AB17">
        <v>3.03</v>
      </c>
      <c r="AC17">
        <v>3.43</v>
      </c>
      <c r="AD17">
        <v>4.46</v>
      </c>
      <c r="AE17">
        <v>4.28</v>
      </c>
      <c r="AF17">
        <v>4.0999999999999996</v>
      </c>
      <c r="AG17">
        <v>3.47</v>
      </c>
      <c r="AH17">
        <v>3.32</v>
      </c>
      <c r="AI17">
        <v>3.24</v>
      </c>
      <c r="AJ17">
        <v>-1.07</v>
      </c>
      <c r="AK17">
        <v>-8.99999999999999E-2</v>
      </c>
      <c r="AL17">
        <v>-0.41</v>
      </c>
      <c r="AM17">
        <v>0.47</v>
      </c>
      <c r="AN17">
        <v>-0.89</v>
      </c>
      <c r="AO17">
        <v>6.9999999999999798E-2</v>
      </c>
      <c r="AP17">
        <v>-0.96</v>
      </c>
      <c r="AQ17">
        <v>2.9999999999999801E-2</v>
      </c>
      <c r="AR17">
        <v>-0.78</v>
      </c>
      <c r="AS17">
        <v>0.18</v>
      </c>
      <c r="AT17">
        <v>-0.6</v>
      </c>
      <c r="AU17">
        <v>0.26</v>
      </c>
    </row>
    <row r="18" spans="1:47" x14ac:dyDescent="0.55000000000000004">
      <c r="A18">
        <v>20131001</v>
      </c>
      <c r="B18">
        <v>5.9476984565512902E-3</v>
      </c>
      <c r="C18">
        <v>5.5079999999999999E-3</v>
      </c>
      <c r="E18">
        <f t="shared" si="0"/>
        <v>0.5</v>
      </c>
      <c r="I18">
        <v>20131001</v>
      </c>
      <c r="J18">
        <v>1584</v>
      </c>
      <c r="K18">
        <v>180</v>
      </c>
      <c r="L18">
        <v>3.5</v>
      </c>
      <c r="M18">
        <v>0.67497585943669902</v>
      </c>
      <c r="N18">
        <v>756.80520000000001</v>
      </c>
      <c r="O18">
        <v>183101.77181199999</v>
      </c>
      <c r="P18">
        <v>0.227077</v>
      </c>
      <c r="Q18">
        <v>0.45480399999999999</v>
      </c>
      <c r="R18">
        <v>0.31811899999999999</v>
      </c>
      <c r="S18">
        <v>5.5079999999999999E-3</v>
      </c>
      <c r="T18">
        <v>1.3936E-2</v>
      </c>
      <c r="U18">
        <v>4.6953000000000002E-2</v>
      </c>
      <c r="V18">
        <v>20548</v>
      </c>
      <c r="W18">
        <v>69</v>
      </c>
      <c r="X18">
        <v>3.29</v>
      </c>
      <c r="Y18">
        <v>4.22</v>
      </c>
      <c r="Z18">
        <v>4.29</v>
      </c>
      <c r="AA18">
        <v>4.57</v>
      </c>
      <c r="AB18">
        <v>3.39</v>
      </c>
      <c r="AC18">
        <v>3.59</v>
      </c>
      <c r="AD18">
        <v>4.53</v>
      </c>
      <c r="AE18">
        <v>4.41</v>
      </c>
      <c r="AF18">
        <v>4.1900000000000004</v>
      </c>
      <c r="AG18">
        <v>3.55</v>
      </c>
      <c r="AH18">
        <v>3.47</v>
      </c>
      <c r="AI18">
        <v>3.36</v>
      </c>
      <c r="AJ18">
        <v>-0.72</v>
      </c>
      <c r="AK18">
        <v>0.21</v>
      </c>
      <c r="AL18">
        <v>-0.79</v>
      </c>
      <c r="AM18">
        <v>0.11</v>
      </c>
      <c r="AN18">
        <v>-1.07</v>
      </c>
      <c r="AO18">
        <v>-8.99999999999999E-2</v>
      </c>
      <c r="AP18">
        <v>-1.03</v>
      </c>
      <c r="AQ18">
        <v>-4.9999999999999802E-2</v>
      </c>
      <c r="AR18">
        <v>-0.91</v>
      </c>
      <c r="AS18">
        <v>2.9999999999999801E-2</v>
      </c>
      <c r="AT18">
        <v>-0.69</v>
      </c>
      <c r="AU18">
        <v>0.14000000000000001</v>
      </c>
    </row>
    <row r="19" spans="1:47" x14ac:dyDescent="0.55000000000000004">
      <c r="A19">
        <v>20131101</v>
      </c>
      <c r="B19">
        <v>6.4526186072467297E-3</v>
      </c>
      <c r="C19">
        <v>4.9040000000000004E-3</v>
      </c>
      <c r="E19">
        <f t="shared" si="0"/>
        <v>0.5</v>
      </c>
      <c r="I19">
        <v>20131101</v>
      </c>
      <c r="J19">
        <v>921</v>
      </c>
      <c r="K19">
        <v>180</v>
      </c>
      <c r="L19">
        <v>3.5</v>
      </c>
      <c r="M19">
        <v>0.68117106691678797</v>
      </c>
      <c r="N19">
        <v>754.90235399999995</v>
      </c>
      <c r="O19">
        <v>190073.195354</v>
      </c>
      <c r="P19">
        <v>0.203953</v>
      </c>
      <c r="Q19">
        <v>0.44231199999999998</v>
      </c>
      <c r="R19">
        <v>0.35373500000000002</v>
      </c>
      <c r="S19">
        <v>4.9040000000000004E-3</v>
      </c>
      <c r="T19">
        <v>1.5651000000000002E-2</v>
      </c>
      <c r="U19">
        <v>5.1664000000000002E-2</v>
      </c>
      <c r="V19">
        <v>14831</v>
      </c>
      <c r="W19">
        <v>70</v>
      </c>
      <c r="X19">
        <v>3.27</v>
      </c>
      <c r="Y19">
        <v>4.16</v>
      </c>
      <c r="Z19">
        <v>4.3899999999999997</v>
      </c>
      <c r="AA19">
        <v>4.22</v>
      </c>
      <c r="AB19">
        <v>3.43</v>
      </c>
      <c r="AC19">
        <v>3.29</v>
      </c>
      <c r="AD19">
        <v>4.2300000000000004</v>
      </c>
      <c r="AE19">
        <v>4.29</v>
      </c>
      <c r="AF19">
        <v>4.0199999999999996</v>
      </c>
      <c r="AG19">
        <v>3.33</v>
      </c>
      <c r="AH19">
        <v>3.38</v>
      </c>
      <c r="AI19">
        <v>3.21</v>
      </c>
      <c r="AJ19">
        <v>-0.66</v>
      </c>
      <c r="AK19">
        <v>0.23</v>
      </c>
      <c r="AL19">
        <v>-0.89</v>
      </c>
      <c r="AM19">
        <v>6.9999999999999798E-2</v>
      </c>
      <c r="AN19">
        <v>-0.72</v>
      </c>
      <c r="AO19">
        <v>0.21</v>
      </c>
      <c r="AP19">
        <v>-0.73</v>
      </c>
      <c r="AQ19">
        <v>0.17</v>
      </c>
      <c r="AR19">
        <v>-0.79</v>
      </c>
      <c r="AS19">
        <v>0.12</v>
      </c>
      <c r="AT19">
        <v>-0.52</v>
      </c>
      <c r="AU19">
        <v>0.28999999999999998</v>
      </c>
    </row>
    <row r="20" spans="1:47" x14ac:dyDescent="0.55000000000000004">
      <c r="A20">
        <v>20131201</v>
      </c>
      <c r="B20">
        <v>5.7295874680015997E-3</v>
      </c>
      <c r="C20">
        <v>3.748E-3</v>
      </c>
      <c r="E20">
        <f t="shared" si="0"/>
        <v>0.5</v>
      </c>
      <c r="I20">
        <v>20131201</v>
      </c>
      <c r="J20">
        <v>1583</v>
      </c>
      <c r="K20">
        <v>180</v>
      </c>
      <c r="L20">
        <v>3.5</v>
      </c>
      <c r="M20">
        <v>0.68172927514750603</v>
      </c>
      <c r="N20">
        <v>755.01646300000004</v>
      </c>
      <c r="O20">
        <v>186374.13127700001</v>
      </c>
      <c r="P20">
        <v>0.21923200000000001</v>
      </c>
      <c r="Q20">
        <v>0.47944799999999999</v>
      </c>
      <c r="R20">
        <v>0.301319</v>
      </c>
      <c r="S20">
        <v>3.748E-3</v>
      </c>
      <c r="T20">
        <v>1.4290000000000001E-2</v>
      </c>
      <c r="U20">
        <v>4.5502000000000001E-2</v>
      </c>
      <c r="V20">
        <v>17970</v>
      </c>
      <c r="W20">
        <v>71</v>
      </c>
      <c r="X20">
        <v>3.47</v>
      </c>
      <c r="Y20">
        <v>4.46</v>
      </c>
      <c r="Z20">
        <v>4.57</v>
      </c>
      <c r="AA20">
        <v>4.16</v>
      </c>
      <c r="AB20">
        <v>3.59</v>
      </c>
      <c r="AC20">
        <v>3.27</v>
      </c>
      <c r="AD20">
        <v>4.28</v>
      </c>
      <c r="AE20">
        <v>4.1399999999999997</v>
      </c>
      <c r="AF20">
        <v>3.89</v>
      </c>
      <c r="AG20">
        <v>3.32</v>
      </c>
      <c r="AH20">
        <v>3.23</v>
      </c>
      <c r="AI20">
        <v>3.1</v>
      </c>
      <c r="AJ20">
        <v>-0.96</v>
      </c>
      <c r="AK20">
        <v>2.9999999999999801E-2</v>
      </c>
      <c r="AL20">
        <v>-1.07</v>
      </c>
      <c r="AM20">
        <v>-8.99999999999999E-2</v>
      </c>
      <c r="AN20">
        <v>-0.66</v>
      </c>
      <c r="AO20">
        <v>0.23</v>
      </c>
      <c r="AP20">
        <v>-0.78</v>
      </c>
      <c r="AQ20">
        <v>0.18</v>
      </c>
      <c r="AR20">
        <v>-0.64</v>
      </c>
      <c r="AS20">
        <v>0.27</v>
      </c>
      <c r="AT20">
        <v>-0.39</v>
      </c>
      <c r="AU20">
        <v>0.4</v>
      </c>
    </row>
    <row r="21" spans="1:47" x14ac:dyDescent="0.55000000000000004">
      <c r="A21">
        <v>20140101</v>
      </c>
      <c r="B21">
        <v>5.0477199720902104E-3</v>
      </c>
      <c r="C21">
        <v>4.3559999999999996E-3</v>
      </c>
      <c r="E21">
        <f t="shared" si="0"/>
        <v>0.5</v>
      </c>
      <c r="I21">
        <v>20140101</v>
      </c>
      <c r="J21">
        <v>1663</v>
      </c>
      <c r="K21">
        <v>180</v>
      </c>
      <c r="L21">
        <v>3.5</v>
      </c>
      <c r="M21">
        <v>0.68226650846033499</v>
      </c>
      <c r="N21">
        <v>752.10984199999996</v>
      </c>
      <c r="O21">
        <v>178255.08345000001</v>
      </c>
      <c r="P21">
        <v>0.22803399999999999</v>
      </c>
      <c r="Q21">
        <v>0.49146800000000002</v>
      </c>
      <c r="R21">
        <v>0.280497</v>
      </c>
      <c r="S21">
        <v>4.3559999999999996E-3</v>
      </c>
      <c r="T21">
        <v>1.6437E-2</v>
      </c>
      <c r="U21">
        <v>5.2075999999999997E-2</v>
      </c>
      <c r="V21">
        <v>15587</v>
      </c>
      <c r="W21">
        <v>72</v>
      </c>
      <c r="X21">
        <v>3.55</v>
      </c>
      <c r="Y21">
        <v>4.53</v>
      </c>
      <c r="Z21">
        <v>4.22</v>
      </c>
      <c r="AA21">
        <v>4.46</v>
      </c>
      <c r="AB21">
        <v>3.29</v>
      </c>
      <c r="AC21">
        <v>3.47</v>
      </c>
      <c r="AD21">
        <v>4.41</v>
      </c>
      <c r="AE21">
        <v>4.12</v>
      </c>
      <c r="AF21">
        <v>3.73</v>
      </c>
      <c r="AG21">
        <v>3.47</v>
      </c>
      <c r="AH21">
        <v>3.22</v>
      </c>
      <c r="AI21">
        <v>3.05</v>
      </c>
      <c r="AJ21">
        <v>-1.03</v>
      </c>
      <c r="AK21">
        <v>-4.9999999999999802E-2</v>
      </c>
      <c r="AL21">
        <v>-0.72</v>
      </c>
      <c r="AM21">
        <v>0.21</v>
      </c>
      <c r="AN21">
        <v>-0.96</v>
      </c>
      <c r="AO21">
        <v>2.9999999999999801E-2</v>
      </c>
      <c r="AP21">
        <v>-0.91</v>
      </c>
      <c r="AQ21">
        <v>2.9999999999999801E-2</v>
      </c>
      <c r="AR21">
        <v>-0.62</v>
      </c>
      <c r="AS21">
        <v>0.28000000000000003</v>
      </c>
      <c r="AT21">
        <v>-0.23</v>
      </c>
      <c r="AU21">
        <v>0.45</v>
      </c>
    </row>
    <row r="22" spans="1:47" x14ac:dyDescent="0.55000000000000004">
      <c r="A22">
        <v>20140201</v>
      </c>
      <c r="B22">
        <v>5.8977631403879698E-3</v>
      </c>
      <c r="C22">
        <v>5.0229999999999997E-3</v>
      </c>
      <c r="E22">
        <f t="shared" si="0"/>
        <v>0.5</v>
      </c>
      <c r="I22">
        <v>20140201</v>
      </c>
      <c r="J22">
        <v>693</v>
      </c>
      <c r="K22">
        <v>180</v>
      </c>
      <c r="L22">
        <v>3.5</v>
      </c>
      <c r="M22">
        <v>0.680440837405487</v>
      </c>
      <c r="N22">
        <v>751.33849499999997</v>
      </c>
      <c r="O22">
        <v>182127.26788100001</v>
      </c>
      <c r="P22">
        <v>0.20682</v>
      </c>
      <c r="Q22">
        <v>0.49238199999999999</v>
      </c>
      <c r="R22">
        <v>0.30079699999999998</v>
      </c>
      <c r="S22">
        <v>5.0229999999999997E-3</v>
      </c>
      <c r="T22">
        <v>2.2647E-2</v>
      </c>
      <c r="U22">
        <v>6.4322000000000004E-2</v>
      </c>
      <c r="V22">
        <v>11404</v>
      </c>
      <c r="W22">
        <v>73</v>
      </c>
      <c r="X22">
        <v>3.33</v>
      </c>
      <c r="Y22">
        <v>4.2300000000000004</v>
      </c>
      <c r="Z22">
        <v>4.16</v>
      </c>
      <c r="AA22">
        <v>4.53</v>
      </c>
      <c r="AB22">
        <v>3.27</v>
      </c>
      <c r="AC22">
        <v>3.55</v>
      </c>
      <c r="AD22">
        <v>4.29</v>
      </c>
      <c r="AE22">
        <v>4.1399999999999997</v>
      </c>
      <c r="AF22">
        <v>3.59</v>
      </c>
      <c r="AG22">
        <v>3.38</v>
      </c>
      <c r="AH22">
        <v>3.27</v>
      </c>
      <c r="AI22">
        <v>2.92</v>
      </c>
      <c r="AJ22">
        <v>-0.73</v>
      </c>
      <c r="AK22">
        <v>0.17</v>
      </c>
      <c r="AL22">
        <v>-0.66</v>
      </c>
      <c r="AM22">
        <v>0.23</v>
      </c>
      <c r="AN22">
        <v>-1.03</v>
      </c>
      <c r="AO22">
        <v>-4.9999999999999802E-2</v>
      </c>
      <c r="AP22">
        <v>-0.79</v>
      </c>
      <c r="AQ22">
        <v>0.12</v>
      </c>
      <c r="AR22">
        <v>-0.64</v>
      </c>
      <c r="AS22">
        <v>0.23</v>
      </c>
      <c r="AT22">
        <v>-8.99999999999999E-2</v>
      </c>
      <c r="AU22">
        <v>0.57999999999999996</v>
      </c>
    </row>
    <row r="23" spans="1:47" x14ac:dyDescent="0.55000000000000004">
      <c r="A23">
        <v>20140301</v>
      </c>
      <c r="B23">
        <v>6.5670623672552603E-3</v>
      </c>
      <c r="C23">
        <v>7.0590000000000002E-3</v>
      </c>
      <c r="E23">
        <f t="shared" si="0"/>
        <v>0.5</v>
      </c>
      <c r="I23">
        <v>20140301</v>
      </c>
      <c r="J23">
        <v>578</v>
      </c>
      <c r="K23">
        <v>180</v>
      </c>
      <c r="L23">
        <v>3.5</v>
      </c>
      <c r="M23">
        <v>0.67922242977375302</v>
      </c>
      <c r="N23">
        <v>755.16817100000003</v>
      </c>
      <c r="O23">
        <v>191930.95415500001</v>
      </c>
      <c r="P23">
        <v>0.211203</v>
      </c>
      <c r="Q23">
        <v>0.44803900000000002</v>
      </c>
      <c r="R23">
        <v>0.34075800000000001</v>
      </c>
      <c r="S23">
        <v>7.0590000000000002E-3</v>
      </c>
      <c r="T23">
        <v>2.2929999999999999E-2</v>
      </c>
      <c r="U23">
        <v>8.5892999999999997E-2</v>
      </c>
      <c r="V23">
        <v>10409</v>
      </c>
      <c r="W23">
        <v>74</v>
      </c>
      <c r="X23">
        <v>3.32</v>
      </c>
      <c r="Y23">
        <v>4.28</v>
      </c>
      <c r="Z23">
        <v>4.46</v>
      </c>
      <c r="AA23">
        <v>4.2300000000000004</v>
      </c>
      <c r="AB23">
        <v>3.47</v>
      </c>
      <c r="AC23">
        <v>3.33</v>
      </c>
      <c r="AD23">
        <v>4.1399999999999997</v>
      </c>
      <c r="AE23">
        <v>4.0999999999999996</v>
      </c>
      <c r="AF23">
        <v>3.75</v>
      </c>
      <c r="AG23">
        <v>3.23</v>
      </c>
      <c r="AH23">
        <v>3.24</v>
      </c>
      <c r="AI23">
        <v>3.03</v>
      </c>
      <c r="AJ23">
        <v>-0.78</v>
      </c>
      <c r="AK23">
        <v>0.18</v>
      </c>
      <c r="AL23">
        <v>-0.96</v>
      </c>
      <c r="AM23">
        <v>2.9999999999999801E-2</v>
      </c>
      <c r="AN23">
        <v>-0.73</v>
      </c>
      <c r="AO23">
        <v>0.17</v>
      </c>
      <c r="AP23">
        <v>-0.64</v>
      </c>
      <c r="AQ23">
        <v>0.27</v>
      </c>
      <c r="AR23">
        <v>-0.6</v>
      </c>
      <c r="AS23">
        <v>0.26</v>
      </c>
      <c r="AT23">
        <v>-0.25</v>
      </c>
      <c r="AU23">
        <v>0.47</v>
      </c>
    </row>
    <row r="24" spans="1:47" x14ac:dyDescent="0.55000000000000004">
      <c r="A24">
        <v>20140401</v>
      </c>
      <c r="B24">
        <v>6.0108258923032704E-3</v>
      </c>
      <c r="C24">
        <v>7.9089999999999994E-3</v>
      </c>
      <c r="E24">
        <f t="shared" si="0"/>
        <v>0.5</v>
      </c>
      <c r="I24">
        <v>20140401</v>
      </c>
      <c r="J24">
        <v>1350</v>
      </c>
      <c r="K24">
        <v>180</v>
      </c>
      <c r="L24">
        <v>3.5</v>
      </c>
      <c r="M24">
        <v>0.68123351258523002</v>
      </c>
      <c r="N24">
        <v>755.37745399999994</v>
      </c>
      <c r="O24">
        <v>190018.615234</v>
      </c>
      <c r="P24">
        <v>0.21301700000000001</v>
      </c>
      <c r="Q24">
        <v>0.41939199999999999</v>
      </c>
      <c r="R24">
        <v>0.367591</v>
      </c>
      <c r="S24">
        <v>7.9089999999999994E-3</v>
      </c>
      <c r="T24">
        <v>2.3455E-2</v>
      </c>
      <c r="U24">
        <v>8.6730000000000002E-2</v>
      </c>
      <c r="V24">
        <v>14038</v>
      </c>
      <c r="W24">
        <v>75</v>
      </c>
      <c r="X24">
        <v>3.47</v>
      </c>
      <c r="Y24">
        <v>4.41</v>
      </c>
      <c r="Z24">
        <v>4.53</v>
      </c>
      <c r="AA24">
        <v>4.28</v>
      </c>
      <c r="AB24">
        <v>3.55</v>
      </c>
      <c r="AC24">
        <v>3.32</v>
      </c>
      <c r="AD24">
        <v>4.12</v>
      </c>
      <c r="AE24">
        <v>4.1900000000000004</v>
      </c>
      <c r="AF24">
        <v>3.7</v>
      </c>
      <c r="AG24">
        <v>3.22</v>
      </c>
      <c r="AH24">
        <v>3.36</v>
      </c>
      <c r="AI24">
        <v>2.98</v>
      </c>
      <c r="AJ24">
        <v>-0.91</v>
      </c>
      <c r="AK24">
        <v>2.9999999999999801E-2</v>
      </c>
      <c r="AL24">
        <v>-1.03</v>
      </c>
      <c r="AM24">
        <v>-4.9999999999999802E-2</v>
      </c>
      <c r="AN24">
        <v>-0.78</v>
      </c>
      <c r="AO24">
        <v>0.18</v>
      </c>
      <c r="AP24">
        <v>-0.62</v>
      </c>
      <c r="AQ24">
        <v>0.28000000000000003</v>
      </c>
      <c r="AR24">
        <v>-0.69</v>
      </c>
      <c r="AS24">
        <v>0.14000000000000001</v>
      </c>
      <c r="AT24">
        <v>-0.2</v>
      </c>
      <c r="AU24">
        <v>0.52</v>
      </c>
    </row>
    <row r="25" spans="1:47" x14ac:dyDescent="0.55000000000000004">
      <c r="A25">
        <v>20140501</v>
      </c>
      <c r="B25">
        <v>5.9518756434572898E-3</v>
      </c>
      <c r="C25">
        <v>6.4120000000000002E-3</v>
      </c>
      <c r="E25">
        <f t="shared" si="0"/>
        <v>0.5</v>
      </c>
      <c r="I25">
        <v>20140501</v>
      </c>
      <c r="J25">
        <v>692</v>
      </c>
      <c r="K25">
        <v>180</v>
      </c>
      <c r="L25">
        <v>3.5</v>
      </c>
      <c r="M25">
        <v>0.68524737296639704</v>
      </c>
      <c r="N25">
        <v>756.78369399999997</v>
      </c>
      <c r="O25">
        <v>186022.67204100001</v>
      </c>
      <c r="P25">
        <v>0.202595</v>
      </c>
      <c r="Q25">
        <v>0.43100300000000002</v>
      </c>
      <c r="R25">
        <v>0.36640099999999998</v>
      </c>
      <c r="S25">
        <v>6.4120000000000002E-3</v>
      </c>
      <c r="T25">
        <v>2.2922000000000001E-2</v>
      </c>
      <c r="U25">
        <v>8.6002999999999996E-2</v>
      </c>
      <c r="V25">
        <v>14409</v>
      </c>
      <c r="W25">
        <v>76</v>
      </c>
      <c r="X25">
        <v>3.38</v>
      </c>
      <c r="Y25">
        <v>4.29</v>
      </c>
      <c r="Z25">
        <v>4.2300000000000004</v>
      </c>
      <c r="AA25">
        <v>4.41</v>
      </c>
      <c r="AB25">
        <v>3.33</v>
      </c>
      <c r="AC25">
        <v>3.47</v>
      </c>
      <c r="AD25">
        <v>4.1399999999999997</v>
      </c>
      <c r="AE25">
        <v>4.0199999999999996</v>
      </c>
      <c r="AF25">
        <v>3.8</v>
      </c>
      <c r="AG25">
        <v>3.27</v>
      </c>
      <c r="AH25">
        <v>3.21</v>
      </c>
      <c r="AI25">
        <v>3.02</v>
      </c>
      <c r="AJ25">
        <v>-0.79</v>
      </c>
      <c r="AK25">
        <v>0.12</v>
      </c>
      <c r="AL25">
        <v>-0.73</v>
      </c>
      <c r="AM25">
        <v>0.17</v>
      </c>
      <c r="AN25">
        <v>-0.91</v>
      </c>
      <c r="AO25">
        <v>2.9999999999999801E-2</v>
      </c>
      <c r="AP25">
        <v>-0.64</v>
      </c>
      <c r="AQ25">
        <v>0.23</v>
      </c>
      <c r="AR25">
        <v>-0.52</v>
      </c>
      <c r="AS25">
        <v>0.28999999999999998</v>
      </c>
      <c r="AT25">
        <v>-0.3</v>
      </c>
      <c r="AU25">
        <v>0.48</v>
      </c>
    </row>
    <row r="26" spans="1:47" x14ac:dyDescent="0.55000000000000004">
      <c r="A26">
        <v>20140601</v>
      </c>
      <c r="B26">
        <v>6.7476082164356103E-3</v>
      </c>
      <c r="C26">
        <v>4.8840000000000003E-3</v>
      </c>
      <c r="E26">
        <f t="shared" si="0"/>
        <v>0.5</v>
      </c>
      <c r="I26">
        <v>20140601</v>
      </c>
      <c r="J26">
        <v>1571</v>
      </c>
      <c r="K26">
        <v>180</v>
      </c>
      <c r="L26">
        <v>3.5</v>
      </c>
      <c r="M26">
        <v>0.68485511517849995</v>
      </c>
      <c r="N26">
        <v>757.451866</v>
      </c>
      <c r="O26">
        <v>193009.480538</v>
      </c>
      <c r="P26">
        <v>0.20028899999999999</v>
      </c>
      <c r="Q26">
        <v>0.38511800000000002</v>
      </c>
      <c r="R26">
        <v>0.41459400000000002</v>
      </c>
      <c r="S26">
        <v>4.8840000000000003E-3</v>
      </c>
      <c r="T26">
        <v>2.5894E-2</v>
      </c>
      <c r="U26">
        <v>8.6971999999999994E-2</v>
      </c>
      <c r="V26">
        <v>15117</v>
      </c>
      <c r="W26">
        <v>77</v>
      </c>
      <c r="X26">
        <v>3.23</v>
      </c>
      <c r="Y26">
        <v>4.1399999999999997</v>
      </c>
      <c r="Z26">
        <v>4.28</v>
      </c>
      <c r="AA26">
        <v>4.29</v>
      </c>
      <c r="AB26">
        <v>3.32</v>
      </c>
      <c r="AC26">
        <v>3.38</v>
      </c>
      <c r="AD26">
        <v>4.0999999999999996</v>
      </c>
      <c r="AE26">
        <v>3.89</v>
      </c>
      <c r="AF26">
        <v>3.87</v>
      </c>
      <c r="AG26">
        <v>3.24</v>
      </c>
      <c r="AH26">
        <v>3.1</v>
      </c>
      <c r="AI26">
        <v>3.08</v>
      </c>
      <c r="AJ26">
        <v>-0.64</v>
      </c>
      <c r="AK26">
        <v>0.27</v>
      </c>
      <c r="AL26">
        <v>-0.78</v>
      </c>
      <c r="AM26">
        <v>0.18</v>
      </c>
      <c r="AN26">
        <v>-0.79</v>
      </c>
      <c r="AO26">
        <v>0.12</v>
      </c>
      <c r="AP26">
        <v>-0.6</v>
      </c>
      <c r="AQ26">
        <v>0.26</v>
      </c>
      <c r="AR26">
        <v>-0.39</v>
      </c>
      <c r="AS26">
        <v>0.4</v>
      </c>
      <c r="AT26">
        <v>-0.37</v>
      </c>
      <c r="AU26">
        <v>0.42</v>
      </c>
    </row>
    <row r="27" spans="1:47" x14ac:dyDescent="0.55000000000000004">
      <c r="A27">
        <v>20140701</v>
      </c>
      <c r="B27">
        <v>6.2592189744345404E-3</v>
      </c>
      <c r="C27">
        <v>7.1710000000000003E-3</v>
      </c>
      <c r="E27">
        <f t="shared" si="0"/>
        <v>0.5</v>
      </c>
      <c r="I27">
        <v>20140701</v>
      </c>
      <c r="J27">
        <v>1508</v>
      </c>
      <c r="K27">
        <v>180</v>
      </c>
      <c r="L27">
        <v>3.5</v>
      </c>
      <c r="M27">
        <v>0.68847002835194304</v>
      </c>
      <c r="N27">
        <v>756.98850400000003</v>
      </c>
      <c r="O27">
        <v>186931.073427</v>
      </c>
      <c r="P27">
        <v>0.202323</v>
      </c>
      <c r="Q27">
        <v>0.40381299999999998</v>
      </c>
      <c r="R27">
        <v>0.39386500000000002</v>
      </c>
      <c r="S27">
        <v>7.1710000000000003E-3</v>
      </c>
      <c r="T27">
        <v>2.4920000000000001E-2</v>
      </c>
      <c r="U27">
        <v>8.1793000000000005E-2</v>
      </c>
      <c r="V27">
        <v>16331</v>
      </c>
      <c r="W27">
        <v>78</v>
      </c>
      <c r="X27">
        <v>3.22</v>
      </c>
      <c r="Y27">
        <v>4.12</v>
      </c>
      <c r="Z27">
        <v>4.41</v>
      </c>
      <c r="AA27">
        <v>4.1399999999999997</v>
      </c>
      <c r="AB27">
        <v>3.47</v>
      </c>
      <c r="AC27">
        <v>3.23</v>
      </c>
      <c r="AD27">
        <v>4.1900000000000004</v>
      </c>
      <c r="AE27">
        <v>3.73</v>
      </c>
      <c r="AF27">
        <v>4.08</v>
      </c>
      <c r="AG27">
        <v>3.36</v>
      </c>
      <c r="AH27">
        <v>3.05</v>
      </c>
      <c r="AI27">
        <v>3.24</v>
      </c>
      <c r="AJ27">
        <v>-0.62</v>
      </c>
      <c r="AK27">
        <v>0.28000000000000003</v>
      </c>
      <c r="AL27">
        <v>-0.91</v>
      </c>
      <c r="AM27">
        <v>2.9999999999999801E-2</v>
      </c>
      <c r="AN27">
        <v>-0.64</v>
      </c>
      <c r="AO27">
        <v>0.27</v>
      </c>
      <c r="AP27">
        <v>-0.69</v>
      </c>
      <c r="AQ27">
        <v>0.14000000000000001</v>
      </c>
      <c r="AR27">
        <v>-0.23</v>
      </c>
      <c r="AS27">
        <v>0.45</v>
      </c>
      <c r="AT27">
        <v>-0.57999999999999996</v>
      </c>
      <c r="AU27">
        <v>0.26</v>
      </c>
    </row>
    <row r="28" spans="1:47" x14ac:dyDescent="0.55000000000000004">
      <c r="A28">
        <v>20140801</v>
      </c>
      <c r="B28">
        <v>6.5342745336195501E-3</v>
      </c>
      <c r="C28">
        <v>6.633E-3</v>
      </c>
      <c r="E28">
        <f t="shared" si="0"/>
        <v>0.5</v>
      </c>
      <c r="I28">
        <v>20140801</v>
      </c>
      <c r="J28">
        <v>1557</v>
      </c>
      <c r="K28">
        <v>180</v>
      </c>
      <c r="L28">
        <v>3.5</v>
      </c>
      <c r="M28">
        <v>0.68208385110799996</v>
      </c>
      <c r="N28">
        <v>753.80503699999997</v>
      </c>
      <c r="O28">
        <v>188589.99112399999</v>
      </c>
      <c r="P28">
        <v>0.232539</v>
      </c>
      <c r="Q28">
        <v>0.43177900000000002</v>
      </c>
      <c r="R28">
        <v>0.33568100000000001</v>
      </c>
      <c r="S28">
        <v>6.633E-3</v>
      </c>
      <c r="T28">
        <v>2.9225999999999999E-2</v>
      </c>
      <c r="U28">
        <v>7.1980000000000002E-2</v>
      </c>
      <c r="V28">
        <v>14596</v>
      </c>
      <c r="W28">
        <v>79</v>
      </c>
      <c r="X28">
        <v>3.27</v>
      </c>
      <c r="Y28">
        <v>4.1399999999999997</v>
      </c>
      <c r="Z28">
        <v>4.29</v>
      </c>
      <c r="AA28">
        <v>4.12</v>
      </c>
      <c r="AB28">
        <v>3.38</v>
      </c>
      <c r="AC28">
        <v>3.22</v>
      </c>
      <c r="AD28">
        <v>4.0199999999999996</v>
      </c>
      <c r="AE28">
        <v>3.59</v>
      </c>
      <c r="AF28">
        <v>3.91</v>
      </c>
      <c r="AG28">
        <v>3.21</v>
      </c>
      <c r="AH28">
        <v>2.92</v>
      </c>
      <c r="AI28">
        <v>3.13</v>
      </c>
      <c r="AJ28">
        <v>-0.64</v>
      </c>
      <c r="AK28">
        <v>0.23</v>
      </c>
      <c r="AL28">
        <v>-0.79</v>
      </c>
      <c r="AM28">
        <v>0.12</v>
      </c>
      <c r="AN28">
        <v>-0.62</v>
      </c>
      <c r="AO28">
        <v>0.28000000000000003</v>
      </c>
      <c r="AP28">
        <v>-0.52</v>
      </c>
      <c r="AQ28">
        <v>0.28999999999999998</v>
      </c>
      <c r="AR28">
        <v>-8.99999999999999E-2</v>
      </c>
      <c r="AS28">
        <v>0.57999999999999996</v>
      </c>
      <c r="AT28">
        <v>-0.41</v>
      </c>
      <c r="AU28">
        <v>0.37</v>
      </c>
    </row>
    <row r="29" spans="1:47" x14ac:dyDescent="0.55000000000000004">
      <c r="A29">
        <v>20140901</v>
      </c>
      <c r="B29">
        <v>7.3907502800655799E-3</v>
      </c>
      <c r="C29">
        <v>1.1186E-2</v>
      </c>
      <c r="E29">
        <f t="shared" si="0"/>
        <v>0.5</v>
      </c>
      <c r="I29">
        <v>20140901</v>
      </c>
      <c r="J29">
        <v>1521</v>
      </c>
      <c r="K29">
        <v>180</v>
      </c>
      <c r="L29">
        <v>3.5</v>
      </c>
      <c r="M29">
        <v>0.66208209322338596</v>
      </c>
      <c r="N29">
        <v>758.60254799999996</v>
      </c>
      <c r="O29">
        <v>190573.15152300001</v>
      </c>
      <c r="P29">
        <v>0.23950099999999999</v>
      </c>
      <c r="Q29">
        <v>0.47342400000000001</v>
      </c>
      <c r="R29">
        <v>0.28707500000000002</v>
      </c>
      <c r="S29">
        <v>1.1186E-2</v>
      </c>
      <c r="T29">
        <v>3.6430999999999998E-2</v>
      </c>
      <c r="U29">
        <v>8.1320000000000003E-2</v>
      </c>
      <c r="V29">
        <v>18803</v>
      </c>
      <c r="W29">
        <v>80</v>
      </c>
      <c r="X29">
        <v>3.24</v>
      </c>
      <c r="Y29">
        <v>4.0999999999999996</v>
      </c>
      <c r="Z29">
        <v>4.1399999999999997</v>
      </c>
      <c r="AA29">
        <v>4.1399999999999997</v>
      </c>
      <c r="AB29">
        <v>3.23</v>
      </c>
      <c r="AC29">
        <v>3.27</v>
      </c>
      <c r="AD29">
        <v>3.89</v>
      </c>
      <c r="AE29">
        <v>3.75</v>
      </c>
      <c r="AF29">
        <v>3.89</v>
      </c>
      <c r="AG29">
        <v>3.1</v>
      </c>
      <c r="AH29">
        <v>3.03</v>
      </c>
      <c r="AI29">
        <v>3.09</v>
      </c>
      <c r="AJ29">
        <v>-0.6</v>
      </c>
      <c r="AK29">
        <v>0.26</v>
      </c>
      <c r="AL29">
        <v>-0.64</v>
      </c>
      <c r="AM29">
        <v>0.27</v>
      </c>
      <c r="AN29">
        <v>-0.64</v>
      </c>
      <c r="AO29">
        <v>0.23</v>
      </c>
      <c r="AP29">
        <v>-0.39</v>
      </c>
      <c r="AQ29">
        <v>0.4</v>
      </c>
      <c r="AR29">
        <v>-0.25</v>
      </c>
      <c r="AS29">
        <v>0.47</v>
      </c>
      <c r="AT29">
        <v>-0.39</v>
      </c>
      <c r="AU29">
        <v>0.41</v>
      </c>
    </row>
    <row r="30" spans="1:47" x14ac:dyDescent="0.55000000000000004">
      <c r="A30">
        <v>20141001</v>
      </c>
      <c r="B30">
        <v>6.4849395967581103E-3</v>
      </c>
      <c r="C30">
        <v>6.4689999999999999E-3</v>
      </c>
      <c r="E30">
        <f t="shared" si="0"/>
        <v>0.5</v>
      </c>
      <c r="I30">
        <v>20141001</v>
      </c>
      <c r="J30">
        <v>1555</v>
      </c>
      <c r="K30">
        <v>180</v>
      </c>
      <c r="L30">
        <v>3.5</v>
      </c>
      <c r="M30">
        <v>0.67729876134318601</v>
      </c>
      <c r="N30">
        <v>755.18089099999997</v>
      </c>
      <c r="O30">
        <v>186068.72560800001</v>
      </c>
      <c r="P30">
        <v>0.25546400000000002</v>
      </c>
      <c r="Q30">
        <v>0.43115199999999998</v>
      </c>
      <c r="R30">
        <v>0.31338300000000002</v>
      </c>
      <c r="S30">
        <v>6.4689999999999999E-3</v>
      </c>
      <c r="T30">
        <v>2.9409000000000001E-2</v>
      </c>
      <c r="U30">
        <v>7.4182999999999999E-2</v>
      </c>
      <c r="V30">
        <v>15501</v>
      </c>
      <c r="W30">
        <v>81</v>
      </c>
      <c r="X30">
        <v>3.36</v>
      </c>
      <c r="Y30">
        <v>4.1900000000000004</v>
      </c>
      <c r="Z30">
        <v>4.12</v>
      </c>
      <c r="AA30">
        <v>4.0999999999999996</v>
      </c>
      <c r="AB30">
        <v>3.22</v>
      </c>
      <c r="AC30">
        <v>3.24</v>
      </c>
      <c r="AD30">
        <v>3.73</v>
      </c>
      <c r="AE30">
        <v>3.7</v>
      </c>
      <c r="AF30">
        <v>3.85</v>
      </c>
      <c r="AG30">
        <v>3.05</v>
      </c>
      <c r="AH30">
        <v>2.98</v>
      </c>
      <c r="AI30">
        <v>3.07</v>
      </c>
      <c r="AJ30">
        <v>-0.69</v>
      </c>
      <c r="AK30">
        <v>0.14000000000000001</v>
      </c>
      <c r="AL30">
        <v>-0.62</v>
      </c>
      <c r="AM30">
        <v>0.28000000000000003</v>
      </c>
      <c r="AN30">
        <v>-0.6</v>
      </c>
      <c r="AO30">
        <v>0.26</v>
      </c>
      <c r="AP30">
        <v>-0.23</v>
      </c>
      <c r="AQ30">
        <v>0.45</v>
      </c>
      <c r="AR30">
        <v>-0.2</v>
      </c>
      <c r="AS30">
        <v>0.52</v>
      </c>
      <c r="AT30">
        <v>-0.35</v>
      </c>
      <c r="AU30">
        <v>0.43</v>
      </c>
    </row>
    <row r="31" spans="1:47" x14ac:dyDescent="0.55000000000000004">
      <c r="A31">
        <v>20141101</v>
      </c>
      <c r="B31">
        <v>8.0226496384282892E-3</v>
      </c>
      <c r="C31">
        <v>8.6210000000000002E-3</v>
      </c>
      <c r="E31">
        <f t="shared" si="0"/>
        <v>0.5</v>
      </c>
      <c r="I31">
        <v>20141101</v>
      </c>
      <c r="J31">
        <v>575</v>
      </c>
      <c r="K31">
        <v>180</v>
      </c>
      <c r="L31">
        <v>3.5</v>
      </c>
      <c r="M31">
        <v>0.67028359892727796</v>
      </c>
      <c r="N31">
        <v>757.14180699999997</v>
      </c>
      <c r="O31">
        <v>199300.13940099999</v>
      </c>
      <c r="P31">
        <v>0.23910100000000001</v>
      </c>
      <c r="Q31">
        <v>0.46582600000000002</v>
      </c>
      <c r="R31">
        <v>0.29507299999999997</v>
      </c>
      <c r="S31">
        <v>8.6210000000000002E-3</v>
      </c>
      <c r="T31">
        <v>2.9883E-2</v>
      </c>
      <c r="U31">
        <v>6.6153000000000003E-2</v>
      </c>
      <c r="V31">
        <v>11463</v>
      </c>
      <c r="W31">
        <v>82</v>
      </c>
      <c r="X31">
        <v>3.21</v>
      </c>
      <c r="Y31">
        <v>4.0199999999999996</v>
      </c>
      <c r="Z31">
        <v>4.1399999999999997</v>
      </c>
      <c r="AA31">
        <v>4.1900000000000004</v>
      </c>
      <c r="AB31">
        <v>3.27</v>
      </c>
      <c r="AC31">
        <v>3.36</v>
      </c>
      <c r="AD31">
        <v>3.59</v>
      </c>
      <c r="AE31">
        <v>3.8</v>
      </c>
      <c r="AF31">
        <v>3.87</v>
      </c>
      <c r="AG31">
        <v>2.92</v>
      </c>
      <c r="AH31">
        <v>3.02</v>
      </c>
      <c r="AI31">
        <v>3.09</v>
      </c>
      <c r="AJ31">
        <v>-0.52</v>
      </c>
      <c r="AK31">
        <v>0.28999999999999998</v>
      </c>
      <c r="AL31">
        <v>-0.64</v>
      </c>
      <c r="AM31">
        <v>0.23</v>
      </c>
      <c r="AN31">
        <v>-0.69</v>
      </c>
      <c r="AO31">
        <v>0.14000000000000001</v>
      </c>
      <c r="AP31">
        <v>-8.99999999999999E-2</v>
      </c>
      <c r="AQ31">
        <v>0.57999999999999996</v>
      </c>
      <c r="AR31">
        <v>-0.3</v>
      </c>
      <c r="AS31">
        <v>0.48</v>
      </c>
      <c r="AT31">
        <v>-0.37</v>
      </c>
      <c r="AU31">
        <v>0.41</v>
      </c>
    </row>
    <row r="32" spans="1:47" x14ac:dyDescent="0.55000000000000004">
      <c r="A32">
        <v>20141201</v>
      </c>
      <c r="B32">
        <v>7.7772172885316702E-3</v>
      </c>
      <c r="C32">
        <v>1.0784999999999999E-2</v>
      </c>
      <c r="E32">
        <f t="shared" si="0"/>
        <v>0.5</v>
      </c>
      <c r="I32">
        <v>20141201</v>
      </c>
      <c r="J32">
        <v>1494</v>
      </c>
      <c r="K32">
        <v>180</v>
      </c>
      <c r="L32">
        <v>3.5</v>
      </c>
      <c r="M32">
        <v>0.65219702249338696</v>
      </c>
      <c r="N32">
        <v>755.91143799999998</v>
      </c>
      <c r="O32">
        <v>180854.48943300001</v>
      </c>
      <c r="P32">
        <v>0.26194600000000001</v>
      </c>
      <c r="Q32">
        <v>0.51287400000000005</v>
      </c>
      <c r="R32">
        <v>0.22517999999999999</v>
      </c>
      <c r="S32">
        <v>1.0784999999999999E-2</v>
      </c>
      <c r="T32">
        <v>2.8847000000000001E-2</v>
      </c>
      <c r="U32">
        <v>6.5456E-2</v>
      </c>
      <c r="V32">
        <v>15531</v>
      </c>
      <c r="W32">
        <v>83</v>
      </c>
      <c r="X32">
        <v>3.1</v>
      </c>
      <c r="Y32">
        <v>3.89</v>
      </c>
      <c r="Z32">
        <v>4.0999999999999996</v>
      </c>
      <c r="AA32">
        <v>4.0199999999999996</v>
      </c>
      <c r="AB32">
        <v>3.24</v>
      </c>
      <c r="AC32">
        <v>3.21</v>
      </c>
      <c r="AD32">
        <v>3.75</v>
      </c>
      <c r="AE32">
        <v>3.87</v>
      </c>
      <c r="AF32">
        <v>3.93</v>
      </c>
      <c r="AG32">
        <v>3.03</v>
      </c>
      <c r="AH32">
        <v>3.08</v>
      </c>
      <c r="AI32">
        <v>3.16</v>
      </c>
      <c r="AJ32">
        <v>-0.39</v>
      </c>
      <c r="AK32">
        <v>0.4</v>
      </c>
      <c r="AL32">
        <v>-0.6</v>
      </c>
      <c r="AM32">
        <v>0.26</v>
      </c>
      <c r="AN32">
        <v>-0.52</v>
      </c>
      <c r="AO32">
        <v>0.28999999999999998</v>
      </c>
      <c r="AP32">
        <v>-0.25</v>
      </c>
      <c r="AQ32">
        <v>0.47</v>
      </c>
      <c r="AR32">
        <v>-0.37</v>
      </c>
      <c r="AS32">
        <v>0.42</v>
      </c>
      <c r="AT32">
        <v>-0.43</v>
      </c>
      <c r="AU32">
        <v>0.34</v>
      </c>
    </row>
    <row r="33" spans="1:47" x14ac:dyDescent="0.55000000000000004">
      <c r="A33">
        <v>20150101</v>
      </c>
      <c r="B33">
        <v>7.9504994050609203E-3</v>
      </c>
      <c r="C33">
        <v>9.9480000000000002E-3</v>
      </c>
      <c r="E33">
        <f t="shared" si="0"/>
        <v>0.5</v>
      </c>
      <c r="I33">
        <v>20150101</v>
      </c>
      <c r="J33">
        <v>1024</v>
      </c>
      <c r="K33">
        <v>180</v>
      </c>
      <c r="L33">
        <v>3.5</v>
      </c>
      <c r="M33">
        <v>0.66823592807816901</v>
      </c>
      <c r="N33">
        <v>754.29709200000002</v>
      </c>
      <c r="O33">
        <v>187618.255645</v>
      </c>
      <c r="P33">
        <v>0.28033400000000003</v>
      </c>
      <c r="Q33">
        <v>0.51402899999999996</v>
      </c>
      <c r="R33">
        <v>0.20563699999999999</v>
      </c>
      <c r="S33">
        <v>9.9480000000000002E-3</v>
      </c>
      <c r="T33">
        <v>2.4908E-2</v>
      </c>
      <c r="U33">
        <v>5.9547999999999997E-2</v>
      </c>
      <c r="V33">
        <v>14307</v>
      </c>
      <c r="W33">
        <v>84</v>
      </c>
      <c r="X33">
        <v>3.05</v>
      </c>
      <c r="Y33">
        <v>3.73</v>
      </c>
      <c r="Z33">
        <v>4.1900000000000004</v>
      </c>
      <c r="AA33">
        <v>3.89</v>
      </c>
      <c r="AB33">
        <v>3.36</v>
      </c>
      <c r="AC33">
        <v>3.1</v>
      </c>
      <c r="AD33">
        <v>3.7</v>
      </c>
      <c r="AE33">
        <v>4.08</v>
      </c>
      <c r="AF33">
        <v>3.97</v>
      </c>
      <c r="AG33">
        <v>2.98</v>
      </c>
      <c r="AH33">
        <v>3.24</v>
      </c>
      <c r="AI33">
        <v>3.26</v>
      </c>
      <c r="AJ33">
        <v>-0.23</v>
      </c>
      <c r="AK33">
        <v>0.45</v>
      </c>
      <c r="AL33">
        <v>-0.69</v>
      </c>
      <c r="AM33">
        <v>0.14000000000000001</v>
      </c>
      <c r="AN33">
        <v>-0.39</v>
      </c>
      <c r="AO33">
        <v>0.4</v>
      </c>
      <c r="AP33">
        <v>-0.2</v>
      </c>
      <c r="AQ33">
        <v>0.52</v>
      </c>
      <c r="AR33">
        <v>-0.57999999999999996</v>
      </c>
      <c r="AS33">
        <v>0.26</v>
      </c>
      <c r="AT33">
        <v>-0.47</v>
      </c>
      <c r="AU33">
        <v>0.24</v>
      </c>
    </row>
    <row r="34" spans="1:47" x14ac:dyDescent="0.55000000000000004">
      <c r="A34">
        <v>20150201</v>
      </c>
      <c r="B34">
        <v>8.2571273058771599E-3</v>
      </c>
      <c r="C34">
        <v>9.1350000000000008E-3</v>
      </c>
      <c r="E34">
        <f t="shared" si="0"/>
        <v>0.5</v>
      </c>
      <c r="I34">
        <v>20150201</v>
      </c>
      <c r="J34">
        <v>239</v>
      </c>
      <c r="K34">
        <v>180</v>
      </c>
      <c r="L34">
        <v>3.5</v>
      </c>
      <c r="M34">
        <v>0.66222166600728405</v>
      </c>
      <c r="N34">
        <v>753.26859100000001</v>
      </c>
      <c r="O34">
        <v>182237.36809900001</v>
      </c>
      <c r="P34">
        <v>0.27030500000000002</v>
      </c>
      <c r="Q34">
        <v>0.54869699999999999</v>
      </c>
      <c r="R34">
        <v>0.18099799999999999</v>
      </c>
      <c r="S34">
        <v>9.1350000000000008E-3</v>
      </c>
      <c r="T34">
        <v>2.2529E-2</v>
      </c>
      <c r="U34">
        <v>5.2352000000000003E-2</v>
      </c>
      <c r="V34">
        <v>13338</v>
      </c>
      <c r="W34">
        <v>85</v>
      </c>
      <c r="X34">
        <v>2.92</v>
      </c>
      <c r="Y34">
        <v>3.59</v>
      </c>
      <c r="Z34">
        <v>4.0199999999999996</v>
      </c>
      <c r="AA34">
        <v>3.73</v>
      </c>
      <c r="AB34">
        <v>3.21</v>
      </c>
      <c r="AC34">
        <v>3.05</v>
      </c>
      <c r="AD34">
        <v>3.8</v>
      </c>
      <c r="AE34">
        <v>3.91</v>
      </c>
      <c r="AF34">
        <v>3.72</v>
      </c>
      <c r="AG34">
        <v>3.02</v>
      </c>
      <c r="AH34">
        <v>3.13</v>
      </c>
      <c r="AI34">
        <v>3.01</v>
      </c>
      <c r="AJ34">
        <v>-8.99999999999999E-2</v>
      </c>
      <c r="AK34">
        <v>0.57999999999999996</v>
      </c>
      <c r="AL34">
        <v>-0.52</v>
      </c>
      <c r="AM34">
        <v>0.28999999999999998</v>
      </c>
      <c r="AN34">
        <v>-0.23</v>
      </c>
      <c r="AO34">
        <v>0.45</v>
      </c>
      <c r="AP34">
        <v>-0.3</v>
      </c>
      <c r="AQ34">
        <v>0.48</v>
      </c>
      <c r="AR34">
        <v>-0.41</v>
      </c>
      <c r="AS34">
        <v>0.37</v>
      </c>
      <c r="AT34">
        <v>-0.22</v>
      </c>
      <c r="AU34">
        <v>0.49</v>
      </c>
    </row>
    <row r="35" spans="1:47" x14ac:dyDescent="0.55000000000000004">
      <c r="A35">
        <v>20150301</v>
      </c>
      <c r="B35">
        <v>7.4812501700417897E-3</v>
      </c>
      <c r="C35">
        <v>7.162E-3</v>
      </c>
      <c r="E35">
        <f t="shared" si="0"/>
        <v>0.5</v>
      </c>
      <c r="I35">
        <v>20150301</v>
      </c>
      <c r="J35">
        <v>621</v>
      </c>
      <c r="K35">
        <v>180</v>
      </c>
      <c r="L35">
        <v>3.5</v>
      </c>
      <c r="M35">
        <v>0.66381725096997402</v>
      </c>
      <c r="N35">
        <v>752.71714699999995</v>
      </c>
      <c r="O35">
        <v>178018.011982</v>
      </c>
      <c r="P35">
        <v>0.285381</v>
      </c>
      <c r="Q35">
        <v>0.58796700000000002</v>
      </c>
      <c r="R35">
        <v>0.12665100000000001</v>
      </c>
      <c r="S35">
        <v>7.162E-3</v>
      </c>
      <c r="T35">
        <v>1.9302E-2</v>
      </c>
      <c r="U35">
        <v>5.5442999999999999E-2</v>
      </c>
      <c r="V35">
        <v>12936</v>
      </c>
      <c r="W35">
        <v>86</v>
      </c>
      <c r="X35">
        <v>3.03</v>
      </c>
      <c r="Y35">
        <v>3.75</v>
      </c>
      <c r="Z35">
        <v>3.89</v>
      </c>
      <c r="AA35">
        <v>3.59</v>
      </c>
      <c r="AB35">
        <v>3.1</v>
      </c>
      <c r="AC35">
        <v>2.92</v>
      </c>
      <c r="AD35">
        <v>3.87</v>
      </c>
      <c r="AE35">
        <v>3.89</v>
      </c>
      <c r="AF35">
        <v>3.64</v>
      </c>
      <c r="AG35">
        <v>3.08</v>
      </c>
      <c r="AH35">
        <v>3.09</v>
      </c>
      <c r="AI35">
        <v>2.94</v>
      </c>
      <c r="AJ35">
        <v>-0.25</v>
      </c>
      <c r="AK35">
        <v>0.47</v>
      </c>
      <c r="AL35">
        <v>-0.39</v>
      </c>
      <c r="AM35">
        <v>0.4</v>
      </c>
      <c r="AN35">
        <v>-8.99999999999999E-2</v>
      </c>
      <c r="AO35">
        <v>0.57999999999999996</v>
      </c>
      <c r="AP35">
        <v>-0.37</v>
      </c>
      <c r="AQ35">
        <v>0.42</v>
      </c>
      <c r="AR35">
        <v>-0.39</v>
      </c>
      <c r="AS35">
        <v>0.41</v>
      </c>
      <c r="AT35">
        <v>-0.14000000000000001</v>
      </c>
      <c r="AU35">
        <v>0.56000000000000005</v>
      </c>
    </row>
    <row r="36" spans="1:47" x14ac:dyDescent="0.55000000000000004">
      <c r="A36">
        <v>20150401</v>
      </c>
      <c r="B36">
        <v>7.6188516323962997E-3</v>
      </c>
      <c r="C36">
        <v>6.7710000000000001E-3</v>
      </c>
      <c r="E36">
        <f t="shared" si="0"/>
        <v>0.5</v>
      </c>
      <c r="I36">
        <v>20150401</v>
      </c>
      <c r="J36">
        <v>1620</v>
      </c>
      <c r="K36">
        <v>180</v>
      </c>
      <c r="L36">
        <v>3.5</v>
      </c>
      <c r="M36">
        <v>0.66901849810423697</v>
      </c>
      <c r="N36">
        <v>750.84683600000005</v>
      </c>
      <c r="O36">
        <v>185135.63307400001</v>
      </c>
      <c r="P36">
        <v>0.27639999999999998</v>
      </c>
      <c r="Q36">
        <v>0.59088099999999999</v>
      </c>
      <c r="R36">
        <v>0.132719</v>
      </c>
      <c r="S36">
        <v>6.7710000000000001E-3</v>
      </c>
      <c r="T36">
        <v>1.7987E-2</v>
      </c>
      <c r="U36">
        <v>5.1521999999999998E-2</v>
      </c>
      <c r="V36">
        <v>15510</v>
      </c>
      <c r="W36">
        <v>87</v>
      </c>
      <c r="X36">
        <v>2.98</v>
      </c>
      <c r="Y36">
        <v>3.7</v>
      </c>
      <c r="Z36">
        <v>3.73</v>
      </c>
      <c r="AA36">
        <v>3.75</v>
      </c>
      <c r="AB36">
        <v>3.05</v>
      </c>
      <c r="AC36">
        <v>3.03</v>
      </c>
      <c r="AD36">
        <v>4.08</v>
      </c>
      <c r="AE36">
        <v>3.85</v>
      </c>
      <c r="AF36">
        <v>3.59</v>
      </c>
      <c r="AG36">
        <v>3.24</v>
      </c>
      <c r="AH36">
        <v>3.07</v>
      </c>
      <c r="AI36">
        <v>2.88</v>
      </c>
      <c r="AJ36">
        <v>-0.2</v>
      </c>
      <c r="AK36">
        <v>0.52</v>
      </c>
      <c r="AL36">
        <v>-0.23</v>
      </c>
      <c r="AM36">
        <v>0.45</v>
      </c>
      <c r="AN36">
        <v>-0.25</v>
      </c>
      <c r="AO36">
        <v>0.47</v>
      </c>
      <c r="AP36">
        <v>-0.57999999999999996</v>
      </c>
      <c r="AQ36">
        <v>0.26</v>
      </c>
      <c r="AR36">
        <v>-0.35</v>
      </c>
      <c r="AS36">
        <v>0.43</v>
      </c>
      <c r="AT36">
        <v>-8.99999999999999E-2</v>
      </c>
      <c r="AU36">
        <v>0.62</v>
      </c>
    </row>
    <row r="37" spans="1:47" x14ac:dyDescent="0.55000000000000004">
      <c r="A37">
        <v>20150501</v>
      </c>
      <c r="B37">
        <v>7.5724342473950804E-3</v>
      </c>
      <c r="C37">
        <v>5.0530000000000002E-3</v>
      </c>
      <c r="E37">
        <f t="shared" si="0"/>
        <v>0.5</v>
      </c>
      <c r="I37">
        <v>20150501</v>
      </c>
      <c r="J37">
        <v>1523</v>
      </c>
      <c r="K37">
        <v>180</v>
      </c>
      <c r="L37">
        <v>3.5</v>
      </c>
      <c r="M37">
        <v>0.662263902220807</v>
      </c>
      <c r="N37">
        <v>750.88228700000002</v>
      </c>
      <c r="O37">
        <v>179888.73150600001</v>
      </c>
      <c r="P37">
        <v>0.279416</v>
      </c>
      <c r="Q37">
        <v>0.58619299999999996</v>
      </c>
      <c r="R37">
        <v>0.13439000000000001</v>
      </c>
      <c r="S37">
        <v>5.0530000000000002E-3</v>
      </c>
      <c r="T37">
        <v>1.6381E-2</v>
      </c>
      <c r="U37">
        <v>5.3714999999999999E-2</v>
      </c>
      <c r="V37">
        <v>12679</v>
      </c>
      <c r="W37">
        <v>88</v>
      </c>
      <c r="X37">
        <v>3.02</v>
      </c>
      <c r="Y37">
        <v>3.8</v>
      </c>
      <c r="Z37">
        <v>3.59</v>
      </c>
      <c r="AA37">
        <v>3.7</v>
      </c>
      <c r="AB37">
        <v>2.92</v>
      </c>
      <c r="AC37">
        <v>2.98</v>
      </c>
      <c r="AD37">
        <v>3.91</v>
      </c>
      <c r="AE37">
        <v>3.87</v>
      </c>
      <c r="AF37">
        <v>3.61</v>
      </c>
      <c r="AG37">
        <v>3.13</v>
      </c>
      <c r="AH37">
        <v>3.09</v>
      </c>
      <c r="AI37">
        <v>2.86</v>
      </c>
      <c r="AJ37">
        <v>-0.3</v>
      </c>
      <c r="AK37">
        <v>0.48</v>
      </c>
      <c r="AL37">
        <v>-8.99999999999999E-2</v>
      </c>
      <c r="AM37">
        <v>0.57999999999999996</v>
      </c>
      <c r="AN37">
        <v>-0.2</v>
      </c>
      <c r="AO37">
        <v>0.52</v>
      </c>
      <c r="AP37">
        <v>-0.41</v>
      </c>
      <c r="AQ37">
        <v>0.37</v>
      </c>
      <c r="AR37">
        <v>-0.37</v>
      </c>
      <c r="AS37">
        <v>0.41</v>
      </c>
      <c r="AT37">
        <v>-0.11</v>
      </c>
      <c r="AU37">
        <v>0.64</v>
      </c>
    </row>
    <row r="38" spans="1:47" x14ac:dyDescent="0.55000000000000004">
      <c r="A38">
        <v>20150601</v>
      </c>
      <c r="B38">
        <v>7.2232083211496399E-3</v>
      </c>
      <c r="C38">
        <v>6.0780000000000001E-3</v>
      </c>
      <c r="E38">
        <f t="shared" si="0"/>
        <v>0.5</v>
      </c>
      <c r="I38">
        <v>20150601</v>
      </c>
      <c r="J38">
        <v>955</v>
      </c>
      <c r="K38">
        <v>180</v>
      </c>
      <c r="L38">
        <v>3.5</v>
      </c>
      <c r="M38">
        <v>0.66469641594878504</v>
      </c>
      <c r="N38">
        <v>750.70486300000005</v>
      </c>
      <c r="O38">
        <v>177082.16406000001</v>
      </c>
      <c r="P38">
        <v>0.298647</v>
      </c>
      <c r="Q38">
        <v>0.54944899999999997</v>
      </c>
      <c r="R38">
        <v>0.15190400000000001</v>
      </c>
      <c r="S38">
        <v>6.0780000000000001E-3</v>
      </c>
      <c r="T38">
        <v>1.5421000000000001E-2</v>
      </c>
      <c r="U38">
        <v>5.3496000000000002E-2</v>
      </c>
      <c r="V38">
        <v>16245</v>
      </c>
      <c r="W38">
        <v>89</v>
      </c>
      <c r="X38">
        <v>3.08</v>
      </c>
      <c r="Y38">
        <v>3.87</v>
      </c>
      <c r="Z38">
        <v>3.75</v>
      </c>
      <c r="AA38">
        <v>3.8</v>
      </c>
      <c r="AB38">
        <v>3.03</v>
      </c>
      <c r="AC38">
        <v>3.02</v>
      </c>
      <c r="AD38">
        <v>3.89</v>
      </c>
      <c r="AE38">
        <v>3.93</v>
      </c>
      <c r="AF38">
        <v>3.66</v>
      </c>
      <c r="AG38">
        <v>3.09</v>
      </c>
      <c r="AH38">
        <v>3.16</v>
      </c>
      <c r="AI38">
        <v>2.92</v>
      </c>
      <c r="AJ38">
        <v>-0.37</v>
      </c>
      <c r="AK38">
        <v>0.42</v>
      </c>
      <c r="AL38">
        <v>-0.25</v>
      </c>
      <c r="AM38">
        <v>0.47</v>
      </c>
      <c r="AN38">
        <v>-0.3</v>
      </c>
      <c r="AO38">
        <v>0.48</v>
      </c>
      <c r="AP38">
        <v>-0.39</v>
      </c>
      <c r="AQ38">
        <v>0.41</v>
      </c>
      <c r="AR38">
        <v>-0.43</v>
      </c>
      <c r="AS38">
        <v>0.34</v>
      </c>
      <c r="AT38">
        <v>-0.16</v>
      </c>
      <c r="AU38">
        <v>0.57999999999999996</v>
      </c>
    </row>
    <row r="39" spans="1:47" x14ac:dyDescent="0.55000000000000004">
      <c r="A39">
        <v>20150701</v>
      </c>
      <c r="B39">
        <v>6.5415005468037598E-3</v>
      </c>
      <c r="C39">
        <v>6.5659999999999998E-3</v>
      </c>
      <c r="E39">
        <f t="shared" si="0"/>
        <v>0.5</v>
      </c>
      <c r="I39">
        <v>20150701</v>
      </c>
      <c r="J39">
        <v>79</v>
      </c>
      <c r="K39">
        <v>180</v>
      </c>
      <c r="L39">
        <v>3.5</v>
      </c>
      <c r="M39">
        <v>0.66395463741113803</v>
      </c>
      <c r="N39">
        <v>752.90660500000001</v>
      </c>
      <c r="O39">
        <v>172489.846376</v>
      </c>
      <c r="P39">
        <v>0.30297600000000002</v>
      </c>
      <c r="Q39">
        <v>0.490423</v>
      </c>
      <c r="R39">
        <v>0.20660100000000001</v>
      </c>
      <c r="S39">
        <v>6.5659999999999998E-3</v>
      </c>
      <c r="T39">
        <v>1.6545000000000001E-2</v>
      </c>
      <c r="U39">
        <v>6.4902000000000001E-2</v>
      </c>
      <c r="V39">
        <v>16267</v>
      </c>
      <c r="W39">
        <v>90</v>
      </c>
      <c r="X39">
        <v>3.24</v>
      </c>
      <c r="Y39">
        <v>4.08</v>
      </c>
      <c r="Z39">
        <v>3.7</v>
      </c>
      <c r="AA39">
        <v>3.87</v>
      </c>
      <c r="AB39">
        <v>2.98</v>
      </c>
      <c r="AC39">
        <v>3.08</v>
      </c>
      <c r="AD39">
        <v>3.85</v>
      </c>
      <c r="AE39">
        <v>3.97</v>
      </c>
      <c r="AF39">
        <v>3.41</v>
      </c>
      <c r="AG39">
        <v>3.07</v>
      </c>
      <c r="AH39">
        <v>3.26</v>
      </c>
      <c r="AI39">
        <v>2.74</v>
      </c>
      <c r="AJ39">
        <v>-0.57999999999999996</v>
      </c>
      <c r="AK39">
        <v>0.26</v>
      </c>
      <c r="AL39">
        <v>-0.2</v>
      </c>
      <c r="AM39">
        <v>0.52</v>
      </c>
      <c r="AN39">
        <v>-0.37</v>
      </c>
      <c r="AO39">
        <v>0.42</v>
      </c>
      <c r="AP39">
        <v>-0.35</v>
      </c>
      <c r="AQ39">
        <v>0.43</v>
      </c>
      <c r="AR39">
        <v>-0.47</v>
      </c>
      <c r="AS39">
        <v>0.24</v>
      </c>
      <c r="AT39">
        <v>8.99999999999999E-2</v>
      </c>
      <c r="AU39">
        <v>0.76</v>
      </c>
    </row>
    <row r="40" spans="1:47" x14ac:dyDescent="0.55000000000000004">
      <c r="A40">
        <v>20150801</v>
      </c>
      <c r="B40">
        <v>7.3094067972812602E-3</v>
      </c>
      <c r="C40">
        <v>7.1869999999999998E-3</v>
      </c>
      <c r="E40">
        <f t="shared" si="0"/>
        <v>0.5</v>
      </c>
      <c r="I40">
        <v>20150801</v>
      </c>
      <c r="J40">
        <v>1608</v>
      </c>
      <c r="K40">
        <v>180</v>
      </c>
      <c r="L40">
        <v>3.5</v>
      </c>
      <c r="M40">
        <v>0.66211151641235</v>
      </c>
      <c r="N40">
        <v>751.50833</v>
      </c>
      <c r="O40">
        <v>180950.509785</v>
      </c>
      <c r="P40">
        <v>0.34693099999999999</v>
      </c>
      <c r="Q40">
        <v>0.41828500000000002</v>
      </c>
      <c r="R40">
        <v>0.23478299999999999</v>
      </c>
      <c r="S40">
        <v>7.1869999999999998E-3</v>
      </c>
      <c r="T40">
        <v>1.9015000000000001E-2</v>
      </c>
      <c r="U40">
        <v>8.1478999999999996E-2</v>
      </c>
      <c r="V40">
        <v>18112</v>
      </c>
      <c r="W40">
        <v>91</v>
      </c>
      <c r="X40">
        <v>3.13</v>
      </c>
      <c r="Y40">
        <v>3.91</v>
      </c>
      <c r="Z40">
        <v>3.8</v>
      </c>
      <c r="AA40">
        <v>4.08</v>
      </c>
      <c r="AB40">
        <v>3.02</v>
      </c>
      <c r="AC40">
        <v>3.24</v>
      </c>
      <c r="AD40">
        <v>3.87</v>
      </c>
      <c r="AE40">
        <v>3.72</v>
      </c>
      <c r="AF40">
        <v>3.43</v>
      </c>
      <c r="AG40">
        <v>3.09</v>
      </c>
      <c r="AH40">
        <v>3.01</v>
      </c>
      <c r="AI40">
        <v>2.74</v>
      </c>
      <c r="AJ40">
        <v>-0.41</v>
      </c>
      <c r="AK40">
        <v>0.37</v>
      </c>
      <c r="AL40">
        <v>-0.3</v>
      </c>
      <c r="AM40">
        <v>0.48</v>
      </c>
      <c r="AN40">
        <v>-0.57999999999999996</v>
      </c>
      <c r="AO40">
        <v>0.26</v>
      </c>
      <c r="AP40">
        <v>-0.37</v>
      </c>
      <c r="AQ40">
        <v>0.41</v>
      </c>
      <c r="AR40">
        <v>-0.22</v>
      </c>
      <c r="AS40">
        <v>0.49</v>
      </c>
      <c r="AT40">
        <v>6.9999999999999798E-2</v>
      </c>
      <c r="AU40">
        <v>0.76</v>
      </c>
    </row>
    <row r="41" spans="1:47" x14ac:dyDescent="0.55000000000000004">
      <c r="A41">
        <v>20150901</v>
      </c>
      <c r="B41">
        <v>7.4611025584907301E-3</v>
      </c>
      <c r="C41">
        <v>6.842E-3</v>
      </c>
      <c r="E41">
        <f t="shared" si="0"/>
        <v>0.5</v>
      </c>
      <c r="I41">
        <v>20150901</v>
      </c>
      <c r="J41">
        <v>1169</v>
      </c>
      <c r="K41">
        <v>180</v>
      </c>
      <c r="L41">
        <v>3.5</v>
      </c>
      <c r="M41">
        <v>0.67431756475610904</v>
      </c>
      <c r="N41">
        <v>753.97709999999995</v>
      </c>
      <c r="O41">
        <v>189976.54620000001</v>
      </c>
      <c r="P41">
        <v>0.22595100000000001</v>
      </c>
      <c r="Q41">
        <v>0.47860599999999998</v>
      </c>
      <c r="R41">
        <v>0.29544300000000001</v>
      </c>
      <c r="S41">
        <v>6.842E-3</v>
      </c>
      <c r="T41">
        <v>2.4501999999999999E-2</v>
      </c>
      <c r="U41">
        <v>8.8317000000000007E-2</v>
      </c>
      <c r="V41">
        <v>18755</v>
      </c>
      <c r="W41">
        <v>92</v>
      </c>
      <c r="X41">
        <v>3.09</v>
      </c>
      <c r="Y41">
        <v>3.89</v>
      </c>
      <c r="Z41">
        <v>3.87</v>
      </c>
      <c r="AA41">
        <v>3.91</v>
      </c>
      <c r="AB41">
        <v>3.08</v>
      </c>
      <c r="AC41">
        <v>3.13</v>
      </c>
      <c r="AD41">
        <v>3.93</v>
      </c>
      <c r="AE41">
        <v>3.64</v>
      </c>
      <c r="AF41">
        <v>3.46</v>
      </c>
      <c r="AG41">
        <v>3.16</v>
      </c>
      <c r="AH41">
        <v>2.94</v>
      </c>
      <c r="AI41">
        <v>2.77</v>
      </c>
      <c r="AJ41">
        <v>-0.39</v>
      </c>
      <c r="AK41">
        <v>0.41</v>
      </c>
      <c r="AL41">
        <v>-0.37</v>
      </c>
      <c r="AM41">
        <v>0.42</v>
      </c>
      <c r="AN41">
        <v>-0.41</v>
      </c>
      <c r="AO41">
        <v>0.37</v>
      </c>
      <c r="AP41">
        <v>-0.43</v>
      </c>
      <c r="AQ41">
        <v>0.34</v>
      </c>
      <c r="AR41">
        <v>-0.14000000000000001</v>
      </c>
      <c r="AS41">
        <v>0.56000000000000005</v>
      </c>
      <c r="AT41">
        <v>0.04</v>
      </c>
      <c r="AU41">
        <v>0.73</v>
      </c>
    </row>
    <row r="42" spans="1:47" x14ac:dyDescent="0.55000000000000004">
      <c r="A42">
        <v>20151001</v>
      </c>
      <c r="B42">
        <v>7.19885348449038E-3</v>
      </c>
      <c r="C42">
        <v>5.7089999999999997E-3</v>
      </c>
      <c r="E42">
        <f t="shared" si="0"/>
        <v>0.5</v>
      </c>
      <c r="I42">
        <v>20151001</v>
      </c>
      <c r="J42">
        <v>959</v>
      </c>
      <c r="K42">
        <v>180</v>
      </c>
      <c r="L42">
        <v>3.5</v>
      </c>
      <c r="M42">
        <v>0.66516845348864195</v>
      </c>
      <c r="N42">
        <v>753.28125299999999</v>
      </c>
      <c r="O42">
        <v>181571.99393</v>
      </c>
      <c r="P42">
        <v>0.28369800000000001</v>
      </c>
      <c r="Q42">
        <v>0.48231299999999999</v>
      </c>
      <c r="R42">
        <v>0.233989</v>
      </c>
      <c r="S42">
        <v>5.7089999999999997E-3</v>
      </c>
      <c r="T42">
        <v>2.4199999999999999E-2</v>
      </c>
      <c r="U42">
        <v>8.4317000000000003E-2</v>
      </c>
      <c r="V42">
        <v>16245</v>
      </c>
      <c r="W42">
        <v>93</v>
      </c>
      <c r="X42">
        <v>3.07</v>
      </c>
      <c r="Y42">
        <v>3.85</v>
      </c>
      <c r="Z42">
        <v>4.08</v>
      </c>
      <c r="AA42">
        <v>3.89</v>
      </c>
      <c r="AB42">
        <v>3.24</v>
      </c>
      <c r="AC42">
        <v>3.09</v>
      </c>
      <c r="AD42">
        <v>3.97</v>
      </c>
      <c r="AE42">
        <v>3.59</v>
      </c>
      <c r="AF42">
        <v>3.42</v>
      </c>
      <c r="AG42">
        <v>3.26</v>
      </c>
      <c r="AH42">
        <v>2.88</v>
      </c>
      <c r="AI42">
        <v>2.72</v>
      </c>
      <c r="AJ42">
        <v>-0.35</v>
      </c>
      <c r="AK42">
        <v>0.43</v>
      </c>
      <c r="AL42">
        <v>-0.57999999999999996</v>
      </c>
      <c r="AM42">
        <v>0.26</v>
      </c>
      <c r="AN42">
        <v>-0.39</v>
      </c>
      <c r="AO42">
        <v>0.41</v>
      </c>
      <c r="AP42">
        <v>-0.47</v>
      </c>
      <c r="AQ42">
        <v>0.24</v>
      </c>
      <c r="AR42">
        <v>-8.99999999999999E-2</v>
      </c>
      <c r="AS42">
        <v>0.62</v>
      </c>
      <c r="AT42">
        <v>8.0000000000000099E-2</v>
      </c>
      <c r="AU42">
        <v>0.78</v>
      </c>
    </row>
    <row r="43" spans="1:47" x14ac:dyDescent="0.55000000000000004">
      <c r="A43">
        <v>20151101</v>
      </c>
      <c r="B43">
        <v>7.8044598365039301E-3</v>
      </c>
      <c r="C43">
        <v>5.0090000000000004E-3</v>
      </c>
      <c r="E43">
        <f t="shared" si="0"/>
        <v>0.5</v>
      </c>
      <c r="I43">
        <v>20151101</v>
      </c>
      <c r="J43">
        <v>999</v>
      </c>
      <c r="K43">
        <v>180</v>
      </c>
      <c r="L43">
        <v>3.5</v>
      </c>
      <c r="M43">
        <v>0.66346675484673501</v>
      </c>
      <c r="N43">
        <v>750.48086999999998</v>
      </c>
      <c r="O43">
        <v>186062.84852599999</v>
      </c>
      <c r="P43">
        <v>0.29683399999999999</v>
      </c>
      <c r="Q43">
        <v>0.52823600000000004</v>
      </c>
      <c r="R43">
        <v>0.17493</v>
      </c>
      <c r="S43">
        <v>5.0090000000000004E-3</v>
      </c>
      <c r="T43">
        <v>2.2558999999999999E-2</v>
      </c>
      <c r="U43">
        <v>8.1362000000000004E-2</v>
      </c>
      <c r="V43">
        <v>14380</v>
      </c>
      <c r="W43">
        <v>94</v>
      </c>
      <c r="X43">
        <v>3.09</v>
      </c>
      <c r="Y43">
        <v>3.87</v>
      </c>
      <c r="Z43">
        <v>3.91</v>
      </c>
      <c r="AA43">
        <v>3.85</v>
      </c>
      <c r="AB43">
        <v>3.13</v>
      </c>
      <c r="AC43">
        <v>3.07</v>
      </c>
      <c r="AD43">
        <v>3.72</v>
      </c>
      <c r="AE43">
        <v>3.61</v>
      </c>
      <c r="AF43">
        <v>3.54</v>
      </c>
      <c r="AG43">
        <v>3.01</v>
      </c>
      <c r="AH43">
        <v>2.86</v>
      </c>
      <c r="AI43">
        <v>2.84</v>
      </c>
      <c r="AJ43">
        <v>-0.37</v>
      </c>
      <c r="AK43">
        <v>0.41</v>
      </c>
      <c r="AL43">
        <v>-0.41</v>
      </c>
      <c r="AM43">
        <v>0.37</v>
      </c>
      <c r="AN43">
        <v>-0.35</v>
      </c>
      <c r="AO43">
        <v>0.43</v>
      </c>
      <c r="AP43">
        <v>-0.22</v>
      </c>
      <c r="AQ43">
        <v>0.49</v>
      </c>
      <c r="AR43">
        <v>-0.11</v>
      </c>
      <c r="AS43">
        <v>0.64</v>
      </c>
      <c r="AT43">
        <v>-0.04</v>
      </c>
      <c r="AU43">
        <v>0.66</v>
      </c>
    </row>
    <row r="44" spans="1:47" x14ac:dyDescent="0.55000000000000004">
      <c r="A44">
        <v>20151201</v>
      </c>
      <c r="B44">
        <v>7.4582965994895402E-3</v>
      </c>
      <c r="C44">
        <v>6.0990000000000003E-3</v>
      </c>
      <c r="E44">
        <f t="shared" si="0"/>
        <v>0.5</v>
      </c>
      <c r="I44">
        <v>20151201</v>
      </c>
      <c r="J44">
        <v>144</v>
      </c>
      <c r="K44">
        <v>180</v>
      </c>
      <c r="L44">
        <v>3.5</v>
      </c>
      <c r="M44">
        <v>0.66282959498470195</v>
      </c>
      <c r="N44">
        <v>748.93178699999999</v>
      </c>
      <c r="O44">
        <v>181625.972091</v>
      </c>
      <c r="P44">
        <v>0.327984</v>
      </c>
      <c r="Q44">
        <v>0.50781200000000004</v>
      </c>
      <c r="R44">
        <v>0.16420399999999999</v>
      </c>
      <c r="S44">
        <v>6.0990000000000003E-3</v>
      </c>
      <c r="T44">
        <v>2.3630999999999999E-2</v>
      </c>
      <c r="U44">
        <v>7.7331999999999998E-2</v>
      </c>
      <c r="V44">
        <v>13431</v>
      </c>
      <c r="W44">
        <v>95</v>
      </c>
      <c r="X44">
        <v>3.16</v>
      </c>
      <c r="Y44">
        <v>3.93</v>
      </c>
      <c r="Z44">
        <v>3.89</v>
      </c>
      <c r="AA44">
        <v>3.87</v>
      </c>
      <c r="AB44">
        <v>3.09</v>
      </c>
      <c r="AC44">
        <v>3.09</v>
      </c>
      <c r="AD44">
        <v>3.64</v>
      </c>
      <c r="AE44">
        <v>3.66</v>
      </c>
      <c r="AF44">
        <v>4.08</v>
      </c>
      <c r="AG44">
        <v>2.94</v>
      </c>
      <c r="AH44">
        <v>2.92</v>
      </c>
      <c r="AI44">
        <v>3.34</v>
      </c>
      <c r="AJ44">
        <v>-0.43</v>
      </c>
      <c r="AK44">
        <v>0.34</v>
      </c>
      <c r="AL44">
        <v>-0.39</v>
      </c>
      <c r="AM44">
        <v>0.41</v>
      </c>
      <c r="AN44">
        <v>-0.37</v>
      </c>
      <c r="AO44">
        <v>0.41</v>
      </c>
      <c r="AP44">
        <v>-0.14000000000000001</v>
      </c>
      <c r="AQ44">
        <v>0.56000000000000005</v>
      </c>
      <c r="AR44">
        <v>-0.16</v>
      </c>
      <c r="AS44">
        <v>0.57999999999999996</v>
      </c>
      <c r="AT44">
        <v>-0.57999999999999996</v>
      </c>
      <c r="AU44">
        <v>0.16</v>
      </c>
    </row>
    <row r="45" spans="1:47" x14ac:dyDescent="0.55000000000000004">
      <c r="A45">
        <v>20160101</v>
      </c>
      <c r="B45">
        <v>7.5088932211668704E-3</v>
      </c>
      <c r="C45">
        <v>9.6900000000000007E-3</v>
      </c>
      <c r="E45">
        <f t="shared" si="0"/>
        <v>0.5</v>
      </c>
      <c r="I45">
        <v>20160101</v>
      </c>
      <c r="J45">
        <v>1250</v>
      </c>
      <c r="K45">
        <v>180</v>
      </c>
      <c r="L45">
        <v>3.5</v>
      </c>
      <c r="M45">
        <v>0.65833013171646504</v>
      </c>
      <c r="N45">
        <v>749.89156400000002</v>
      </c>
      <c r="O45">
        <v>185282.56998900001</v>
      </c>
      <c r="P45">
        <v>0.29986600000000002</v>
      </c>
      <c r="Q45">
        <v>0.50643300000000002</v>
      </c>
      <c r="R45">
        <v>0.19370100000000001</v>
      </c>
      <c r="S45">
        <v>9.6900000000000007E-3</v>
      </c>
      <c r="T45">
        <v>3.3112999999999997E-2</v>
      </c>
      <c r="U45">
        <v>9.2781000000000002E-2</v>
      </c>
      <c r="V45">
        <v>13653</v>
      </c>
      <c r="W45">
        <v>96</v>
      </c>
      <c r="X45">
        <v>3.26</v>
      </c>
      <c r="Y45">
        <v>3.97</v>
      </c>
      <c r="Z45">
        <v>3.85</v>
      </c>
      <c r="AA45">
        <v>3.93</v>
      </c>
      <c r="AB45">
        <v>3.07</v>
      </c>
      <c r="AC45">
        <v>3.16</v>
      </c>
      <c r="AD45">
        <v>3.59</v>
      </c>
      <c r="AE45">
        <v>3.41</v>
      </c>
      <c r="AF45">
        <v>4.2</v>
      </c>
      <c r="AG45">
        <v>2.88</v>
      </c>
      <c r="AH45">
        <v>2.74</v>
      </c>
      <c r="AI45">
        <v>3.44</v>
      </c>
      <c r="AJ45">
        <v>-0.47</v>
      </c>
      <c r="AK45">
        <v>0.24</v>
      </c>
      <c r="AL45">
        <v>-0.35</v>
      </c>
      <c r="AM45">
        <v>0.43</v>
      </c>
      <c r="AN45">
        <v>-0.43</v>
      </c>
      <c r="AO45">
        <v>0.34</v>
      </c>
      <c r="AP45">
        <v>-8.99999999999999E-2</v>
      </c>
      <c r="AQ45">
        <v>0.62</v>
      </c>
      <c r="AR45">
        <v>8.99999999999999E-2</v>
      </c>
      <c r="AS45">
        <v>0.76</v>
      </c>
      <c r="AT45">
        <v>-0.7</v>
      </c>
      <c r="AU45">
        <v>6.0000000000000102E-2</v>
      </c>
    </row>
    <row r="46" spans="1:47" x14ac:dyDescent="0.55000000000000004">
      <c r="A46">
        <v>20160201</v>
      </c>
      <c r="B46">
        <v>8.1354694679408798E-3</v>
      </c>
      <c r="C46">
        <v>8.8330000000000006E-3</v>
      </c>
      <c r="E46">
        <f t="shared" si="0"/>
        <v>0.5</v>
      </c>
      <c r="I46">
        <v>20160201</v>
      </c>
      <c r="J46">
        <v>506</v>
      </c>
      <c r="K46">
        <v>180</v>
      </c>
      <c r="L46">
        <v>3.5</v>
      </c>
      <c r="M46">
        <v>0.657438392957857</v>
      </c>
      <c r="N46">
        <v>750.97497299999998</v>
      </c>
      <c r="O46">
        <v>178635.10988999999</v>
      </c>
      <c r="P46">
        <v>0.29463099999999998</v>
      </c>
      <c r="Q46">
        <v>0.49956800000000001</v>
      </c>
      <c r="R46">
        <v>0.20580100000000001</v>
      </c>
      <c r="S46">
        <v>8.8330000000000006E-3</v>
      </c>
      <c r="T46">
        <v>3.5068000000000002E-2</v>
      </c>
      <c r="U46">
        <v>8.1500000000000003E-2</v>
      </c>
      <c r="V46">
        <v>16611</v>
      </c>
      <c r="W46">
        <v>97</v>
      </c>
      <c r="X46">
        <v>3.01</v>
      </c>
      <c r="Y46">
        <v>3.72</v>
      </c>
      <c r="Z46">
        <v>3.87</v>
      </c>
      <c r="AA46">
        <v>3.97</v>
      </c>
      <c r="AB46">
        <v>3.09</v>
      </c>
      <c r="AC46">
        <v>3.26</v>
      </c>
      <c r="AD46">
        <v>3.61</v>
      </c>
      <c r="AE46">
        <v>3.43</v>
      </c>
      <c r="AF46">
        <v>4.1900000000000004</v>
      </c>
      <c r="AG46">
        <v>2.86</v>
      </c>
      <c r="AH46">
        <v>2.74</v>
      </c>
      <c r="AI46">
        <v>3.41</v>
      </c>
      <c r="AJ46">
        <v>-0.22</v>
      </c>
      <c r="AK46">
        <v>0.49</v>
      </c>
      <c r="AL46">
        <v>-0.37</v>
      </c>
      <c r="AM46">
        <v>0.41</v>
      </c>
      <c r="AN46">
        <v>-0.47</v>
      </c>
      <c r="AO46">
        <v>0.24</v>
      </c>
      <c r="AP46">
        <v>-0.11</v>
      </c>
      <c r="AQ46">
        <v>0.64</v>
      </c>
      <c r="AR46">
        <v>6.9999999999999798E-2</v>
      </c>
      <c r="AS46">
        <v>0.76</v>
      </c>
      <c r="AT46">
        <v>-0.69</v>
      </c>
      <c r="AU46">
        <v>8.99999999999999E-2</v>
      </c>
    </row>
    <row r="47" spans="1:47" x14ac:dyDescent="0.55000000000000004">
      <c r="A47">
        <v>20160301</v>
      </c>
      <c r="B47">
        <v>8.2477452466264804E-3</v>
      </c>
      <c r="C47">
        <v>1.9879000000000001E-2</v>
      </c>
      <c r="E47">
        <f t="shared" si="0"/>
        <v>0.5</v>
      </c>
      <c r="I47">
        <v>20160301</v>
      </c>
      <c r="J47">
        <v>405</v>
      </c>
      <c r="K47">
        <v>180</v>
      </c>
      <c r="L47">
        <v>3.5</v>
      </c>
      <c r="M47">
        <v>0.663012434822428</v>
      </c>
      <c r="N47">
        <v>751.31325500000003</v>
      </c>
      <c r="O47">
        <v>180688.43849900001</v>
      </c>
      <c r="P47">
        <v>0.27762100000000001</v>
      </c>
      <c r="Q47">
        <v>0.489788</v>
      </c>
      <c r="R47">
        <v>0.23259099999999999</v>
      </c>
      <c r="S47">
        <v>1.9879000000000001E-2</v>
      </c>
      <c r="T47">
        <v>5.2381999999999998E-2</v>
      </c>
      <c r="U47">
        <v>9.7629999999999995E-2</v>
      </c>
      <c r="V47">
        <v>15239</v>
      </c>
      <c r="W47">
        <v>98</v>
      </c>
      <c r="X47">
        <v>2.94</v>
      </c>
      <c r="Y47">
        <v>3.64</v>
      </c>
      <c r="Z47">
        <v>3.93</v>
      </c>
      <c r="AA47">
        <v>3.72</v>
      </c>
      <c r="AB47">
        <v>3.16</v>
      </c>
      <c r="AC47">
        <v>3.01</v>
      </c>
      <c r="AD47">
        <v>3.66</v>
      </c>
      <c r="AE47">
        <v>3.46</v>
      </c>
      <c r="AF47">
        <v>4.0999999999999996</v>
      </c>
      <c r="AG47">
        <v>2.92</v>
      </c>
      <c r="AH47">
        <v>2.77</v>
      </c>
      <c r="AI47">
        <v>3.32</v>
      </c>
      <c r="AJ47">
        <v>-0.14000000000000001</v>
      </c>
      <c r="AK47">
        <v>0.56000000000000005</v>
      </c>
      <c r="AL47">
        <v>-0.43</v>
      </c>
      <c r="AM47">
        <v>0.34</v>
      </c>
      <c r="AN47">
        <v>-0.22</v>
      </c>
      <c r="AO47">
        <v>0.49</v>
      </c>
      <c r="AP47">
        <v>-0.16</v>
      </c>
      <c r="AQ47">
        <v>0.57999999999999996</v>
      </c>
      <c r="AR47">
        <v>0.04</v>
      </c>
      <c r="AS47">
        <v>0.73</v>
      </c>
      <c r="AT47">
        <v>-0.6</v>
      </c>
      <c r="AU47">
        <v>0.18</v>
      </c>
    </row>
    <row r="48" spans="1:47" x14ac:dyDescent="0.55000000000000004">
      <c r="A48">
        <v>20160401</v>
      </c>
      <c r="B48">
        <v>8.6401218449138097E-3</v>
      </c>
      <c r="C48">
        <v>9.1579999999999995E-3</v>
      </c>
      <c r="E48">
        <f t="shared" si="0"/>
        <v>0.5</v>
      </c>
      <c r="I48">
        <v>20160401</v>
      </c>
      <c r="J48">
        <v>1164</v>
      </c>
      <c r="K48">
        <v>180</v>
      </c>
      <c r="L48">
        <v>3.5</v>
      </c>
      <c r="M48">
        <v>0.66491471935541402</v>
      </c>
      <c r="N48">
        <v>747.35623799999996</v>
      </c>
      <c r="O48">
        <v>178674.61002200001</v>
      </c>
      <c r="P48">
        <v>0.32539400000000002</v>
      </c>
      <c r="Q48">
        <v>0.51862799999999998</v>
      </c>
      <c r="R48">
        <v>0.15597800000000001</v>
      </c>
      <c r="S48">
        <v>9.1579999999999995E-3</v>
      </c>
      <c r="T48">
        <v>3.4473999999999998E-2</v>
      </c>
      <c r="U48">
        <v>7.1979000000000001E-2</v>
      </c>
      <c r="V48">
        <v>13815</v>
      </c>
      <c r="W48">
        <v>99</v>
      </c>
      <c r="X48">
        <v>2.88</v>
      </c>
      <c r="Y48">
        <v>3.59</v>
      </c>
      <c r="Z48">
        <v>3.97</v>
      </c>
      <c r="AA48">
        <v>3.64</v>
      </c>
      <c r="AB48">
        <v>3.26</v>
      </c>
      <c r="AC48">
        <v>2.94</v>
      </c>
      <c r="AD48">
        <v>3.41</v>
      </c>
      <c r="AE48">
        <v>3.42</v>
      </c>
      <c r="AF48">
        <v>4.0999999999999996</v>
      </c>
      <c r="AG48">
        <v>2.74</v>
      </c>
      <c r="AH48">
        <v>2.72</v>
      </c>
      <c r="AI48">
        <v>3.36</v>
      </c>
      <c r="AJ48">
        <v>-8.99999999999999E-2</v>
      </c>
      <c r="AK48">
        <v>0.62</v>
      </c>
      <c r="AL48">
        <v>-0.47</v>
      </c>
      <c r="AM48">
        <v>0.24</v>
      </c>
      <c r="AN48">
        <v>-0.14000000000000001</v>
      </c>
      <c r="AO48">
        <v>0.56000000000000005</v>
      </c>
      <c r="AP48">
        <v>8.99999999999999E-2</v>
      </c>
      <c r="AQ48">
        <v>0.76</v>
      </c>
      <c r="AR48">
        <v>8.0000000000000099E-2</v>
      </c>
      <c r="AS48">
        <v>0.78</v>
      </c>
      <c r="AT48">
        <v>-0.6</v>
      </c>
      <c r="AU48">
        <v>0.14000000000000001</v>
      </c>
    </row>
    <row r="49" spans="1:47" x14ac:dyDescent="0.55000000000000004">
      <c r="A49">
        <v>20160501</v>
      </c>
      <c r="B49">
        <v>8.6837023298070894E-3</v>
      </c>
      <c r="C49">
        <v>1.3592E-2</v>
      </c>
      <c r="E49">
        <f t="shared" si="0"/>
        <v>0.5</v>
      </c>
      <c r="I49">
        <v>20160501</v>
      </c>
      <c r="J49">
        <v>1497</v>
      </c>
      <c r="K49">
        <v>180</v>
      </c>
      <c r="L49">
        <v>3.5</v>
      </c>
      <c r="M49">
        <v>0.66402929128517996</v>
      </c>
      <c r="N49">
        <v>746.52963499999998</v>
      </c>
      <c r="O49">
        <v>177554.17565700001</v>
      </c>
      <c r="P49">
        <v>0.32314900000000002</v>
      </c>
      <c r="Q49">
        <v>0.51919400000000004</v>
      </c>
      <c r="R49">
        <v>0.15765699999999999</v>
      </c>
      <c r="S49">
        <v>1.3592E-2</v>
      </c>
      <c r="T49">
        <v>3.9937E-2</v>
      </c>
      <c r="U49">
        <v>7.0156999999999997E-2</v>
      </c>
      <c r="V49">
        <v>11491</v>
      </c>
      <c r="W49">
        <v>100</v>
      </c>
      <c r="X49">
        <v>2.86</v>
      </c>
      <c r="Y49">
        <v>3.61</v>
      </c>
      <c r="Z49">
        <v>3.72</v>
      </c>
      <c r="AA49">
        <v>3.59</v>
      </c>
      <c r="AB49">
        <v>3.01</v>
      </c>
      <c r="AC49">
        <v>2.88</v>
      </c>
      <c r="AD49">
        <v>3.43</v>
      </c>
      <c r="AE49">
        <v>3.54</v>
      </c>
      <c r="AF49">
        <v>4.0199999999999996</v>
      </c>
      <c r="AG49">
        <v>2.74</v>
      </c>
      <c r="AH49">
        <v>2.84</v>
      </c>
      <c r="AI49">
        <v>3.27</v>
      </c>
      <c r="AJ49">
        <v>-0.11</v>
      </c>
      <c r="AK49">
        <v>0.64</v>
      </c>
      <c r="AL49">
        <v>-0.22</v>
      </c>
      <c r="AM49">
        <v>0.49</v>
      </c>
      <c r="AN49">
        <v>-8.99999999999999E-2</v>
      </c>
      <c r="AO49">
        <v>0.62</v>
      </c>
      <c r="AP49">
        <v>6.9999999999999798E-2</v>
      </c>
      <c r="AQ49">
        <v>0.76</v>
      </c>
      <c r="AR49">
        <v>-0.04</v>
      </c>
      <c r="AS49">
        <v>0.66</v>
      </c>
      <c r="AT49">
        <v>-0.52</v>
      </c>
      <c r="AU49">
        <v>0.23</v>
      </c>
    </row>
    <row r="50" spans="1:47" x14ac:dyDescent="0.55000000000000004">
      <c r="A50">
        <v>20160601</v>
      </c>
      <c r="B50">
        <v>7.8460488823207299E-3</v>
      </c>
      <c r="C50">
        <v>9.9900000000000006E-3</v>
      </c>
      <c r="E50">
        <f t="shared" si="0"/>
        <v>0.5</v>
      </c>
      <c r="I50">
        <v>20160601</v>
      </c>
      <c r="J50">
        <v>1091</v>
      </c>
      <c r="K50">
        <v>180</v>
      </c>
      <c r="L50">
        <v>3.5</v>
      </c>
      <c r="M50">
        <v>0.66423684476050104</v>
      </c>
      <c r="N50">
        <v>744.46602199999995</v>
      </c>
      <c r="O50">
        <v>167728.39897800001</v>
      </c>
      <c r="P50">
        <v>0.34766799999999998</v>
      </c>
      <c r="Q50">
        <v>0.50490299999999999</v>
      </c>
      <c r="R50">
        <v>0.147429</v>
      </c>
      <c r="S50">
        <v>9.9900000000000006E-3</v>
      </c>
      <c r="T50">
        <v>2.8001999999999999E-2</v>
      </c>
      <c r="U50">
        <v>5.2858000000000002E-2</v>
      </c>
      <c r="V50">
        <v>9927</v>
      </c>
      <c r="W50">
        <v>101</v>
      </c>
      <c r="X50">
        <v>2.92</v>
      </c>
      <c r="Y50">
        <v>3.66</v>
      </c>
      <c r="Z50">
        <v>3.64</v>
      </c>
      <c r="AA50">
        <v>3.61</v>
      </c>
      <c r="AB50">
        <v>2.94</v>
      </c>
      <c r="AC50">
        <v>2.86</v>
      </c>
      <c r="AD50">
        <v>3.46</v>
      </c>
      <c r="AE50">
        <v>4.08</v>
      </c>
      <c r="AF50">
        <v>3.94</v>
      </c>
      <c r="AG50">
        <v>2.77</v>
      </c>
      <c r="AH50">
        <v>3.34</v>
      </c>
      <c r="AI50">
        <v>3.19</v>
      </c>
      <c r="AJ50">
        <v>-0.16</v>
      </c>
      <c r="AK50">
        <v>0.57999999999999996</v>
      </c>
      <c r="AL50">
        <v>-0.14000000000000001</v>
      </c>
      <c r="AM50">
        <v>0.56000000000000005</v>
      </c>
      <c r="AN50">
        <v>-0.11</v>
      </c>
      <c r="AO50">
        <v>0.64</v>
      </c>
      <c r="AP50">
        <v>0.04</v>
      </c>
      <c r="AQ50">
        <v>0.73</v>
      </c>
      <c r="AR50">
        <v>-0.57999999999999996</v>
      </c>
      <c r="AS50">
        <v>0.16</v>
      </c>
      <c r="AT50">
        <v>-0.44</v>
      </c>
      <c r="AU50">
        <v>0.31</v>
      </c>
    </row>
    <row r="51" spans="1:47" x14ac:dyDescent="0.55000000000000004">
      <c r="A51">
        <v>20160701</v>
      </c>
      <c r="B51">
        <v>8.3791156491722901E-3</v>
      </c>
      <c r="C51">
        <v>1.0456999999999999E-2</v>
      </c>
      <c r="E51">
        <f t="shared" si="0"/>
        <v>0.5</v>
      </c>
      <c r="I51">
        <v>20160701</v>
      </c>
      <c r="J51">
        <v>928</v>
      </c>
      <c r="K51">
        <v>180</v>
      </c>
      <c r="L51">
        <v>3.5</v>
      </c>
      <c r="M51">
        <v>0.66466211253227003</v>
      </c>
      <c r="N51">
        <v>741.16633899999999</v>
      </c>
      <c r="O51">
        <v>163570.34153400001</v>
      </c>
      <c r="P51">
        <v>0.38017299999999998</v>
      </c>
      <c r="Q51">
        <v>0.45956200000000003</v>
      </c>
      <c r="R51">
        <v>0.16026499999999999</v>
      </c>
      <c r="S51">
        <v>1.0456999999999999E-2</v>
      </c>
      <c r="T51">
        <v>2.3564000000000002E-2</v>
      </c>
      <c r="U51">
        <v>5.0422000000000002E-2</v>
      </c>
      <c r="V51">
        <v>10683</v>
      </c>
      <c r="W51">
        <v>102</v>
      </c>
      <c r="X51">
        <v>2.74</v>
      </c>
      <c r="Y51">
        <v>3.41</v>
      </c>
      <c r="Z51">
        <v>3.59</v>
      </c>
      <c r="AA51">
        <v>3.66</v>
      </c>
      <c r="AB51">
        <v>2.88</v>
      </c>
      <c r="AC51">
        <v>2.92</v>
      </c>
      <c r="AD51">
        <v>3.42</v>
      </c>
      <c r="AE51">
        <v>4.2</v>
      </c>
      <c r="AF51">
        <v>3.96</v>
      </c>
      <c r="AG51">
        <v>2.72</v>
      </c>
      <c r="AH51">
        <v>3.44</v>
      </c>
      <c r="AI51">
        <v>3.22</v>
      </c>
      <c r="AJ51">
        <v>8.99999999999999E-2</v>
      </c>
      <c r="AK51">
        <v>0.76</v>
      </c>
      <c r="AL51">
        <v>-8.99999999999999E-2</v>
      </c>
      <c r="AM51">
        <v>0.62</v>
      </c>
      <c r="AN51">
        <v>-0.16</v>
      </c>
      <c r="AO51">
        <v>0.57999999999999996</v>
      </c>
      <c r="AP51">
        <v>8.0000000000000099E-2</v>
      </c>
      <c r="AQ51">
        <v>0.78</v>
      </c>
      <c r="AR51">
        <v>-0.7</v>
      </c>
      <c r="AS51">
        <v>6.0000000000000102E-2</v>
      </c>
      <c r="AT51">
        <v>-0.46</v>
      </c>
      <c r="AU51">
        <v>0.28000000000000003</v>
      </c>
    </row>
    <row r="52" spans="1:47" x14ac:dyDescent="0.55000000000000004">
      <c r="A52">
        <v>20160801</v>
      </c>
      <c r="B52">
        <v>8.2806718792663003E-3</v>
      </c>
      <c r="C52">
        <v>5.4229999999999999E-3</v>
      </c>
      <c r="E52">
        <f t="shared" si="0"/>
        <v>0.5</v>
      </c>
      <c r="I52">
        <v>20160801</v>
      </c>
      <c r="J52">
        <v>853</v>
      </c>
      <c r="K52">
        <v>180</v>
      </c>
      <c r="L52">
        <v>3.5</v>
      </c>
      <c r="M52">
        <v>0.65166478857712096</v>
      </c>
      <c r="N52">
        <v>741.48442699999998</v>
      </c>
      <c r="O52">
        <v>158700.97816999999</v>
      </c>
      <c r="P52">
        <v>0.36105199999999998</v>
      </c>
      <c r="Q52">
        <v>0.52695899999999996</v>
      </c>
      <c r="R52">
        <v>0.11198900000000001</v>
      </c>
      <c r="S52">
        <v>5.4229999999999999E-3</v>
      </c>
      <c r="T52">
        <v>1.4047E-2</v>
      </c>
      <c r="U52">
        <v>4.9317E-2</v>
      </c>
      <c r="V52">
        <v>6103</v>
      </c>
      <c r="W52">
        <v>103</v>
      </c>
      <c r="X52">
        <v>2.74</v>
      </c>
      <c r="Y52">
        <v>3.43</v>
      </c>
      <c r="Z52">
        <v>3.61</v>
      </c>
      <c r="AA52">
        <v>3.41</v>
      </c>
      <c r="AB52">
        <v>2.86</v>
      </c>
      <c r="AC52">
        <v>2.74</v>
      </c>
      <c r="AD52">
        <v>3.54</v>
      </c>
      <c r="AE52">
        <v>4.1900000000000004</v>
      </c>
      <c r="AF52">
        <v>3.93</v>
      </c>
      <c r="AG52">
        <v>2.84</v>
      </c>
      <c r="AH52">
        <v>3.41</v>
      </c>
      <c r="AI52">
        <v>3.18</v>
      </c>
      <c r="AJ52">
        <v>6.9999999999999798E-2</v>
      </c>
      <c r="AK52">
        <v>0.76</v>
      </c>
      <c r="AL52">
        <v>-0.11</v>
      </c>
      <c r="AM52">
        <v>0.64</v>
      </c>
      <c r="AN52">
        <v>8.99999999999999E-2</v>
      </c>
      <c r="AO52">
        <v>0.76</v>
      </c>
      <c r="AP52">
        <v>-0.04</v>
      </c>
      <c r="AQ52">
        <v>0.66</v>
      </c>
      <c r="AR52">
        <v>-0.69</v>
      </c>
      <c r="AS52">
        <v>8.99999999999999E-2</v>
      </c>
      <c r="AT52">
        <v>-0.43</v>
      </c>
      <c r="AU52">
        <v>0.32</v>
      </c>
    </row>
    <row r="53" spans="1:47" x14ac:dyDescent="0.55000000000000004">
      <c r="A53">
        <v>20160901</v>
      </c>
      <c r="B53">
        <v>7.1163030401208702E-3</v>
      </c>
      <c r="C53">
        <v>9.8630000000000002E-3</v>
      </c>
      <c r="E53">
        <f t="shared" si="0"/>
        <v>0.5</v>
      </c>
      <c r="I53">
        <v>20160901</v>
      </c>
      <c r="J53">
        <v>584</v>
      </c>
      <c r="K53">
        <v>180</v>
      </c>
      <c r="L53">
        <v>3.5</v>
      </c>
      <c r="M53">
        <v>0.64860959969521204</v>
      </c>
      <c r="N53">
        <v>742.32502199999999</v>
      </c>
      <c r="O53">
        <v>152632.805513</v>
      </c>
      <c r="P53">
        <v>0.39774500000000002</v>
      </c>
      <c r="Q53">
        <v>0.48986099999999999</v>
      </c>
      <c r="R53">
        <v>0.11239399999999999</v>
      </c>
      <c r="S53">
        <v>9.8630000000000002E-3</v>
      </c>
      <c r="T53">
        <v>2.1359E-2</v>
      </c>
      <c r="U53">
        <v>5.5832E-2</v>
      </c>
      <c r="V53">
        <v>10227</v>
      </c>
      <c r="W53">
        <v>104</v>
      </c>
      <c r="X53">
        <v>2.77</v>
      </c>
      <c r="Y53">
        <v>3.46</v>
      </c>
      <c r="Z53">
        <v>3.66</v>
      </c>
      <c r="AA53">
        <v>3.43</v>
      </c>
      <c r="AB53">
        <v>2.92</v>
      </c>
      <c r="AC53">
        <v>2.74</v>
      </c>
      <c r="AD53">
        <v>4.08</v>
      </c>
      <c r="AE53">
        <v>4.0999999999999996</v>
      </c>
      <c r="AF53">
        <v>3.78</v>
      </c>
      <c r="AG53">
        <v>3.34</v>
      </c>
      <c r="AH53">
        <v>3.32</v>
      </c>
      <c r="AI53">
        <v>3.08</v>
      </c>
      <c r="AJ53">
        <v>0.04</v>
      </c>
      <c r="AK53">
        <v>0.73</v>
      </c>
      <c r="AL53">
        <v>-0.16</v>
      </c>
      <c r="AM53">
        <v>0.57999999999999996</v>
      </c>
      <c r="AN53">
        <v>6.9999999999999798E-2</v>
      </c>
      <c r="AO53">
        <v>0.76</v>
      </c>
      <c r="AP53">
        <v>-0.57999999999999996</v>
      </c>
      <c r="AQ53">
        <v>0.16</v>
      </c>
      <c r="AR53">
        <v>-0.6</v>
      </c>
      <c r="AS53">
        <v>0.18</v>
      </c>
      <c r="AT53">
        <v>-0.28000000000000003</v>
      </c>
      <c r="AU53">
        <v>0.42</v>
      </c>
    </row>
    <row r="54" spans="1:47" x14ac:dyDescent="0.55000000000000004">
      <c r="A54">
        <v>20161001</v>
      </c>
      <c r="B54">
        <v>6.9758597534496404E-3</v>
      </c>
      <c r="C54">
        <v>7.7990000000000004E-3</v>
      </c>
      <c r="E54">
        <f t="shared" si="0"/>
        <v>0.5</v>
      </c>
      <c r="I54">
        <v>20161001</v>
      </c>
      <c r="J54">
        <v>1593</v>
      </c>
      <c r="K54">
        <v>180</v>
      </c>
      <c r="L54">
        <v>3.5</v>
      </c>
      <c r="M54">
        <v>0.65342046186869596</v>
      </c>
      <c r="N54">
        <v>740.19360300000005</v>
      </c>
      <c r="O54">
        <v>151954.77653800001</v>
      </c>
      <c r="P54">
        <v>0.41477799999999998</v>
      </c>
      <c r="Q54">
        <v>0.48803299999999999</v>
      </c>
      <c r="R54">
        <v>9.7188999999999998E-2</v>
      </c>
      <c r="S54">
        <v>7.7990000000000004E-3</v>
      </c>
      <c r="T54">
        <v>1.6285999999999998E-2</v>
      </c>
      <c r="U54">
        <v>4.9769000000000001E-2</v>
      </c>
      <c r="V54">
        <v>7920</v>
      </c>
      <c r="W54">
        <v>105</v>
      </c>
      <c r="X54">
        <v>2.72</v>
      </c>
      <c r="Y54">
        <v>3.42</v>
      </c>
      <c r="Z54">
        <v>3.41</v>
      </c>
      <c r="AA54">
        <v>3.46</v>
      </c>
      <c r="AB54">
        <v>2.74</v>
      </c>
      <c r="AC54">
        <v>2.77</v>
      </c>
      <c r="AD54">
        <v>4.2</v>
      </c>
      <c r="AE54">
        <v>4.0999999999999996</v>
      </c>
      <c r="AF54">
        <v>3.85</v>
      </c>
      <c r="AG54">
        <v>3.44</v>
      </c>
      <c r="AH54">
        <v>3.36</v>
      </c>
      <c r="AI54">
        <v>3.15</v>
      </c>
      <c r="AJ54">
        <v>8.0000000000000099E-2</v>
      </c>
      <c r="AK54">
        <v>0.78</v>
      </c>
      <c r="AL54">
        <v>8.99999999999999E-2</v>
      </c>
      <c r="AM54">
        <v>0.76</v>
      </c>
      <c r="AN54">
        <v>0.04</v>
      </c>
      <c r="AO54">
        <v>0.73</v>
      </c>
      <c r="AP54">
        <v>-0.7</v>
      </c>
      <c r="AQ54">
        <v>6.0000000000000102E-2</v>
      </c>
      <c r="AR54">
        <v>-0.6</v>
      </c>
      <c r="AS54">
        <v>0.14000000000000001</v>
      </c>
      <c r="AT54">
        <v>-0.35</v>
      </c>
      <c r="AU54">
        <v>0.35</v>
      </c>
    </row>
    <row r="55" spans="1:47" x14ac:dyDescent="0.55000000000000004">
      <c r="A55">
        <v>20161101</v>
      </c>
      <c r="B55">
        <v>7.31232244052558E-3</v>
      </c>
      <c r="C55">
        <v>5.0080000000000003E-3</v>
      </c>
      <c r="E55">
        <f t="shared" si="0"/>
        <v>0.5</v>
      </c>
      <c r="I55">
        <v>20161101</v>
      </c>
      <c r="J55">
        <v>377</v>
      </c>
      <c r="K55">
        <v>180</v>
      </c>
      <c r="L55">
        <v>3.5</v>
      </c>
      <c r="M55">
        <v>0.64161226500996904</v>
      </c>
      <c r="N55">
        <v>741.31500800000003</v>
      </c>
      <c r="O55">
        <v>160049.66845299999</v>
      </c>
      <c r="P55">
        <v>0.44789899999999999</v>
      </c>
      <c r="Q55">
        <v>0.46276099999999998</v>
      </c>
      <c r="R55">
        <v>8.9340000000000003E-2</v>
      </c>
      <c r="S55">
        <v>5.0080000000000003E-3</v>
      </c>
      <c r="T55">
        <v>1.3867000000000001E-2</v>
      </c>
      <c r="U55">
        <v>5.0265999999999998E-2</v>
      </c>
      <c r="V55">
        <v>9718</v>
      </c>
      <c r="W55">
        <v>106</v>
      </c>
      <c r="X55">
        <v>2.84</v>
      </c>
      <c r="Y55">
        <v>3.54</v>
      </c>
      <c r="Z55">
        <v>3.43</v>
      </c>
      <c r="AA55">
        <v>3.42</v>
      </c>
      <c r="AB55">
        <v>2.74</v>
      </c>
      <c r="AC55">
        <v>2.72</v>
      </c>
      <c r="AD55">
        <v>4.1900000000000004</v>
      </c>
      <c r="AE55">
        <v>4.0199999999999996</v>
      </c>
      <c r="AF55">
        <v>3.94</v>
      </c>
      <c r="AG55">
        <v>3.41</v>
      </c>
      <c r="AH55">
        <v>3.27</v>
      </c>
      <c r="AI55">
        <v>3.27</v>
      </c>
      <c r="AJ55">
        <v>-0.04</v>
      </c>
      <c r="AK55">
        <v>0.66</v>
      </c>
      <c r="AL55">
        <v>6.9999999999999798E-2</v>
      </c>
      <c r="AM55">
        <v>0.76</v>
      </c>
      <c r="AN55">
        <v>8.0000000000000099E-2</v>
      </c>
      <c r="AO55">
        <v>0.78</v>
      </c>
      <c r="AP55">
        <v>-0.69</v>
      </c>
      <c r="AQ55">
        <v>8.99999999999999E-2</v>
      </c>
      <c r="AR55">
        <v>-0.52</v>
      </c>
      <c r="AS55">
        <v>0.23</v>
      </c>
      <c r="AT55">
        <v>-0.44</v>
      </c>
      <c r="AU55">
        <v>0.23</v>
      </c>
    </row>
    <row r="56" spans="1:47" x14ac:dyDescent="0.55000000000000004">
      <c r="A56">
        <v>20161201</v>
      </c>
      <c r="B56">
        <v>5.8293640077073097E-3</v>
      </c>
      <c r="C56">
        <v>5.3940000000000004E-3</v>
      </c>
      <c r="E56">
        <f t="shared" si="0"/>
        <v>0.5</v>
      </c>
      <c r="I56">
        <v>20161201</v>
      </c>
      <c r="J56">
        <v>600</v>
      </c>
      <c r="K56">
        <v>180</v>
      </c>
      <c r="L56">
        <v>3.5</v>
      </c>
      <c r="M56">
        <v>0.65585786665587398</v>
      </c>
      <c r="N56">
        <v>739.20598500000006</v>
      </c>
      <c r="O56">
        <v>166031.16050500001</v>
      </c>
      <c r="P56">
        <v>0.47448400000000002</v>
      </c>
      <c r="Q56">
        <v>0.41927799999999998</v>
      </c>
      <c r="R56">
        <v>0.106238</v>
      </c>
      <c r="S56">
        <v>5.3940000000000004E-3</v>
      </c>
      <c r="T56">
        <v>1.7139999999999999E-2</v>
      </c>
      <c r="U56">
        <v>4.9119000000000003E-2</v>
      </c>
      <c r="V56">
        <v>10094</v>
      </c>
      <c r="W56">
        <v>107</v>
      </c>
      <c r="X56">
        <v>3.34</v>
      </c>
      <c r="Y56">
        <v>4.08</v>
      </c>
      <c r="Z56">
        <v>3.46</v>
      </c>
      <c r="AA56">
        <v>3.54</v>
      </c>
      <c r="AB56">
        <v>2.77</v>
      </c>
      <c r="AC56">
        <v>2.84</v>
      </c>
      <c r="AD56">
        <v>4.0999999999999996</v>
      </c>
      <c r="AE56">
        <v>3.94</v>
      </c>
      <c r="AF56">
        <v>3.94</v>
      </c>
      <c r="AG56">
        <v>3.32</v>
      </c>
      <c r="AH56">
        <v>3.19</v>
      </c>
      <c r="AI56">
        <v>3.36</v>
      </c>
      <c r="AJ56">
        <v>-0.57999999999999996</v>
      </c>
      <c r="AK56">
        <v>0.16</v>
      </c>
      <c r="AL56">
        <v>0.04</v>
      </c>
      <c r="AM56">
        <v>0.73</v>
      </c>
      <c r="AN56">
        <v>-0.04</v>
      </c>
      <c r="AO56">
        <v>0.66</v>
      </c>
      <c r="AP56">
        <v>-0.6</v>
      </c>
      <c r="AQ56">
        <v>0.18</v>
      </c>
      <c r="AR56">
        <v>-0.44</v>
      </c>
      <c r="AS56">
        <v>0.31</v>
      </c>
      <c r="AT56">
        <v>-0.44</v>
      </c>
      <c r="AU56">
        <v>0.14000000000000001</v>
      </c>
    </row>
    <row r="57" spans="1:47" x14ac:dyDescent="0.55000000000000004">
      <c r="A57">
        <v>20170101</v>
      </c>
      <c r="B57">
        <v>6.0006985782518696E-3</v>
      </c>
      <c r="C57">
        <v>5.0740000000000004E-3</v>
      </c>
      <c r="E57">
        <f t="shared" si="0"/>
        <v>0.5</v>
      </c>
      <c r="I57">
        <v>20170101</v>
      </c>
      <c r="J57">
        <v>696</v>
      </c>
      <c r="K57">
        <v>180</v>
      </c>
      <c r="L57">
        <v>3.5</v>
      </c>
      <c r="M57">
        <v>0.64572508769086201</v>
      </c>
      <c r="N57">
        <v>746.32079299999998</v>
      </c>
      <c r="O57">
        <v>173166.159981</v>
      </c>
      <c r="P57">
        <v>0.376114</v>
      </c>
      <c r="Q57">
        <v>0.45048100000000002</v>
      </c>
      <c r="R57">
        <v>0.173405</v>
      </c>
      <c r="S57">
        <v>5.0740000000000004E-3</v>
      </c>
      <c r="T57">
        <v>1.7989999999999999E-2</v>
      </c>
      <c r="U57">
        <v>5.4077E-2</v>
      </c>
      <c r="V57">
        <v>12869</v>
      </c>
      <c r="W57">
        <v>108</v>
      </c>
      <c r="X57">
        <v>3.44</v>
      </c>
      <c r="Y57">
        <v>4.2</v>
      </c>
      <c r="Z57">
        <v>3.42</v>
      </c>
      <c r="AA57">
        <v>4.08</v>
      </c>
      <c r="AB57">
        <v>2.72</v>
      </c>
      <c r="AC57">
        <v>3.34</v>
      </c>
      <c r="AD57">
        <v>4.0999999999999996</v>
      </c>
      <c r="AE57">
        <v>3.96</v>
      </c>
      <c r="AF57">
        <v>3.95</v>
      </c>
      <c r="AG57">
        <v>3.36</v>
      </c>
      <c r="AH57">
        <v>3.22</v>
      </c>
      <c r="AI57">
        <v>3.38</v>
      </c>
      <c r="AJ57">
        <v>-0.7</v>
      </c>
      <c r="AK57">
        <v>6.0000000000000102E-2</v>
      </c>
      <c r="AL57">
        <v>8.0000000000000099E-2</v>
      </c>
      <c r="AM57">
        <v>0.78</v>
      </c>
      <c r="AN57">
        <v>-0.57999999999999996</v>
      </c>
      <c r="AO57">
        <v>0.16</v>
      </c>
      <c r="AP57">
        <v>-0.6</v>
      </c>
      <c r="AQ57">
        <v>0.14000000000000001</v>
      </c>
      <c r="AR57">
        <v>-0.46</v>
      </c>
      <c r="AS57">
        <v>0.28000000000000003</v>
      </c>
      <c r="AT57">
        <v>-0.45</v>
      </c>
      <c r="AU57">
        <v>0.12</v>
      </c>
    </row>
    <row r="58" spans="1:47" x14ac:dyDescent="0.55000000000000004">
      <c r="A58">
        <v>20170201</v>
      </c>
      <c r="B58">
        <v>7.0784303912969204E-3</v>
      </c>
      <c r="C58">
        <v>8.0619999999999997E-3</v>
      </c>
      <c r="E58">
        <f t="shared" si="0"/>
        <v>0.5</v>
      </c>
      <c r="I58">
        <v>20170201</v>
      </c>
      <c r="J58">
        <v>1513</v>
      </c>
      <c r="K58">
        <v>180</v>
      </c>
      <c r="L58">
        <v>3.5</v>
      </c>
      <c r="M58">
        <v>0.64827710756544099</v>
      </c>
      <c r="N58">
        <v>753.66720599999996</v>
      </c>
      <c r="O58">
        <v>194075.80974900001</v>
      </c>
      <c r="P58">
        <v>0.29902899999999999</v>
      </c>
      <c r="Q58">
        <v>0.474352</v>
      </c>
      <c r="R58">
        <v>0.22661800000000001</v>
      </c>
      <c r="S58">
        <v>8.0619999999999997E-3</v>
      </c>
      <c r="T58">
        <v>2.1767999999999999E-2</v>
      </c>
      <c r="U58">
        <v>5.6121999999999998E-2</v>
      </c>
      <c r="V58">
        <v>14195</v>
      </c>
      <c r="W58">
        <v>109</v>
      </c>
      <c r="X58">
        <v>3.41</v>
      </c>
      <c r="Y58">
        <v>4.1900000000000004</v>
      </c>
      <c r="Z58">
        <v>3.54</v>
      </c>
      <c r="AA58">
        <v>4.2</v>
      </c>
      <c r="AB58">
        <v>2.84</v>
      </c>
      <c r="AC58">
        <v>3.44</v>
      </c>
      <c r="AD58">
        <v>4.0199999999999996</v>
      </c>
      <c r="AE58">
        <v>3.93</v>
      </c>
      <c r="AF58">
        <v>4.22</v>
      </c>
      <c r="AG58">
        <v>3.27</v>
      </c>
      <c r="AH58">
        <v>3.18</v>
      </c>
      <c r="AI58">
        <v>3.68</v>
      </c>
      <c r="AJ58">
        <v>-0.69</v>
      </c>
      <c r="AK58">
        <v>8.99999999999999E-2</v>
      </c>
      <c r="AL58">
        <v>-0.04</v>
      </c>
      <c r="AM58">
        <v>0.66</v>
      </c>
      <c r="AN58">
        <v>-0.7</v>
      </c>
      <c r="AO58">
        <v>6.0000000000000102E-2</v>
      </c>
      <c r="AP58">
        <v>-0.52</v>
      </c>
      <c r="AQ58">
        <v>0.23</v>
      </c>
      <c r="AR58">
        <v>-0.43</v>
      </c>
      <c r="AS58">
        <v>0.32</v>
      </c>
      <c r="AT58">
        <v>-0.72</v>
      </c>
      <c r="AU58">
        <v>-0.18</v>
      </c>
    </row>
    <row r="59" spans="1:47" x14ac:dyDescent="0.55000000000000004">
      <c r="A59">
        <v>20170301</v>
      </c>
      <c r="B59">
        <v>7.29382045871771E-3</v>
      </c>
      <c r="C59">
        <v>7.1269999999999997E-3</v>
      </c>
      <c r="E59">
        <f t="shared" si="0"/>
        <v>0.5</v>
      </c>
      <c r="I59">
        <v>20170301</v>
      </c>
      <c r="J59">
        <v>525</v>
      </c>
      <c r="K59">
        <v>180</v>
      </c>
      <c r="L59">
        <v>3.5</v>
      </c>
      <c r="M59">
        <v>0.65229830203032102</v>
      </c>
      <c r="N59">
        <v>752.22828600000003</v>
      </c>
      <c r="O59">
        <v>191840.37833499999</v>
      </c>
      <c r="P59">
        <v>0.260799</v>
      </c>
      <c r="Q59">
        <v>0.47831099999999999</v>
      </c>
      <c r="R59">
        <v>0.26089000000000001</v>
      </c>
      <c r="S59">
        <v>7.1269999999999997E-3</v>
      </c>
      <c r="T59">
        <v>2.3619999999999999E-2</v>
      </c>
      <c r="U59">
        <v>5.6551999999999998E-2</v>
      </c>
      <c r="V59">
        <v>14798</v>
      </c>
      <c r="W59">
        <v>110</v>
      </c>
      <c r="X59">
        <v>3.32</v>
      </c>
      <c r="Y59">
        <v>4.0999999999999996</v>
      </c>
      <c r="Z59">
        <v>4.08</v>
      </c>
      <c r="AA59">
        <v>4.1900000000000004</v>
      </c>
      <c r="AB59">
        <v>3.34</v>
      </c>
      <c r="AC59">
        <v>3.41</v>
      </c>
      <c r="AD59">
        <v>3.94</v>
      </c>
      <c r="AE59">
        <v>3.78</v>
      </c>
      <c r="AF59">
        <v>4.43</v>
      </c>
      <c r="AG59">
        <v>3.19</v>
      </c>
      <c r="AH59">
        <v>3.08</v>
      </c>
      <c r="AI59">
        <v>3.9</v>
      </c>
      <c r="AJ59">
        <v>-0.6</v>
      </c>
      <c r="AK59">
        <v>0.18</v>
      </c>
      <c r="AL59">
        <v>-0.57999999999999996</v>
      </c>
      <c r="AM59">
        <v>0.16</v>
      </c>
      <c r="AN59">
        <v>-0.69</v>
      </c>
      <c r="AO59">
        <v>8.99999999999999E-2</v>
      </c>
      <c r="AP59">
        <v>-0.44</v>
      </c>
      <c r="AQ59">
        <v>0.31</v>
      </c>
      <c r="AR59">
        <v>-0.28000000000000003</v>
      </c>
      <c r="AS59">
        <v>0.42</v>
      </c>
      <c r="AT59">
        <v>-0.93</v>
      </c>
      <c r="AU59">
        <v>-0.4</v>
      </c>
    </row>
    <row r="60" spans="1:47" x14ac:dyDescent="0.55000000000000004">
      <c r="A60">
        <v>20170401</v>
      </c>
      <c r="B60">
        <v>7.1275659694281001E-3</v>
      </c>
      <c r="C60">
        <v>9.8340000000000007E-3</v>
      </c>
      <c r="E60">
        <f t="shared" si="0"/>
        <v>0.5</v>
      </c>
      <c r="I60">
        <v>20170401</v>
      </c>
      <c r="J60">
        <v>177</v>
      </c>
      <c r="K60">
        <v>180</v>
      </c>
      <c r="L60">
        <v>3.5</v>
      </c>
      <c r="M60">
        <v>0.65830339066020704</v>
      </c>
      <c r="N60">
        <v>754.21008800000004</v>
      </c>
      <c r="O60">
        <v>195376.79440899999</v>
      </c>
      <c r="P60">
        <v>0.23613100000000001</v>
      </c>
      <c r="Q60">
        <v>0.42429899999999998</v>
      </c>
      <c r="R60">
        <v>0.33956900000000001</v>
      </c>
      <c r="S60">
        <v>9.8340000000000007E-3</v>
      </c>
      <c r="T60">
        <v>2.7223000000000001E-2</v>
      </c>
      <c r="U60">
        <v>5.5850999999999998E-2</v>
      </c>
      <c r="V60">
        <v>13696</v>
      </c>
      <c r="W60">
        <v>111</v>
      </c>
      <c r="X60">
        <v>3.36</v>
      </c>
      <c r="Y60">
        <v>4.0999999999999996</v>
      </c>
      <c r="Z60">
        <v>4.2</v>
      </c>
      <c r="AA60">
        <v>4.0999999999999996</v>
      </c>
      <c r="AB60">
        <v>3.44</v>
      </c>
      <c r="AC60">
        <v>3.32</v>
      </c>
      <c r="AD60">
        <v>3.96</v>
      </c>
      <c r="AE60">
        <v>3.85</v>
      </c>
      <c r="AF60">
        <v>4.4000000000000004</v>
      </c>
      <c r="AG60">
        <v>3.22</v>
      </c>
      <c r="AH60">
        <v>3.15</v>
      </c>
      <c r="AI60">
        <v>3.87</v>
      </c>
      <c r="AJ60">
        <v>-0.6</v>
      </c>
      <c r="AK60">
        <v>0.14000000000000001</v>
      </c>
      <c r="AL60">
        <v>-0.7</v>
      </c>
      <c r="AM60">
        <v>6.0000000000000102E-2</v>
      </c>
      <c r="AN60">
        <v>-0.6</v>
      </c>
      <c r="AO60">
        <v>0.18</v>
      </c>
      <c r="AP60">
        <v>-0.46</v>
      </c>
      <c r="AQ60">
        <v>0.28000000000000003</v>
      </c>
      <c r="AR60">
        <v>-0.35</v>
      </c>
      <c r="AS60">
        <v>0.35</v>
      </c>
      <c r="AT60">
        <v>-0.9</v>
      </c>
      <c r="AU60">
        <v>-0.37</v>
      </c>
    </row>
    <row r="61" spans="1:47" x14ac:dyDescent="0.55000000000000004">
      <c r="A61">
        <v>20170501</v>
      </c>
      <c r="B61">
        <v>8.7333281377550802E-3</v>
      </c>
      <c r="C61">
        <v>1.1134E-2</v>
      </c>
      <c r="E61">
        <f t="shared" si="0"/>
        <v>0.5</v>
      </c>
      <c r="I61">
        <v>20170501</v>
      </c>
      <c r="J61">
        <v>488</v>
      </c>
      <c r="K61">
        <v>180</v>
      </c>
      <c r="L61">
        <v>3.5</v>
      </c>
      <c r="M61">
        <v>0.66180673826880598</v>
      </c>
      <c r="N61">
        <v>757.15449599999999</v>
      </c>
      <c r="O61">
        <v>219890.202988</v>
      </c>
      <c r="P61">
        <v>0.22375300000000001</v>
      </c>
      <c r="Q61">
        <v>0.395067</v>
      </c>
      <c r="R61">
        <v>0.38118000000000002</v>
      </c>
      <c r="S61">
        <v>1.1134E-2</v>
      </c>
      <c r="T61">
        <v>2.8441000000000001E-2</v>
      </c>
      <c r="U61">
        <v>5.3876E-2</v>
      </c>
      <c r="V61">
        <v>13901</v>
      </c>
      <c r="W61">
        <v>112</v>
      </c>
      <c r="X61">
        <v>3.27</v>
      </c>
      <c r="Y61">
        <v>4.0199999999999996</v>
      </c>
      <c r="Z61">
        <v>4.1900000000000004</v>
      </c>
      <c r="AA61">
        <v>4.0999999999999996</v>
      </c>
      <c r="AB61">
        <v>3.41</v>
      </c>
      <c r="AC61">
        <v>3.36</v>
      </c>
      <c r="AD61">
        <v>3.93</v>
      </c>
      <c r="AE61">
        <v>3.94</v>
      </c>
      <c r="AF61">
        <v>4.55</v>
      </c>
      <c r="AG61">
        <v>3.18</v>
      </c>
      <c r="AH61">
        <v>3.27</v>
      </c>
      <c r="AI61">
        <v>4.03</v>
      </c>
      <c r="AJ61">
        <v>-0.52</v>
      </c>
      <c r="AK61">
        <v>0.23</v>
      </c>
      <c r="AL61">
        <v>-0.69</v>
      </c>
      <c r="AM61">
        <v>8.99999999999999E-2</v>
      </c>
      <c r="AN61">
        <v>-0.6</v>
      </c>
      <c r="AO61">
        <v>0.14000000000000001</v>
      </c>
      <c r="AP61">
        <v>-0.43</v>
      </c>
      <c r="AQ61">
        <v>0.32</v>
      </c>
      <c r="AR61">
        <v>-0.44</v>
      </c>
      <c r="AS61">
        <v>0.23</v>
      </c>
      <c r="AT61">
        <v>-1.05</v>
      </c>
      <c r="AU61">
        <v>-0.53</v>
      </c>
    </row>
    <row r="62" spans="1:47" x14ac:dyDescent="0.55000000000000004">
      <c r="A62">
        <v>20170601</v>
      </c>
      <c r="B62">
        <v>7.8022488650809898E-3</v>
      </c>
      <c r="C62">
        <v>8.8109999999999994E-3</v>
      </c>
      <c r="E62">
        <f t="shared" si="0"/>
        <v>0.5</v>
      </c>
      <c r="I62">
        <v>20170601</v>
      </c>
      <c r="J62">
        <v>1100</v>
      </c>
      <c r="K62">
        <v>180</v>
      </c>
      <c r="L62">
        <v>3.5</v>
      </c>
      <c r="M62">
        <v>0.66489792666274705</v>
      </c>
      <c r="N62">
        <v>756.46756100000005</v>
      </c>
      <c r="O62">
        <v>196001.52801899999</v>
      </c>
      <c r="P62">
        <v>0.213671</v>
      </c>
      <c r="Q62">
        <v>0.383548</v>
      </c>
      <c r="R62">
        <v>0.402781</v>
      </c>
      <c r="S62">
        <v>8.8109999999999994E-3</v>
      </c>
      <c r="T62">
        <v>2.1229000000000001E-2</v>
      </c>
      <c r="U62">
        <v>4.9884999999999999E-2</v>
      </c>
      <c r="V62">
        <v>18037</v>
      </c>
      <c r="W62">
        <v>113</v>
      </c>
      <c r="X62">
        <v>3.19</v>
      </c>
      <c r="Y62">
        <v>3.94</v>
      </c>
      <c r="Z62">
        <v>4.0999999999999996</v>
      </c>
      <c r="AA62">
        <v>4.0199999999999996</v>
      </c>
      <c r="AB62">
        <v>3.32</v>
      </c>
      <c r="AC62">
        <v>3.27</v>
      </c>
      <c r="AD62">
        <v>3.78</v>
      </c>
      <c r="AE62">
        <v>3.94</v>
      </c>
      <c r="AF62">
        <v>4.54</v>
      </c>
      <c r="AG62">
        <v>3.08</v>
      </c>
      <c r="AH62">
        <v>3.36</v>
      </c>
      <c r="AI62">
        <v>4.01</v>
      </c>
      <c r="AJ62">
        <v>-0.44</v>
      </c>
      <c r="AK62">
        <v>0.31</v>
      </c>
      <c r="AL62">
        <v>-0.6</v>
      </c>
      <c r="AM62">
        <v>0.18</v>
      </c>
      <c r="AN62">
        <v>-0.52</v>
      </c>
      <c r="AO62">
        <v>0.23</v>
      </c>
      <c r="AP62">
        <v>-0.28000000000000003</v>
      </c>
      <c r="AQ62">
        <v>0.42</v>
      </c>
      <c r="AR62">
        <v>-0.44</v>
      </c>
      <c r="AS62">
        <v>0.14000000000000001</v>
      </c>
      <c r="AT62">
        <v>-1.04</v>
      </c>
      <c r="AU62">
        <v>-0.51</v>
      </c>
    </row>
    <row r="63" spans="1:47" x14ac:dyDescent="0.55000000000000004">
      <c r="A63">
        <v>20170701</v>
      </c>
      <c r="B63">
        <v>8.2644151404910708E-3</v>
      </c>
      <c r="C63">
        <v>9.7429999999999999E-3</v>
      </c>
      <c r="E63">
        <f t="shared" si="0"/>
        <v>0.5</v>
      </c>
      <c r="I63">
        <v>20170701</v>
      </c>
      <c r="J63">
        <v>1637</v>
      </c>
      <c r="K63">
        <v>180</v>
      </c>
      <c r="L63">
        <v>3.5</v>
      </c>
      <c r="M63">
        <v>0.669551292826155</v>
      </c>
      <c r="N63">
        <v>756.48086499999999</v>
      </c>
      <c r="O63">
        <v>211375.857494</v>
      </c>
      <c r="P63">
        <v>0.226771</v>
      </c>
      <c r="Q63">
        <v>0.33590199999999998</v>
      </c>
      <c r="R63">
        <v>0.43732599999999999</v>
      </c>
      <c r="S63">
        <v>9.7429999999999999E-3</v>
      </c>
      <c r="T63">
        <v>1.9473000000000001E-2</v>
      </c>
      <c r="U63">
        <v>5.1792999999999999E-2</v>
      </c>
      <c r="V63">
        <v>14338</v>
      </c>
      <c r="W63">
        <v>114</v>
      </c>
      <c r="X63">
        <v>3.22</v>
      </c>
      <c r="Y63">
        <v>3.96</v>
      </c>
      <c r="Z63">
        <v>4.0999999999999996</v>
      </c>
      <c r="AA63">
        <v>3.94</v>
      </c>
      <c r="AB63">
        <v>3.36</v>
      </c>
      <c r="AC63">
        <v>3.19</v>
      </c>
      <c r="AD63">
        <v>3.85</v>
      </c>
      <c r="AE63">
        <v>3.95</v>
      </c>
      <c r="AF63">
        <v>4.5199999999999996</v>
      </c>
      <c r="AG63">
        <v>3.15</v>
      </c>
      <c r="AH63">
        <v>3.38</v>
      </c>
      <c r="AI63">
        <v>3.99</v>
      </c>
      <c r="AJ63">
        <v>-0.46</v>
      </c>
      <c r="AK63">
        <v>0.28000000000000003</v>
      </c>
      <c r="AL63">
        <v>-0.6</v>
      </c>
      <c r="AM63">
        <v>0.14000000000000001</v>
      </c>
      <c r="AN63">
        <v>-0.44</v>
      </c>
      <c r="AO63">
        <v>0.31</v>
      </c>
      <c r="AP63">
        <v>-0.35</v>
      </c>
      <c r="AQ63">
        <v>0.35</v>
      </c>
      <c r="AR63">
        <v>-0.45</v>
      </c>
      <c r="AS63">
        <v>0.12</v>
      </c>
      <c r="AT63">
        <v>-1.02</v>
      </c>
      <c r="AU63">
        <v>-0.49</v>
      </c>
    </row>
    <row r="64" spans="1:47" x14ac:dyDescent="0.55000000000000004">
      <c r="A64">
        <v>20170801</v>
      </c>
      <c r="B64">
        <v>7.3164607417866697E-3</v>
      </c>
      <c r="C64">
        <v>6.4799999999999996E-3</v>
      </c>
      <c r="E64">
        <f t="shared" si="0"/>
        <v>0.5</v>
      </c>
      <c r="I64">
        <v>20170801</v>
      </c>
      <c r="J64">
        <v>401</v>
      </c>
      <c r="K64">
        <v>180</v>
      </c>
      <c r="L64">
        <v>3.5</v>
      </c>
      <c r="M64">
        <v>0.66386299600211696</v>
      </c>
      <c r="N64">
        <v>754.02941799999996</v>
      </c>
      <c r="O64">
        <v>191275.32297800001</v>
      </c>
      <c r="P64">
        <v>0.26677000000000001</v>
      </c>
      <c r="Q64">
        <v>0.36495699999999998</v>
      </c>
      <c r="R64">
        <v>0.36827199999999999</v>
      </c>
      <c r="S64">
        <v>6.4799999999999996E-3</v>
      </c>
      <c r="T64">
        <v>1.4213999999999999E-2</v>
      </c>
      <c r="U64">
        <v>4.4604999999999999E-2</v>
      </c>
      <c r="V64">
        <v>18614</v>
      </c>
      <c r="W64">
        <v>115</v>
      </c>
      <c r="X64">
        <v>3.18</v>
      </c>
      <c r="Y64">
        <v>3.93</v>
      </c>
      <c r="Z64">
        <v>4.0199999999999996</v>
      </c>
      <c r="AA64">
        <v>3.96</v>
      </c>
      <c r="AB64">
        <v>3.27</v>
      </c>
      <c r="AC64">
        <v>3.22</v>
      </c>
      <c r="AD64">
        <v>3.94</v>
      </c>
      <c r="AE64">
        <v>4.22</v>
      </c>
      <c r="AF64">
        <v>4.5999999999999996</v>
      </c>
      <c r="AG64">
        <v>3.27</v>
      </c>
      <c r="AH64">
        <v>3.68</v>
      </c>
      <c r="AI64">
        <v>4.08</v>
      </c>
      <c r="AJ64">
        <v>-0.43</v>
      </c>
      <c r="AK64">
        <v>0.32</v>
      </c>
      <c r="AL64">
        <v>-0.52</v>
      </c>
      <c r="AM64">
        <v>0.23</v>
      </c>
      <c r="AN64">
        <v>-0.46</v>
      </c>
      <c r="AO64">
        <v>0.28000000000000003</v>
      </c>
      <c r="AP64">
        <v>-0.44</v>
      </c>
      <c r="AQ64">
        <v>0.23</v>
      </c>
      <c r="AR64">
        <v>-0.72</v>
      </c>
      <c r="AS64">
        <v>-0.18</v>
      </c>
      <c r="AT64">
        <v>-1.1000000000000001</v>
      </c>
      <c r="AU64">
        <v>-0.57999999999999996</v>
      </c>
    </row>
    <row r="65" spans="1:47" x14ac:dyDescent="0.55000000000000004">
      <c r="A65">
        <v>20170901</v>
      </c>
      <c r="B65">
        <v>8.1844758936869197E-3</v>
      </c>
      <c r="C65">
        <v>6.7759999999999999E-3</v>
      </c>
      <c r="E65">
        <f t="shared" si="0"/>
        <v>0.5</v>
      </c>
      <c r="I65">
        <v>20170901</v>
      </c>
      <c r="J65">
        <v>265</v>
      </c>
      <c r="K65">
        <v>180</v>
      </c>
      <c r="L65">
        <v>3.5</v>
      </c>
      <c r="M65">
        <v>0.65913964328236596</v>
      </c>
      <c r="N65">
        <v>753.69828900000005</v>
      </c>
      <c r="O65">
        <v>201311.93301199999</v>
      </c>
      <c r="P65">
        <v>0.27510600000000002</v>
      </c>
      <c r="Q65">
        <v>0.37910500000000003</v>
      </c>
      <c r="R65">
        <v>0.34578900000000001</v>
      </c>
      <c r="S65">
        <v>6.7759999999999999E-3</v>
      </c>
      <c r="T65">
        <v>1.6993999999999999E-2</v>
      </c>
      <c r="U65">
        <v>4.4214999999999997E-2</v>
      </c>
      <c r="V65">
        <v>15579</v>
      </c>
      <c r="W65">
        <v>116</v>
      </c>
      <c r="X65">
        <v>3.08</v>
      </c>
      <c r="Y65">
        <v>3.78</v>
      </c>
      <c r="Z65">
        <v>3.94</v>
      </c>
      <c r="AA65">
        <v>3.93</v>
      </c>
      <c r="AB65">
        <v>3.19</v>
      </c>
      <c r="AC65">
        <v>3.18</v>
      </c>
      <c r="AD65">
        <v>3.94</v>
      </c>
      <c r="AE65">
        <v>4.43</v>
      </c>
      <c r="AF65">
        <v>4.54</v>
      </c>
      <c r="AG65">
        <v>3.36</v>
      </c>
      <c r="AH65">
        <v>3.9</v>
      </c>
      <c r="AI65">
        <v>3.99</v>
      </c>
      <c r="AJ65">
        <v>-0.28000000000000003</v>
      </c>
      <c r="AK65">
        <v>0.42</v>
      </c>
      <c r="AL65">
        <v>-0.44</v>
      </c>
      <c r="AM65">
        <v>0.31</v>
      </c>
      <c r="AN65">
        <v>-0.43</v>
      </c>
      <c r="AO65">
        <v>0.32</v>
      </c>
      <c r="AP65">
        <v>-0.44</v>
      </c>
      <c r="AQ65">
        <v>0.14000000000000001</v>
      </c>
      <c r="AR65">
        <v>-0.93</v>
      </c>
      <c r="AS65">
        <v>-0.4</v>
      </c>
      <c r="AT65">
        <v>-1.04</v>
      </c>
      <c r="AU65">
        <v>-0.49</v>
      </c>
    </row>
    <row r="66" spans="1:47" x14ac:dyDescent="0.55000000000000004">
      <c r="A66">
        <v>20171001</v>
      </c>
      <c r="B66">
        <v>7.5147838029218997E-3</v>
      </c>
      <c r="C66">
        <v>6.7289999999999997E-3</v>
      </c>
      <c r="E66">
        <f t="shared" si="0"/>
        <v>0.5</v>
      </c>
      <c r="I66">
        <v>20171001</v>
      </c>
      <c r="J66">
        <v>112</v>
      </c>
      <c r="K66">
        <v>180</v>
      </c>
      <c r="L66">
        <v>3.5</v>
      </c>
      <c r="M66">
        <v>0.65971505591244095</v>
      </c>
      <c r="N66">
        <v>752.49208499999997</v>
      </c>
      <c r="O66">
        <v>194455.527263</v>
      </c>
      <c r="P66">
        <v>0.31753799999999999</v>
      </c>
      <c r="Q66">
        <v>0.38014399999999998</v>
      </c>
      <c r="R66">
        <v>0.30231799999999998</v>
      </c>
      <c r="S66">
        <v>6.7289999999999997E-3</v>
      </c>
      <c r="T66">
        <v>1.5344999999999999E-2</v>
      </c>
      <c r="U66">
        <v>4.5136999999999997E-2</v>
      </c>
      <c r="V66">
        <v>15214</v>
      </c>
      <c r="W66">
        <v>117</v>
      </c>
      <c r="X66">
        <v>3.15</v>
      </c>
      <c r="Y66">
        <v>3.85</v>
      </c>
      <c r="Z66">
        <v>3.96</v>
      </c>
      <c r="AA66">
        <v>3.78</v>
      </c>
      <c r="AB66">
        <v>3.22</v>
      </c>
      <c r="AC66">
        <v>3.08</v>
      </c>
      <c r="AD66">
        <v>3.95</v>
      </c>
      <c r="AE66">
        <v>4.4000000000000004</v>
      </c>
      <c r="AF66">
        <v>4.71</v>
      </c>
      <c r="AG66">
        <v>3.38</v>
      </c>
      <c r="AH66">
        <v>3.87</v>
      </c>
      <c r="AI66">
        <v>4.1500000000000004</v>
      </c>
      <c r="AJ66">
        <v>-0.35</v>
      </c>
      <c r="AK66">
        <v>0.35</v>
      </c>
      <c r="AL66">
        <v>-0.46</v>
      </c>
      <c r="AM66">
        <v>0.28000000000000003</v>
      </c>
      <c r="AN66">
        <v>-0.28000000000000003</v>
      </c>
      <c r="AO66">
        <v>0.42</v>
      </c>
      <c r="AP66">
        <v>-0.45</v>
      </c>
      <c r="AQ66">
        <v>0.12</v>
      </c>
      <c r="AR66">
        <v>-0.9</v>
      </c>
      <c r="AS66">
        <v>-0.37</v>
      </c>
      <c r="AT66">
        <v>-1.21</v>
      </c>
      <c r="AU66">
        <v>-0.65</v>
      </c>
    </row>
    <row r="67" spans="1:47" x14ac:dyDescent="0.55000000000000004">
      <c r="A67">
        <v>20171101</v>
      </c>
      <c r="B67">
        <v>6.34684906538391E-3</v>
      </c>
      <c r="C67">
        <v>5.6249999999999998E-3</v>
      </c>
      <c r="E67">
        <f t="shared" ref="E67:E91" si="1">EXP(D67)/(1+EXP(D67))</f>
        <v>0.5</v>
      </c>
      <c r="I67">
        <v>20171101</v>
      </c>
      <c r="J67">
        <v>689</v>
      </c>
      <c r="K67">
        <v>180</v>
      </c>
      <c r="L67">
        <v>3.5</v>
      </c>
      <c r="M67">
        <v>0.65361828537732602</v>
      </c>
      <c r="N67">
        <v>750.08385299999998</v>
      </c>
      <c r="O67">
        <v>184081.07982899999</v>
      </c>
      <c r="P67">
        <v>0.34637899999999999</v>
      </c>
      <c r="Q67">
        <v>0.40207399999999999</v>
      </c>
      <c r="R67">
        <v>0.25154700000000002</v>
      </c>
      <c r="S67">
        <v>5.6249999999999998E-3</v>
      </c>
      <c r="T67">
        <v>1.5984000000000002E-2</v>
      </c>
      <c r="U67">
        <v>4.8334000000000002E-2</v>
      </c>
      <c r="V67">
        <v>16979</v>
      </c>
      <c r="W67">
        <v>118</v>
      </c>
      <c r="X67">
        <v>3.27</v>
      </c>
      <c r="Y67">
        <v>3.94</v>
      </c>
      <c r="Z67">
        <v>3.93</v>
      </c>
      <c r="AA67">
        <v>3.85</v>
      </c>
      <c r="AB67">
        <v>3.18</v>
      </c>
      <c r="AC67">
        <v>3.15</v>
      </c>
      <c r="AD67">
        <v>4.22</v>
      </c>
      <c r="AE67">
        <v>4.55</v>
      </c>
      <c r="AF67">
        <v>4.83</v>
      </c>
      <c r="AG67">
        <v>3.68</v>
      </c>
      <c r="AH67">
        <v>4.03</v>
      </c>
      <c r="AI67">
        <v>4.2300000000000004</v>
      </c>
      <c r="AJ67">
        <v>-0.44</v>
      </c>
      <c r="AK67">
        <v>0.23</v>
      </c>
      <c r="AL67">
        <v>-0.43</v>
      </c>
      <c r="AM67">
        <v>0.32</v>
      </c>
      <c r="AN67">
        <v>-0.35</v>
      </c>
      <c r="AO67">
        <v>0.35</v>
      </c>
      <c r="AP67">
        <v>-0.72</v>
      </c>
      <c r="AQ67">
        <v>-0.18</v>
      </c>
      <c r="AR67">
        <v>-1.05</v>
      </c>
      <c r="AS67">
        <v>-0.53</v>
      </c>
      <c r="AT67">
        <v>-1.33</v>
      </c>
      <c r="AU67">
        <v>-0.73</v>
      </c>
    </row>
    <row r="68" spans="1:47" x14ac:dyDescent="0.55000000000000004">
      <c r="A68">
        <v>20171201</v>
      </c>
      <c r="B68">
        <v>6.6446426870115502E-3</v>
      </c>
      <c r="C68">
        <v>7.1869999999999998E-3</v>
      </c>
      <c r="E68">
        <f t="shared" si="1"/>
        <v>0.5</v>
      </c>
      <c r="I68">
        <v>20171201</v>
      </c>
      <c r="J68">
        <v>1359</v>
      </c>
      <c r="K68">
        <v>180</v>
      </c>
      <c r="L68">
        <v>3.5</v>
      </c>
      <c r="M68">
        <v>0.65311809443091495</v>
      </c>
      <c r="N68">
        <v>751.55365099999995</v>
      </c>
      <c r="O68">
        <v>203934.08735300001</v>
      </c>
      <c r="P68">
        <v>0.33576400000000001</v>
      </c>
      <c r="Q68">
        <v>0.40677999999999997</v>
      </c>
      <c r="R68">
        <v>0.25745600000000002</v>
      </c>
      <c r="S68">
        <v>7.1869999999999998E-3</v>
      </c>
      <c r="T68">
        <v>1.6546000000000002E-2</v>
      </c>
      <c r="U68">
        <v>4.3221000000000002E-2</v>
      </c>
      <c r="V68">
        <v>13201</v>
      </c>
      <c r="W68">
        <v>119</v>
      </c>
      <c r="X68">
        <v>3.36</v>
      </c>
      <c r="Y68">
        <v>3.94</v>
      </c>
      <c r="Z68">
        <v>3.78</v>
      </c>
      <c r="AA68">
        <v>3.94</v>
      </c>
      <c r="AB68">
        <v>3.08</v>
      </c>
      <c r="AC68">
        <v>3.27</v>
      </c>
      <c r="AD68">
        <v>4.43</v>
      </c>
      <c r="AE68">
        <v>4.54</v>
      </c>
      <c r="AF68">
        <v>4.75</v>
      </c>
      <c r="AG68">
        <v>3.9</v>
      </c>
      <c r="AH68">
        <v>4.01</v>
      </c>
      <c r="AI68">
        <v>4.21</v>
      </c>
      <c r="AJ68">
        <v>-0.44</v>
      </c>
      <c r="AK68">
        <v>0.14000000000000001</v>
      </c>
      <c r="AL68">
        <v>-0.28000000000000003</v>
      </c>
      <c r="AM68">
        <v>0.42</v>
      </c>
      <c r="AN68">
        <v>-0.44</v>
      </c>
      <c r="AO68">
        <v>0.23</v>
      </c>
      <c r="AP68">
        <v>-0.93</v>
      </c>
      <c r="AQ68">
        <v>-0.4</v>
      </c>
      <c r="AR68">
        <v>-1.04</v>
      </c>
      <c r="AS68">
        <v>-0.51</v>
      </c>
      <c r="AT68">
        <v>-1.25</v>
      </c>
      <c r="AU68">
        <v>-0.71</v>
      </c>
    </row>
    <row r="69" spans="1:47" x14ac:dyDescent="0.55000000000000004">
      <c r="A69">
        <v>20180101</v>
      </c>
      <c r="B69">
        <v>6.5740468321219599E-3</v>
      </c>
      <c r="C69">
        <v>6.9950000000000003E-3</v>
      </c>
      <c r="E69">
        <f t="shared" si="1"/>
        <v>0.5</v>
      </c>
      <c r="I69">
        <v>20180101</v>
      </c>
      <c r="J69">
        <v>1564</v>
      </c>
      <c r="K69">
        <v>180</v>
      </c>
      <c r="L69">
        <v>3.5</v>
      </c>
      <c r="M69">
        <v>0.65356444567660599</v>
      </c>
      <c r="N69">
        <v>753.14125200000001</v>
      </c>
      <c r="O69">
        <v>203023.181105</v>
      </c>
      <c r="P69">
        <v>0.29638599999999998</v>
      </c>
      <c r="Q69">
        <v>0.40216200000000002</v>
      </c>
      <c r="R69">
        <v>0.301452</v>
      </c>
      <c r="S69">
        <v>6.9950000000000003E-3</v>
      </c>
      <c r="T69">
        <v>1.9658999999999999E-2</v>
      </c>
      <c r="U69">
        <v>4.5927999999999997E-2</v>
      </c>
      <c r="V69">
        <v>13521</v>
      </c>
      <c r="W69">
        <v>120</v>
      </c>
      <c r="X69">
        <v>3.38</v>
      </c>
      <c r="Y69">
        <v>3.95</v>
      </c>
      <c r="Z69">
        <v>3.85</v>
      </c>
      <c r="AA69">
        <v>3.94</v>
      </c>
      <c r="AB69">
        <v>3.15</v>
      </c>
      <c r="AC69">
        <v>3.36</v>
      </c>
      <c r="AD69">
        <v>4.4000000000000004</v>
      </c>
      <c r="AE69">
        <v>4.5199999999999996</v>
      </c>
      <c r="AF69">
        <v>4.51</v>
      </c>
      <c r="AG69">
        <v>3.87</v>
      </c>
      <c r="AH69">
        <v>3.99</v>
      </c>
      <c r="AI69">
        <v>3.99</v>
      </c>
      <c r="AJ69">
        <v>-0.45</v>
      </c>
      <c r="AK69">
        <v>0.12</v>
      </c>
      <c r="AL69">
        <v>-0.35</v>
      </c>
      <c r="AM69">
        <v>0.35</v>
      </c>
      <c r="AN69">
        <v>-0.44</v>
      </c>
      <c r="AO69">
        <v>0.14000000000000001</v>
      </c>
      <c r="AP69">
        <v>-0.9</v>
      </c>
      <c r="AQ69">
        <v>-0.37</v>
      </c>
      <c r="AR69">
        <v>-1.02</v>
      </c>
      <c r="AS69">
        <v>-0.49</v>
      </c>
      <c r="AT69">
        <v>-1.01</v>
      </c>
      <c r="AU69">
        <v>-0.49</v>
      </c>
    </row>
    <row r="70" spans="1:47" x14ac:dyDescent="0.55000000000000004">
      <c r="A70">
        <v>20180201</v>
      </c>
      <c r="B70">
        <v>5.8704492420374897E-3</v>
      </c>
      <c r="C70">
        <v>5.8900000000000003E-3</v>
      </c>
      <c r="E70">
        <f t="shared" si="1"/>
        <v>0.5</v>
      </c>
      <c r="I70">
        <v>20180201</v>
      </c>
      <c r="J70">
        <v>1266</v>
      </c>
      <c r="K70">
        <v>180</v>
      </c>
      <c r="L70">
        <v>3.5</v>
      </c>
      <c r="M70">
        <v>0.64503512083261705</v>
      </c>
      <c r="N70">
        <v>755.79446499999995</v>
      </c>
      <c r="O70">
        <v>207713.71142800001</v>
      </c>
      <c r="P70">
        <v>0.270708</v>
      </c>
      <c r="Q70">
        <v>0.43649399999999999</v>
      </c>
      <c r="R70">
        <v>0.292798</v>
      </c>
      <c r="S70">
        <v>5.8900000000000003E-3</v>
      </c>
      <c r="T70">
        <v>1.6830999999999999E-2</v>
      </c>
      <c r="U70">
        <v>3.8938E-2</v>
      </c>
      <c r="V70">
        <v>10333</v>
      </c>
      <c r="W70">
        <v>121</v>
      </c>
      <c r="X70">
        <v>3.68</v>
      </c>
      <c r="Y70">
        <v>4.22</v>
      </c>
      <c r="Z70">
        <v>3.94</v>
      </c>
      <c r="AA70">
        <v>3.95</v>
      </c>
      <c r="AB70">
        <v>3.27</v>
      </c>
      <c r="AC70">
        <v>3.38</v>
      </c>
      <c r="AD70">
        <v>4.55</v>
      </c>
      <c r="AE70">
        <v>4.5999999999999996</v>
      </c>
      <c r="AF70">
        <v>4.41</v>
      </c>
      <c r="AG70">
        <v>4.03</v>
      </c>
      <c r="AH70">
        <v>4.08</v>
      </c>
      <c r="AI70">
        <v>3.84</v>
      </c>
      <c r="AJ70">
        <v>-0.72</v>
      </c>
      <c r="AK70">
        <v>-0.18</v>
      </c>
      <c r="AL70">
        <v>-0.44</v>
      </c>
      <c r="AM70">
        <v>0.23</v>
      </c>
      <c r="AN70">
        <v>-0.45</v>
      </c>
      <c r="AO70">
        <v>0.12</v>
      </c>
      <c r="AP70">
        <v>-1.05</v>
      </c>
      <c r="AQ70">
        <v>-0.53</v>
      </c>
      <c r="AR70">
        <v>-1.1000000000000001</v>
      </c>
      <c r="AS70">
        <v>-0.57999999999999996</v>
      </c>
      <c r="AT70">
        <v>-0.91</v>
      </c>
      <c r="AU70">
        <v>-0.34</v>
      </c>
    </row>
    <row r="71" spans="1:47" x14ac:dyDescent="0.55000000000000004">
      <c r="A71">
        <v>20180301</v>
      </c>
      <c r="B71">
        <v>5.49376759591456E-3</v>
      </c>
      <c r="C71">
        <v>8.7139999999999995E-3</v>
      </c>
      <c r="E71">
        <f t="shared" si="1"/>
        <v>0.5</v>
      </c>
      <c r="I71">
        <v>20180301</v>
      </c>
      <c r="J71">
        <v>72</v>
      </c>
      <c r="K71">
        <v>180</v>
      </c>
      <c r="L71">
        <v>3.5</v>
      </c>
      <c r="M71">
        <v>0.64006650678824994</v>
      </c>
      <c r="N71">
        <v>756.22113899999999</v>
      </c>
      <c r="O71">
        <v>209931.67867600001</v>
      </c>
      <c r="P71">
        <v>0.26616000000000001</v>
      </c>
      <c r="Q71">
        <v>0.44984299999999999</v>
      </c>
      <c r="R71">
        <v>0.283997</v>
      </c>
      <c r="S71">
        <v>8.7139999999999995E-3</v>
      </c>
      <c r="T71">
        <v>1.7727E-2</v>
      </c>
      <c r="U71">
        <v>4.1959999999999997E-2</v>
      </c>
      <c r="V71">
        <v>6503</v>
      </c>
      <c r="W71">
        <v>122</v>
      </c>
      <c r="X71">
        <v>3.9</v>
      </c>
      <c r="Y71">
        <v>4.43</v>
      </c>
      <c r="Z71">
        <v>3.94</v>
      </c>
      <c r="AA71">
        <v>4.22</v>
      </c>
      <c r="AB71">
        <v>3.36</v>
      </c>
      <c r="AC71">
        <v>3.68</v>
      </c>
      <c r="AD71">
        <v>4.54</v>
      </c>
      <c r="AE71">
        <v>4.54</v>
      </c>
      <c r="AF71">
        <v>4.41</v>
      </c>
      <c r="AG71">
        <v>4.01</v>
      </c>
      <c r="AH71">
        <v>3.99</v>
      </c>
      <c r="AI71">
        <v>3.83</v>
      </c>
      <c r="AJ71">
        <v>-0.93</v>
      </c>
      <c r="AK71">
        <v>-0.4</v>
      </c>
      <c r="AL71">
        <v>-0.44</v>
      </c>
      <c r="AM71">
        <v>0.14000000000000001</v>
      </c>
      <c r="AN71">
        <v>-0.72</v>
      </c>
      <c r="AO71">
        <v>-0.18</v>
      </c>
      <c r="AP71">
        <v>-1.04</v>
      </c>
      <c r="AQ71">
        <v>-0.51</v>
      </c>
      <c r="AR71">
        <v>-1.04</v>
      </c>
      <c r="AS71">
        <v>-0.49</v>
      </c>
      <c r="AT71">
        <v>-0.91</v>
      </c>
      <c r="AU71">
        <v>-0.33</v>
      </c>
    </row>
    <row r="72" spans="1:47" x14ac:dyDescent="0.55000000000000004">
      <c r="A72">
        <v>20180401</v>
      </c>
      <c r="B72">
        <v>5.8853653578273503E-3</v>
      </c>
      <c r="C72">
        <v>6.6420000000000003E-3</v>
      </c>
      <c r="E72">
        <f t="shared" si="1"/>
        <v>0.5</v>
      </c>
      <c r="I72">
        <v>20180401</v>
      </c>
      <c r="J72">
        <v>653</v>
      </c>
      <c r="K72">
        <v>180</v>
      </c>
      <c r="L72">
        <v>3.5</v>
      </c>
      <c r="M72">
        <v>0.65233509566717895</v>
      </c>
      <c r="N72">
        <v>753.94419900000003</v>
      </c>
      <c r="O72">
        <v>223970.267811</v>
      </c>
      <c r="P72">
        <v>0.23396400000000001</v>
      </c>
      <c r="Q72">
        <v>0.42507200000000001</v>
      </c>
      <c r="R72">
        <v>0.34096399999999999</v>
      </c>
      <c r="S72">
        <v>6.6420000000000003E-3</v>
      </c>
      <c r="T72">
        <v>1.8374999999999999E-2</v>
      </c>
      <c r="U72">
        <v>4.0946000000000003E-2</v>
      </c>
      <c r="V72">
        <v>3965</v>
      </c>
      <c r="W72">
        <v>123</v>
      </c>
      <c r="X72">
        <v>3.87</v>
      </c>
      <c r="Y72">
        <v>4.4000000000000004</v>
      </c>
      <c r="Z72">
        <v>3.95</v>
      </c>
      <c r="AA72">
        <v>4.43</v>
      </c>
      <c r="AB72">
        <v>3.38</v>
      </c>
      <c r="AC72">
        <v>3.9</v>
      </c>
      <c r="AD72">
        <v>4.5199999999999996</v>
      </c>
      <c r="AE72">
        <v>4.71</v>
      </c>
      <c r="AF72">
        <v>4.08</v>
      </c>
      <c r="AG72">
        <v>3.99</v>
      </c>
      <c r="AH72">
        <v>4.1500000000000004</v>
      </c>
      <c r="AI72">
        <v>3.56</v>
      </c>
      <c r="AJ72">
        <v>-0.9</v>
      </c>
      <c r="AK72">
        <v>-0.37</v>
      </c>
      <c r="AL72">
        <v>-0.45</v>
      </c>
      <c r="AM72">
        <v>0.12</v>
      </c>
      <c r="AN72">
        <v>-0.93</v>
      </c>
      <c r="AO72">
        <v>-0.4</v>
      </c>
      <c r="AP72">
        <v>-1.02</v>
      </c>
      <c r="AQ72">
        <v>-0.49</v>
      </c>
      <c r="AR72">
        <v>-1.21</v>
      </c>
      <c r="AS72">
        <v>-0.65</v>
      </c>
      <c r="AT72">
        <v>-0.57999999999999996</v>
      </c>
      <c r="AU72">
        <v>-6.0000000000000102E-2</v>
      </c>
    </row>
    <row r="73" spans="1:47" x14ac:dyDescent="0.55000000000000004">
      <c r="A73">
        <v>20180501</v>
      </c>
      <c r="B73">
        <v>5.5236791624187799E-3</v>
      </c>
      <c r="C73">
        <v>4.7809999999999997E-3</v>
      </c>
      <c r="E73">
        <f t="shared" si="1"/>
        <v>0.5</v>
      </c>
      <c r="I73">
        <v>20180501</v>
      </c>
      <c r="J73">
        <v>91</v>
      </c>
      <c r="K73">
        <v>180</v>
      </c>
      <c r="L73">
        <v>3.5</v>
      </c>
      <c r="M73">
        <v>0.65403044382499498</v>
      </c>
      <c r="N73">
        <v>761.20859499999995</v>
      </c>
      <c r="O73">
        <v>229511.981856</v>
      </c>
      <c r="P73">
        <v>0.188724</v>
      </c>
      <c r="Q73">
        <v>0.38662600000000003</v>
      </c>
      <c r="R73">
        <v>0.42465000000000003</v>
      </c>
      <c r="S73">
        <v>4.7809999999999997E-3</v>
      </c>
      <c r="T73">
        <v>1.2182999999999999E-2</v>
      </c>
      <c r="U73">
        <v>4.5055999999999999E-2</v>
      </c>
      <c r="V73">
        <v>1433</v>
      </c>
      <c r="W73">
        <v>124</v>
      </c>
      <c r="X73">
        <v>4.03</v>
      </c>
      <c r="Y73">
        <v>4.55</v>
      </c>
      <c r="Z73">
        <v>4.22</v>
      </c>
      <c r="AA73">
        <v>4.4000000000000004</v>
      </c>
      <c r="AB73">
        <v>3.68</v>
      </c>
      <c r="AC73">
        <v>3.87</v>
      </c>
      <c r="AD73">
        <v>4.5999999999999996</v>
      </c>
      <c r="AE73">
        <v>4.83</v>
      </c>
      <c r="AF73">
        <v>4.1399999999999997</v>
      </c>
      <c r="AG73">
        <v>4.08</v>
      </c>
      <c r="AH73">
        <v>4.2300000000000004</v>
      </c>
      <c r="AI73">
        <v>3.6</v>
      </c>
      <c r="AJ73">
        <v>-1.05</v>
      </c>
      <c r="AK73">
        <v>-0.53</v>
      </c>
      <c r="AL73">
        <v>-0.72</v>
      </c>
      <c r="AM73">
        <v>-0.18</v>
      </c>
      <c r="AN73">
        <v>-0.9</v>
      </c>
      <c r="AO73">
        <v>-0.37</v>
      </c>
      <c r="AP73">
        <v>-1.1000000000000001</v>
      </c>
      <c r="AQ73">
        <v>-0.57999999999999996</v>
      </c>
      <c r="AR73">
        <v>-1.33</v>
      </c>
      <c r="AS73">
        <v>-0.73</v>
      </c>
      <c r="AT73">
        <v>-0.64</v>
      </c>
      <c r="AU73">
        <v>-0.1</v>
      </c>
    </row>
    <row r="74" spans="1:47" x14ac:dyDescent="0.55000000000000004">
      <c r="A74">
        <v>20180601</v>
      </c>
      <c r="B74">
        <v>5.8514481738080899E-3</v>
      </c>
      <c r="C74">
        <v>7.175E-3</v>
      </c>
      <c r="E74">
        <f t="shared" si="1"/>
        <v>0.5</v>
      </c>
      <c r="I74">
        <v>20180601</v>
      </c>
      <c r="J74">
        <v>193</v>
      </c>
      <c r="K74">
        <v>180</v>
      </c>
      <c r="L74">
        <v>3.5</v>
      </c>
      <c r="M74">
        <v>0.66664008323986401</v>
      </c>
      <c r="N74">
        <v>759.74618399999997</v>
      </c>
      <c r="O74">
        <v>240529.56334600001</v>
      </c>
      <c r="P74">
        <v>0.16276299999999999</v>
      </c>
      <c r="Q74">
        <v>0.31115999999999999</v>
      </c>
      <c r="R74">
        <v>0.52607800000000005</v>
      </c>
      <c r="S74">
        <v>7.175E-3</v>
      </c>
      <c r="T74">
        <v>1.538E-2</v>
      </c>
      <c r="U74">
        <v>3.7352000000000003E-2</v>
      </c>
      <c r="V74">
        <v>813</v>
      </c>
      <c r="W74">
        <v>125</v>
      </c>
      <c r="X74">
        <v>4.01</v>
      </c>
      <c r="Y74">
        <v>4.54</v>
      </c>
      <c r="Z74">
        <v>4.43</v>
      </c>
      <c r="AA74">
        <v>4.55</v>
      </c>
      <c r="AB74">
        <v>3.9</v>
      </c>
      <c r="AC74">
        <v>4.03</v>
      </c>
      <c r="AD74">
        <v>4.54</v>
      </c>
      <c r="AE74">
        <v>4.75</v>
      </c>
      <c r="AF74">
        <v>3.82</v>
      </c>
      <c r="AG74">
        <v>3.99</v>
      </c>
      <c r="AH74">
        <v>4.21</v>
      </c>
      <c r="AI74">
        <v>3.28</v>
      </c>
      <c r="AJ74">
        <v>-1.04</v>
      </c>
      <c r="AK74">
        <v>-0.51</v>
      </c>
      <c r="AL74">
        <v>-0.93</v>
      </c>
      <c r="AM74">
        <v>-0.4</v>
      </c>
      <c r="AN74">
        <v>-1.05</v>
      </c>
      <c r="AO74">
        <v>-0.53</v>
      </c>
      <c r="AP74">
        <v>-1.04</v>
      </c>
      <c r="AQ74">
        <v>-0.49</v>
      </c>
      <c r="AR74">
        <v>-1.25</v>
      </c>
      <c r="AS74">
        <v>-0.71</v>
      </c>
      <c r="AT74">
        <v>-0.32</v>
      </c>
      <c r="AU74">
        <v>0.22</v>
      </c>
    </row>
    <row r="75" spans="1:47" x14ac:dyDescent="0.55000000000000004">
      <c r="A75">
        <v>20180701</v>
      </c>
      <c r="B75">
        <v>5.8740767656321E-3</v>
      </c>
      <c r="C75">
        <v>9.3430000000000006E-3</v>
      </c>
      <c r="E75">
        <f t="shared" si="1"/>
        <v>0.5</v>
      </c>
      <c r="I75">
        <v>20180701</v>
      </c>
      <c r="J75">
        <v>390</v>
      </c>
      <c r="K75">
        <v>180</v>
      </c>
      <c r="L75">
        <v>3.5</v>
      </c>
      <c r="M75">
        <v>0.65753706798992595</v>
      </c>
      <c r="N75">
        <v>764.49300100000005</v>
      </c>
      <c r="O75">
        <v>239956.203901</v>
      </c>
      <c r="P75">
        <v>0.115312</v>
      </c>
      <c r="Q75">
        <v>0.329959</v>
      </c>
      <c r="R75">
        <v>0.55472900000000003</v>
      </c>
      <c r="S75">
        <v>9.3430000000000006E-3</v>
      </c>
      <c r="T75">
        <v>1.0333E-2</v>
      </c>
      <c r="U75">
        <v>4.2701000000000003E-2</v>
      </c>
      <c r="V75">
        <v>564</v>
      </c>
      <c r="W75">
        <v>126</v>
      </c>
      <c r="X75">
        <v>3.99</v>
      </c>
      <c r="Y75">
        <v>4.5199999999999996</v>
      </c>
      <c r="Z75">
        <v>4.4000000000000004</v>
      </c>
      <c r="AA75">
        <v>4.54</v>
      </c>
      <c r="AB75">
        <v>3.87</v>
      </c>
      <c r="AC75">
        <v>4.01</v>
      </c>
      <c r="AD75">
        <v>4.71</v>
      </c>
      <c r="AE75">
        <v>4.51</v>
      </c>
      <c r="AF75">
        <v>3.75</v>
      </c>
      <c r="AG75">
        <v>4.1500000000000004</v>
      </c>
      <c r="AH75">
        <v>3.99</v>
      </c>
      <c r="AI75">
        <v>3.18</v>
      </c>
      <c r="AJ75">
        <v>-1.02</v>
      </c>
      <c r="AK75">
        <v>-0.49</v>
      </c>
      <c r="AL75">
        <v>-0.9</v>
      </c>
      <c r="AM75">
        <v>-0.37</v>
      </c>
      <c r="AN75">
        <v>-1.04</v>
      </c>
      <c r="AO75">
        <v>-0.51</v>
      </c>
      <c r="AP75">
        <v>-1.21</v>
      </c>
      <c r="AQ75">
        <v>-0.65</v>
      </c>
      <c r="AR75">
        <v>-1.01</v>
      </c>
      <c r="AS75">
        <v>-0.49</v>
      </c>
      <c r="AT75">
        <v>-0.25</v>
      </c>
      <c r="AU75">
        <v>0.32</v>
      </c>
    </row>
    <row r="76" spans="1:47" x14ac:dyDescent="0.55000000000000004">
      <c r="A76">
        <v>20180801</v>
      </c>
      <c r="B76">
        <v>5.2387100089422104E-3</v>
      </c>
      <c r="C76">
        <v>5.1840000000000002E-3</v>
      </c>
      <c r="E76">
        <f t="shared" si="1"/>
        <v>0.5</v>
      </c>
      <c r="I76">
        <v>20180801</v>
      </c>
      <c r="J76">
        <v>391</v>
      </c>
      <c r="K76">
        <v>180</v>
      </c>
      <c r="L76">
        <v>3.5</v>
      </c>
      <c r="M76">
        <v>0.67607302857833795</v>
      </c>
      <c r="N76">
        <v>756.30568000000005</v>
      </c>
      <c r="O76">
        <v>241730.96926499999</v>
      </c>
      <c r="P76">
        <v>0.11879199999999999</v>
      </c>
      <c r="Q76">
        <v>0.27351799999999998</v>
      </c>
      <c r="R76">
        <v>0.60768999999999995</v>
      </c>
      <c r="S76">
        <v>5.1840000000000002E-3</v>
      </c>
      <c r="T76">
        <v>1.1328E-2</v>
      </c>
      <c r="U76">
        <v>7.7175999999999995E-2</v>
      </c>
      <c r="V76">
        <v>585</v>
      </c>
      <c r="W76">
        <v>127</v>
      </c>
      <c r="X76">
        <v>4.08</v>
      </c>
      <c r="Y76">
        <v>4.5999999999999996</v>
      </c>
      <c r="Z76">
        <v>4.55</v>
      </c>
      <c r="AA76">
        <v>4.5199999999999996</v>
      </c>
      <c r="AB76">
        <v>4.03</v>
      </c>
      <c r="AC76">
        <v>3.99</v>
      </c>
      <c r="AD76">
        <v>4.83</v>
      </c>
      <c r="AE76">
        <v>4.41</v>
      </c>
      <c r="AF76">
        <v>3.75</v>
      </c>
      <c r="AG76">
        <v>4.2300000000000004</v>
      </c>
      <c r="AH76">
        <v>3.84</v>
      </c>
      <c r="AI76">
        <v>3.2</v>
      </c>
      <c r="AJ76">
        <v>-1.1000000000000001</v>
      </c>
      <c r="AK76">
        <v>-0.57999999999999996</v>
      </c>
      <c r="AL76">
        <v>-1.05</v>
      </c>
      <c r="AM76">
        <v>-0.53</v>
      </c>
      <c r="AN76">
        <v>-1.02</v>
      </c>
      <c r="AO76">
        <v>-0.49</v>
      </c>
      <c r="AP76">
        <v>-1.33</v>
      </c>
      <c r="AQ76">
        <v>-0.73</v>
      </c>
      <c r="AR76">
        <v>-0.91</v>
      </c>
      <c r="AS76">
        <v>-0.34</v>
      </c>
      <c r="AT76">
        <v>-0.25</v>
      </c>
      <c r="AU76">
        <v>0.3</v>
      </c>
    </row>
    <row r="77" spans="1:47" x14ac:dyDescent="0.55000000000000004">
      <c r="A77">
        <v>20180901</v>
      </c>
      <c r="B77">
        <v>5.3531221655397504E-3</v>
      </c>
      <c r="C77">
        <v>8.0529999999999994E-3</v>
      </c>
      <c r="E77">
        <f t="shared" si="1"/>
        <v>0.5</v>
      </c>
      <c r="I77">
        <v>20180901</v>
      </c>
      <c r="J77">
        <v>995</v>
      </c>
      <c r="K77">
        <v>180</v>
      </c>
      <c r="L77">
        <v>3.5</v>
      </c>
      <c r="M77">
        <v>0.67516944867144701</v>
      </c>
      <c r="N77">
        <v>763.45309999999995</v>
      </c>
      <c r="O77">
        <v>237531.75102600001</v>
      </c>
      <c r="P77">
        <v>0.108913</v>
      </c>
      <c r="Q77">
        <v>0.29701300000000003</v>
      </c>
      <c r="R77">
        <v>0.59407399999999999</v>
      </c>
      <c r="S77">
        <v>8.0529999999999994E-3</v>
      </c>
      <c r="T77">
        <v>1.9696999999999999E-2</v>
      </c>
      <c r="U77">
        <v>9.1648999999999994E-2</v>
      </c>
      <c r="V77">
        <v>497</v>
      </c>
      <c r="W77">
        <v>128</v>
      </c>
      <c r="X77">
        <v>3.99</v>
      </c>
      <c r="Y77">
        <v>4.54</v>
      </c>
      <c r="Z77">
        <v>4.54</v>
      </c>
      <c r="AA77">
        <v>4.5999999999999996</v>
      </c>
      <c r="AB77">
        <v>4.01</v>
      </c>
      <c r="AC77">
        <v>4.08</v>
      </c>
      <c r="AD77">
        <v>4.75</v>
      </c>
      <c r="AE77">
        <v>4.41</v>
      </c>
      <c r="AF77">
        <v>3.49</v>
      </c>
      <c r="AG77">
        <v>4.21</v>
      </c>
      <c r="AH77">
        <v>3.83</v>
      </c>
      <c r="AI77">
        <v>3</v>
      </c>
      <c r="AJ77">
        <v>-1.04</v>
      </c>
      <c r="AK77">
        <v>-0.49</v>
      </c>
      <c r="AL77">
        <v>-1.04</v>
      </c>
      <c r="AM77">
        <v>-0.51</v>
      </c>
      <c r="AN77">
        <v>-1.1000000000000001</v>
      </c>
      <c r="AO77">
        <v>-0.57999999999999996</v>
      </c>
      <c r="AP77">
        <v>-1.25</v>
      </c>
      <c r="AQ77">
        <v>-0.71</v>
      </c>
      <c r="AR77">
        <v>-0.91</v>
      </c>
      <c r="AS77">
        <v>-0.33</v>
      </c>
      <c r="AT77">
        <v>9.9999999999997903E-3</v>
      </c>
      <c r="AU77">
        <v>0.5</v>
      </c>
    </row>
    <row r="78" spans="1:47" x14ac:dyDescent="0.55000000000000004">
      <c r="A78">
        <v>20181001</v>
      </c>
      <c r="B78">
        <v>6.3262668434568596E-3</v>
      </c>
      <c r="C78">
        <v>1.9480000000000001E-3</v>
      </c>
      <c r="E78">
        <f t="shared" si="1"/>
        <v>0.5</v>
      </c>
      <c r="I78">
        <v>20181001</v>
      </c>
      <c r="J78">
        <v>715</v>
      </c>
      <c r="K78">
        <v>180</v>
      </c>
      <c r="L78">
        <v>3.5</v>
      </c>
      <c r="M78">
        <v>0.67916833287001299</v>
      </c>
      <c r="N78">
        <v>762.94921399999998</v>
      </c>
      <c r="O78">
        <v>268571.33481199999</v>
      </c>
      <c r="P78">
        <v>0.105811</v>
      </c>
      <c r="Q78">
        <v>0.32895000000000002</v>
      </c>
      <c r="R78">
        <v>0.56523900000000005</v>
      </c>
      <c r="S78">
        <v>1.9480000000000001E-3</v>
      </c>
      <c r="T78">
        <v>1.6322E-2</v>
      </c>
      <c r="U78">
        <v>0.113663</v>
      </c>
      <c r="V78">
        <v>451</v>
      </c>
      <c r="W78">
        <v>129</v>
      </c>
      <c r="X78">
        <v>4.1500000000000004</v>
      </c>
      <c r="Y78">
        <v>4.71</v>
      </c>
      <c r="Z78">
        <v>4.5199999999999996</v>
      </c>
      <c r="AA78">
        <v>4.54</v>
      </c>
      <c r="AB78">
        <v>3.99</v>
      </c>
      <c r="AC78">
        <v>3.99</v>
      </c>
      <c r="AD78">
        <v>4.51</v>
      </c>
      <c r="AE78">
        <v>4.08</v>
      </c>
      <c r="AF78">
        <v>3.65</v>
      </c>
      <c r="AG78">
        <v>3.99</v>
      </c>
      <c r="AH78">
        <v>3.56</v>
      </c>
      <c r="AI78">
        <v>3.14</v>
      </c>
      <c r="AJ78">
        <v>-1.21</v>
      </c>
      <c r="AK78">
        <v>-0.65</v>
      </c>
      <c r="AL78">
        <v>-1.02</v>
      </c>
      <c r="AM78">
        <v>-0.49</v>
      </c>
      <c r="AN78">
        <v>-1.04</v>
      </c>
      <c r="AO78">
        <v>-0.49</v>
      </c>
      <c r="AP78">
        <v>-1.01</v>
      </c>
      <c r="AQ78">
        <v>-0.49</v>
      </c>
      <c r="AR78">
        <v>-0.57999999999999996</v>
      </c>
      <c r="AS78">
        <v>-6.0000000000000102E-2</v>
      </c>
      <c r="AT78">
        <v>-0.15</v>
      </c>
      <c r="AU78">
        <v>0.36</v>
      </c>
    </row>
    <row r="79" spans="1:47" x14ac:dyDescent="0.55000000000000004">
      <c r="A79">
        <v>20181101</v>
      </c>
      <c r="B79">
        <v>5.7980848536948798E-3</v>
      </c>
      <c r="C79">
        <v>2.1559999999999999E-3</v>
      </c>
      <c r="E79">
        <f t="shared" si="1"/>
        <v>0.5</v>
      </c>
      <c r="I79">
        <v>20181101</v>
      </c>
      <c r="J79">
        <v>902</v>
      </c>
      <c r="K79">
        <v>180</v>
      </c>
      <c r="L79">
        <v>3.5</v>
      </c>
      <c r="M79">
        <v>0.64499976177247298</v>
      </c>
      <c r="N79">
        <v>764.769409</v>
      </c>
      <c r="O79">
        <v>238151.463964</v>
      </c>
      <c r="P79">
        <v>0.14119999999999999</v>
      </c>
      <c r="Q79">
        <v>0.33254600000000001</v>
      </c>
      <c r="R79">
        <v>0.526254</v>
      </c>
      <c r="S79">
        <v>2.1559999999999999E-3</v>
      </c>
      <c r="T79">
        <v>1.2573000000000001E-2</v>
      </c>
      <c r="U79">
        <v>9.8359000000000002E-2</v>
      </c>
      <c r="V79">
        <v>444</v>
      </c>
      <c r="W79">
        <v>130</v>
      </c>
      <c r="X79">
        <v>4.2300000000000004</v>
      </c>
      <c r="Y79">
        <v>4.83</v>
      </c>
      <c r="Z79">
        <v>4.5999999999999996</v>
      </c>
      <c r="AA79">
        <v>4.71</v>
      </c>
      <c r="AB79">
        <v>4.08</v>
      </c>
      <c r="AC79">
        <v>4.1500000000000004</v>
      </c>
      <c r="AD79">
        <v>4.41</v>
      </c>
      <c r="AE79">
        <v>4.1399999999999997</v>
      </c>
      <c r="AF79">
        <v>3.69</v>
      </c>
      <c r="AG79">
        <v>3.84</v>
      </c>
      <c r="AH79">
        <v>3.6</v>
      </c>
      <c r="AI79">
        <v>3.13</v>
      </c>
      <c r="AJ79">
        <v>-1.33</v>
      </c>
      <c r="AK79">
        <v>-0.73</v>
      </c>
      <c r="AL79">
        <v>-1.1000000000000001</v>
      </c>
      <c r="AM79">
        <v>-0.57999999999999996</v>
      </c>
      <c r="AN79">
        <v>-1.21</v>
      </c>
      <c r="AO79">
        <v>-0.65</v>
      </c>
      <c r="AP79">
        <v>-0.91</v>
      </c>
      <c r="AQ79">
        <v>-0.34</v>
      </c>
      <c r="AR79">
        <v>-0.64</v>
      </c>
      <c r="AS79">
        <v>-0.1</v>
      </c>
      <c r="AT79">
        <v>-0.19</v>
      </c>
      <c r="AU79">
        <v>0.37</v>
      </c>
    </row>
    <row r="80" spans="1:47" x14ac:dyDescent="0.55000000000000004">
      <c r="A80">
        <v>20181201</v>
      </c>
      <c r="B80">
        <v>3.78797696076581E-3</v>
      </c>
      <c r="C80">
        <v>2.0792000000000001E-2</v>
      </c>
      <c r="E80">
        <f t="shared" si="1"/>
        <v>0.5</v>
      </c>
      <c r="I80">
        <v>20181201</v>
      </c>
      <c r="J80">
        <v>1003</v>
      </c>
      <c r="K80">
        <v>180</v>
      </c>
      <c r="L80">
        <v>3.5</v>
      </c>
      <c r="M80">
        <v>0.702808436921599</v>
      </c>
      <c r="N80">
        <v>728.25779399999999</v>
      </c>
      <c r="O80">
        <v>204277.18948100001</v>
      </c>
      <c r="P80">
        <v>0.218108</v>
      </c>
      <c r="Q80">
        <v>0.40489199999999997</v>
      </c>
      <c r="R80">
        <v>0.377</v>
      </c>
      <c r="S80">
        <v>2.0792000000000001E-2</v>
      </c>
      <c r="T80">
        <v>3.0131000000000002E-2</v>
      </c>
      <c r="U80">
        <v>9.5242999999999994E-2</v>
      </c>
      <c r="V80">
        <v>424</v>
      </c>
      <c r="W80">
        <v>131</v>
      </c>
      <c r="X80">
        <v>4.21</v>
      </c>
      <c r="Y80">
        <v>4.75</v>
      </c>
      <c r="Z80">
        <v>4.54</v>
      </c>
      <c r="AA80">
        <v>4.83</v>
      </c>
      <c r="AB80">
        <v>3.99</v>
      </c>
      <c r="AC80">
        <v>4.2300000000000004</v>
      </c>
      <c r="AD80">
        <v>4.41</v>
      </c>
      <c r="AE80">
        <v>3.82</v>
      </c>
      <c r="AF80">
        <v>3.68</v>
      </c>
      <c r="AG80">
        <v>3.83</v>
      </c>
      <c r="AH80">
        <v>3.28</v>
      </c>
      <c r="AI80">
        <v>3.14</v>
      </c>
      <c r="AJ80">
        <v>-1.25</v>
      </c>
      <c r="AK80">
        <v>-0.71</v>
      </c>
      <c r="AL80">
        <v>-1.04</v>
      </c>
      <c r="AM80">
        <v>-0.49</v>
      </c>
      <c r="AN80">
        <v>-1.33</v>
      </c>
      <c r="AO80">
        <v>-0.73</v>
      </c>
      <c r="AP80">
        <v>-0.91</v>
      </c>
      <c r="AQ80">
        <v>-0.33</v>
      </c>
      <c r="AR80">
        <v>-0.32</v>
      </c>
      <c r="AS80">
        <v>0.22</v>
      </c>
      <c r="AT80">
        <v>-0.18</v>
      </c>
      <c r="AU80">
        <v>0.36</v>
      </c>
    </row>
    <row r="81" spans="1:47" x14ac:dyDescent="0.55000000000000004">
      <c r="A81">
        <v>20190201</v>
      </c>
      <c r="B81">
        <v>5.0451189888577096E-3</v>
      </c>
      <c r="C81">
        <v>1.4679999999999999E-3</v>
      </c>
      <c r="E81">
        <f t="shared" si="1"/>
        <v>0.5</v>
      </c>
      <c r="I81">
        <v>20190201</v>
      </c>
      <c r="J81">
        <v>349</v>
      </c>
      <c r="K81">
        <v>180</v>
      </c>
      <c r="L81">
        <v>3.5</v>
      </c>
      <c r="M81">
        <v>0.66428621330612503</v>
      </c>
      <c r="N81">
        <v>762.23485900000003</v>
      </c>
      <c r="O81">
        <v>192954.95457</v>
      </c>
      <c r="P81">
        <v>0.19095899999999999</v>
      </c>
      <c r="Q81">
        <v>0.41326000000000002</v>
      </c>
      <c r="R81">
        <v>0.39578000000000002</v>
      </c>
      <c r="S81">
        <v>1.4679999999999999E-3</v>
      </c>
      <c r="T81">
        <v>5.1788000000000001E-2</v>
      </c>
      <c r="U81">
        <v>0.139295</v>
      </c>
      <c r="V81">
        <v>593</v>
      </c>
      <c r="W81">
        <v>133</v>
      </c>
      <c r="X81">
        <v>3.84</v>
      </c>
      <c r="Y81">
        <v>4.41</v>
      </c>
      <c r="Z81">
        <v>4.83</v>
      </c>
      <c r="AA81">
        <v>4.51</v>
      </c>
      <c r="AB81">
        <v>4.2300000000000004</v>
      </c>
      <c r="AC81">
        <v>3.99</v>
      </c>
      <c r="AD81">
        <v>4.1399999999999997</v>
      </c>
      <c r="AE81">
        <v>3.75</v>
      </c>
      <c r="AF81">
        <v>3.45</v>
      </c>
      <c r="AG81">
        <v>3.6</v>
      </c>
      <c r="AH81">
        <v>3.2</v>
      </c>
      <c r="AI81">
        <v>2.97</v>
      </c>
      <c r="AJ81">
        <v>-0.91</v>
      </c>
      <c r="AK81">
        <v>-0.34</v>
      </c>
      <c r="AL81">
        <v>-1.33</v>
      </c>
      <c r="AM81">
        <v>-0.73</v>
      </c>
      <c r="AN81">
        <v>-1.01</v>
      </c>
      <c r="AO81">
        <v>-0.49</v>
      </c>
      <c r="AP81">
        <v>-0.64</v>
      </c>
      <c r="AQ81">
        <v>-0.1</v>
      </c>
      <c r="AR81">
        <v>-0.25</v>
      </c>
      <c r="AS81">
        <v>0.3</v>
      </c>
      <c r="AT81">
        <v>4.9999999999999802E-2</v>
      </c>
      <c r="AU81">
        <v>0.53</v>
      </c>
    </row>
    <row r="82" spans="1:47" x14ac:dyDescent="0.55000000000000004">
      <c r="A82">
        <v>20190301</v>
      </c>
      <c r="B82">
        <v>9.0487280224784503E-3</v>
      </c>
      <c r="C82">
        <v>6.6579999999999999E-3</v>
      </c>
      <c r="E82">
        <f t="shared" si="1"/>
        <v>0.5</v>
      </c>
      <c r="I82">
        <v>20190301</v>
      </c>
      <c r="J82">
        <v>1287</v>
      </c>
      <c r="K82">
        <v>180</v>
      </c>
      <c r="L82">
        <v>3.5</v>
      </c>
      <c r="M82">
        <v>0.66365327069990199</v>
      </c>
      <c r="N82">
        <v>754.46886900000004</v>
      </c>
      <c r="O82">
        <v>268424.46180200001</v>
      </c>
      <c r="P82">
        <v>0.17147599999999999</v>
      </c>
      <c r="Q82">
        <v>0.49184</v>
      </c>
      <c r="R82">
        <v>0.33668500000000001</v>
      </c>
      <c r="S82">
        <v>6.6579999999999999E-3</v>
      </c>
      <c r="T82">
        <v>8.6747000000000005E-2</v>
      </c>
      <c r="U82">
        <v>0.201101</v>
      </c>
      <c r="V82">
        <v>877</v>
      </c>
      <c r="W82">
        <v>134</v>
      </c>
      <c r="X82">
        <v>3.83</v>
      </c>
      <c r="Y82">
        <v>4.41</v>
      </c>
      <c r="Z82">
        <v>4.75</v>
      </c>
      <c r="AA82">
        <v>4.41</v>
      </c>
      <c r="AB82">
        <v>4.21</v>
      </c>
      <c r="AC82">
        <v>3.84</v>
      </c>
      <c r="AD82">
        <v>3.82</v>
      </c>
      <c r="AE82">
        <v>3.49</v>
      </c>
      <c r="AF82">
        <v>3.29</v>
      </c>
      <c r="AG82">
        <v>3.28</v>
      </c>
      <c r="AH82">
        <v>3</v>
      </c>
      <c r="AI82">
        <v>2.79</v>
      </c>
      <c r="AJ82">
        <v>-0.91</v>
      </c>
      <c r="AK82">
        <v>-0.33</v>
      </c>
      <c r="AL82">
        <v>-1.25</v>
      </c>
      <c r="AM82">
        <v>-0.71</v>
      </c>
      <c r="AN82">
        <v>-0.91</v>
      </c>
      <c r="AO82">
        <v>-0.34</v>
      </c>
      <c r="AP82">
        <v>-0.32</v>
      </c>
      <c r="AQ82">
        <v>0.22</v>
      </c>
      <c r="AR82">
        <v>9.9999999999997903E-3</v>
      </c>
      <c r="AS82">
        <v>0.5</v>
      </c>
      <c r="AT82">
        <v>0.21</v>
      </c>
      <c r="AU82">
        <v>0.71</v>
      </c>
    </row>
    <row r="83" spans="1:47" x14ac:dyDescent="0.55000000000000004">
      <c r="A83">
        <v>20190401</v>
      </c>
      <c r="B83">
        <v>9.9643682220858093E-3</v>
      </c>
      <c r="C83">
        <v>8.6219999999999995E-3</v>
      </c>
      <c r="E83">
        <f t="shared" si="1"/>
        <v>0.5</v>
      </c>
      <c r="I83">
        <v>20190401</v>
      </c>
      <c r="J83">
        <v>842</v>
      </c>
      <c r="K83">
        <v>180</v>
      </c>
      <c r="L83">
        <v>3.5</v>
      </c>
      <c r="M83">
        <v>0.67310419443611602</v>
      </c>
      <c r="N83">
        <v>762.26380900000004</v>
      </c>
      <c r="O83">
        <v>265792.21933599998</v>
      </c>
      <c r="P83">
        <v>0.175841</v>
      </c>
      <c r="Q83">
        <v>0.40362599999999998</v>
      </c>
      <c r="R83">
        <v>0.42053299999999999</v>
      </c>
      <c r="S83">
        <v>8.6219999999999995E-3</v>
      </c>
      <c r="T83">
        <v>8.3667000000000005E-2</v>
      </c>
      <c r="U83">
        <v>0.175092</v>
      </c>
      <c r="V83">
        <v>1460</v>
      </c>
      <c r="W83">
        <v>135</v>
      </c>
      <c r="X83">
        <v>3.56</v>
      </c>
      <c r="Y83">
        <v>4.08</v>
      </c>
      <c r="Z83">
        <v>4.51</v>
      </c>
      <c r="AA83">
        <v>4.41</v>
      </c>
      <c r="AB83">
        <v>3.99</v>
      </c>
      <c r="AC83">
        <v>3.83</v>
      </c>
      <c r="AD83">
        <v>3.75</v>
      </c>
      <c r="AE83">
        <v>3.65</v>
      </c>
      <c r="AF83" t="s">
        <v>10</v>
      </c>
      <c r="AG83">
        <v>3.18</v>
      </c>
      <c r="AH83">
        <v>3.14</v>
      </c>
      <c r="AI83" t="s">
        <v>10</v>
      </c>
      <c r="AJ83">
        <v>-0.57999999999999996</v>
      </c>
      <c r="AK83">
        <v>-6.0000000000000102E-2</v>
      </c>
      <c r="AL83">
        <v>-1.01</v>
      </c>
      <c r="AM83">
        <v>-0.49</v>
      </c>
      <c r="AN83">
        <v>-0.91</v>
      </c>
      <c r="AO83">
        <v>-0.33</v>
      </c>
      <c r="AP83">
        <v>-0.25</v>
      </c>
      <c r="AQ83">
        <v>0.32</v>
      </c>
      <c r="AR83">
        <v>-0.15</v>
      </c>
      <c r="AS83">
        <v>0.36</v>
      </c>
      <c r="AT83" t="s">
        <v>10</v>
      </c>
      <c r="AU83" t="s">
        <v>10</v>
      </c>
    </row>
    <row r="84" spans="1:47" x14ac:dyDescent="0.55000000000000004">
      <c r="A84">
        <v>20190501</v>
      </c>
      <c r="B84">
        <v>9.4313400237601205E-3</v>
      </c>
      <c r="C84">
        <v>1.6789999999999999E-2</v>
      </c>
      <c r="E84">
        <f t="shared" si="1"/>
        <v>0.5</v>
      </c>
      <c r="I84">
        <v>20190501</v>
      </c>
      <c r="J84">
        <v>511</v>
      </c>
      <c r="K84">
        <v>180</v>
      </c>
      <c r="L84">
        <v>3.5</v>
      </c>
      <c r="M84">
        <v>0.66529541000104997</v>
      </c>
      <c r="N84">
        <v>763.23816399999998</v>
      </c>
      <c r="O84">
        <v>256860.99774200001</v>
      </c>
      <c r="P84">
        <v>0.17974899999999999</v>
      </c>
      <c r="Q84">
        <v>0.42324699999999998</v>
      </c>
      <c r="R84">
        <v>0.39700400000000002</v>
      </c>
      <c r="S84">
        <v>1.6789999999999999E-2</v>
      </c>
      <c r="T84">
        <v>7.1818000000000007E-2</v>
      </c>
      <c r="U84">
        <v>0.12334199999999999</v>
      </c>
      <c r="V84">
        <v>3619</v>
      </c>
      <c r="W84">
        <v>136</v>
      </c>
      <c r="X84">
        <v>3.6</v>
      </c>
      <c r="Y84">
        <v>4.1399999999999997</v>
      </c>
      <c r="Z84">
        <v>4.41</v>
      </c>
      <c r="AA84">
        <v>4.08</v>
      </c>
      <c r="AB84">
        <v>3.84</v>
      </c>
      <c r="AC84">
        <v>3.56</v>
      </c>
      <c r="AD84">
        <v>3.75</v>
      </c>
      <c r="AE84">
        <v>3.69</v>
      </c>
      <c r="AF84" t="s">
        <v>10</v>
      </c>
      <c r="AG84">
        <v>3.2</v>
      </c>
      <c r="AH84">
        <v>3.13</v>
      </c>
      <c r="AI84" t="s">
        <v>10</v>
      </c>
      <c r="AJ84">
        <v>-0.64</v>
      </c>
      <c r="AK84">
        <v>-0.1</v>
      </c>
      <c r="AL84">
        <v>-0.91</v>
      </c>
      <c r="AM84">
        <v>-0.34</v>
      </c>
      <c r="AN84">
        <v>-0.57999999999999996</v>
      </c>
      <c r="AO84">
        <v>-6.0000000000000102E-2</v>
      </c>
      <c r="AP84">
        <v>-0.25</v>
      </c>
      <c r="AQ84">
        <v>0.3</v>
      </c>
      <c r="AR84">
        <v>-0.19</v>
      </c>
      <c r="AS84">
        <v>0.37</v>
      </c>
      <c r="AT84" t="s">
        <v>10</v>
      </c>
      <c r="AU84" t="s">
        <v>10</v>
      </c>
    </row>
    <row r="85" spans="1:47" x14ac:dyDescent="0.55000000000000004">
      <c r="A85">
        <v>20190601</v>
      </c>
      <c r="B85">
        <v>1.16897547114164E-2</v>
      </c>
      <c r="C85">
        <v>1.3271E-2</v>
      </c>
      <c r="E85">
        <f t="shared" si="1"/>
        <v>0.5</v>
      </c>
      <c r="I85">
        <v>20190601</v>
      </c>
      <c r="J85">
        <v>767</v>
      </c>
      <c r="K85">
        <v>180</v>
      </c>
      <c r="L85">
        <v>3.5</v>
      </c>
      <c r="M85">
        <v>0.67428093599998395</v>
      </c>
      <c r="N85">
        <v>765.983159</v>
      </c>
      <c r="O85">
        <v>264935.36446800001</v>
      </c>
      <c r="P85">
        <v>0.149391</v>
      </c>
      <c r="Q85">
        <v>0.42425000000000002</v>
      </c>
      <c r="R85">
        <v>0.42635899999999999</v>
      </c>
      <c r="S85">
        <v>1.3271E-2</v>
      </c>
      <c r="T85">
        <v>5.8180000000000003E-2</v>
      </c>
      <c r="U85">
        <v>9.7374000000000002E-2</v>
      </c>
      <c r="V85">
        <v>5401</v>
      </c>
      <c r="W85">
        <v>137</v>
      </c>
      <c r="X85">
        <v>3.28</v>
      </c>
      <c r="Y85">
        <v>3.82</v>
      </c>
      <c r="Z85">
        <v>4.41</v>
      </c>
      <c r="AA85">
        <v>4.1399999999999997</v>
      </c>
      <c r="AB85">
        <v>3.83</v>
      </c>
      <c r="AC85">
        <v>3.6</v>
      </c>
      <c r="AD85">
        <v>3.49</v>
      </c>
      <c r="AE85">
        <v>3.68</v>
      </c>
      <c r="AF85" t="s">
        <v>10</v>
      </c>
      <c r="AG85">
        <v>3</v>
      </c>
      <c r="AH85">
        <v>3.14</v>
      </c>
      <c r="AI85" t="s">
        <v>10</v>
      </c>
      <c r="AJ85">
        <v>-0.32</v>
      </c>
      <c r="AK85">
        <v>0.22</v>
      </c>
      <c r="AL85">
        <v>-0.91</v>
      </c>
      <c r="AM85">
        <v>-0.33</v>
      </c>
      <c r="AN85">
        <v>-0.64</v>
      </c>
      <c r="AO85">
        <v>-0.1</v>
      </c>
      <c r="AP85">
        <v>9.9999999999997903E-3</v>
      </c>
      <c r="AQ85">
        <v>0.5</v>
      </c>
      <c r="AR85">
        <v>-0.18</v>
      </c>
      <c r="AS85">
        <v>0.36</v>
      </c>
      <c r="AT85" t="s">
        <v>10</v>
      </c>
      <c r="AU85" t="s">
        <v>10</v>
      </c>
    </row>
    <row r="86" spans="1:47" x14ac:dyDescent="0.55000000000000004">
      <c r="A86">
        <v>20190701</v>
      </c>
      <c r="B86">
        <v>1.09631068036194E-2</v>
      </c>
      <c r="C86">
        <v>1.5861E-2</v>
      </c>
      <c r="E86">
        <f t="shared" si="1"/>
        <v>0.5</v>
      </c>
      <c r="I86">
        <v>20190701</v>
      </c>
      <c r="J86">
        <v>1036</v>
      </c>
      <c r="K86">
        <v>180</v>
      </c>
      <c r="L86">
        <v>3.5</v>
      </c>
      <c r="M86">
        <v>0.66760647199059397</v>
      </c>
      <c r="N86">
        <v>763.08820300000002</v>
      </c>
      <c r="O86">
        <v>249295.19920999999</v>
      </c>
      <c r="P86">
        <v>0.17565900000000001</v>
      </c>
      <c r="Q86">
        <v>0.38970500000000002</v>
      </c>
      <c r="R86">
        <v>0.43463600000000002</v>
      </c>
      <c r="S86">
        <v>1.5861E-2</v>
      </c>
      <c r="T86">
        <v>5.2171000000000002E-2</v>
      </c>
      <c r="U86">
        <v>7.0083000000000006E-2</v>
      </c>
      <c r="V86">
        <v>6441</v>
      </c>
      <c r="W86">
        <v>138</v>
      </c>
      <c r="X86">
        <v>3.18</v>
      </c>
      <c r="Y86">
        <v>3.75</v>
      </c>
      <c r="Z86">
        <v>4.08</v>
      </c>
      <c r="AA86">
        <v>3.82</v>
      </c>
      <c r="AB86">
        <v>3.56</v>
      </c>
      <c r="AC86">
        <v>3.28</v>
      </c>
      <c r="AD86">
        <v>3.65</v>
      </c>
      <c r="AE86">
        <v>3.72</v>
      </c>
      <c r="AF86" t="s">
        <v>10</v>
      </c>
      <c r="AG86">
        <v>3.14</v>
      </c>
      <c r="AH86">
        <v>3.16</v>
      </c>
      <c r="AI86" t="s">
        <v>10</v>
      </c>
      <c r="AJ86">
        <v>-0.25</v>
      </c>
      <c r="AK86">
        <v>0.32</v>
      </c>
      <c r="AL86">
        <v>-0.57999999999999996</v>
      </c>
      <c r="AM86">
        <v>-6.0000000000000102E-2</v>
      </c>
      <c r="AN86">
        <v>-0.32</v>
      </c>
      <c r="AO86">
        <v>0.22</v>
      </c>
      <c r="AP86">
        <v>-0.15</v>
      </c>
      <c r="AQ86">
        <v>0.36</v>
      </c>
      <c r="AR86">
        <v>-0.22</v>
      </c>
      <c r="AS86">
        <v>0.34</v>
      </c>
      <c r="AT86" t="s">
        <v>10</v>
      </c>
      <c r="AU86" t="s">
        <v>10</v>
      </c>
    </row>
    <row r="87" spans="1:47" x14ac:dyDescent="0.55000000000000004">
      <c r="A87">
        <v>20190801</v>
      </c>
      <c r="B87">
        <v>9.9766070889591302E-3</v>
      </c>
      <c r="C87">
        <v>1.2858E-2</v>
      </c>
      <c r="E87">
        <f t="shared" si="1"/>
        <v>0.5</v>
      </c>
      <c r="I87">
        <v>20190801</v>
      </c>
      <c r="J87">
        <v>271</v>
      </c>
      <c r="K87">
        <v>180</v>
      </c>
      <c r="L87">
        <v>3.5</v>
      </c>
      <c r="M87">
        <v>0.65627291838173296</v>
      </c>
      <c r="N87">
        <v>758.99310600000001</v>
      </c>
      <c r="O87">
        <v>230259.49801400001</v>
      </c>
      <c r="P87">
        <v>0.25673200000000002</v>
      </c>
      <c r="Q87">
        <v>0.432807</v>
      </c>
      <c r="R87">
        <v>0.31046099999999999</v>
      </c>
      <c r="S87">
        <v>1.2858E-2</v>
      </c>
      <c r="T87">
        <v>4.2153999999999997E-2</v>
      </c>
      <c r="U87">
        <v>4.2153999999999997E-2</v>
      </c>
      <c r="V87">
        <v>11975</v>
      </c>
      <c r="W87">
        <v>139</v>
      </c>
      <c r="X87">
        <v>3.2</v>
      </c>
      <c r="Y87">
        <v>3.75</v>
      </c>
      <c r="Z87">
        <v>4.1399999999999997</v>
      </c>
      <c r="AA87">
        <v>3.75</v>
      </c>
      <c r="AB87">
        <v>3.6</v>
      </c>
      <c r="AC87">
        <v>3.18</v>
      </c>
      <c r="AD87">
        <v>3.69</v>
      </c>
      <c r="AE87">
        <v>3.45</v>
      </c>
      <c r="AF87" t="s">
        <v>10</v>
      </c>
      <c r="AG87">
        <v>3.13</v>
      </c>
      <c r="AH87">
        <v>2.97</v>
      </c>
      <c r="AI87" t="s">
        <v>10</v>
      </c>
      <c r="AJ87">
        <v>-0.25</v>
      </c>
      <c r="AK87">
        <v>0.3</v>
      </c>
      <c r="AL87">
        <v>-0.64</v>
      </c>
      <c r="AM87">
        <v>-0.1</v>
      </c>
      <c r="AN87">
        <v>-0.25</v>
      </c>
      <c r="AO87">
        <v>0.32</v>
      </c>
      <c r="AP87">
        <v>-0.19</v>
      </c>
      <c r="AQ87">
        <v>0.37</v>
      </c>
      <c r="AR87">
        <v>4.9999999999999802E-2</v>
      </c>
      <c r="AS87">
        <v>0.53</v>
      </c>
      <c r="AT87" t="s">
        <v>10</v>
      </c>
      <c r="AU87" t="s">
        <v>10</v>
      </c>
    </row>
    <row r="88" spans="1:47" x14ac:dyDescent="0.55000000000000004">
      <c r="A88">
        <v>20190901</v>
      </c>
      <c r="B88">
        <v>1.0727252927009901E-2</v>
      </c>
      <c r="C88">
        <v>7.8490000000000001E-3</v>
      </c>
      <c r="E88">
        <f t="shared" si="1"/>
        <v>0.5</v>
      </c>
      <c r="I88">
        <v>20190901</v>
      </c>
      <c r="J88">
        <v>1570</v>
      </c>
      <c r="K88">
        <v>180</v>
      </c>
      <c r="L88">
        <v>3.5</v>
      </c>
      <c r="M88">
        <v>0.65249697375878601</v>
      </c>
      <c r="N88">
        <v>758.28922899999998</v>
      </c>
      <c r="O88">
        <v>225415.609165</v>
      </c>
      <c r="P88">
        <v>0.29342499999999999</v>
      </c>
      <c r="Q88">
        <v>0.47373999999999999</v>
      </c>
      <c r="R88">
        <v>0.23283400000000001</v>
      </c>
      <c r="S88">
        <v>7.8490000000000001E-3</v>
      </c>
      <c r="T88">
        <v>1.9494999999999998E-2</v>
      </c>
      <c r="U88">
        <v>1.9494999999999998E-2</v>
      </c>
      <c r="V88">
        <v>13455</v>
      </c>
      <c r="W88">
        <v>140</v>
      </c>
      <c r="X88">
        <v>3</v>
      </c>
      <c r="Y88">
        <v>3.49</v>
      </c>
      <c r="Z88">
        <v>3.82</v>
      </c>
      <c r="AA88">
        <v>3.75</v>
      </c>
      <c r="AB88">
        <v>3.28</v>
      </c>
      <c r="AC88">
        <v>3.2</v>
      </c>
      <c r="AD88">
        <v>3.68</v>
      </c>
      <c r="AE88">
        <v>3.29</v>
      </c>
      <c r="AF88" t="s">
        <v>10</v>
      </c>
      <c r="AG88">
        <v>3.14</v>
      </c>
      <c r="AH88">
        <v>2.79</v>
      </c>
      <c r="AI88" t="s">
        <v>10</v>
      </c>
      <c r="AJ88">
        <v>9.9999999999997903E-3</v>
      </c>
      <c r="AK88">
        <v>0.5</v>
      </c>
      <c r="AL88">
        <v>-0.32</v>
      </c>
      <c r="AM88">
        <v>0.22</v>
      </c>
      <c r="AN88">
        <v>-0.25</v>
      </c>
      <c r="AO88">
        <v>0.3</v>
      </c>
      <c r="AP88">
        <v>-0.18</v>
      </c>
      <c r="AQ88">
        <v>0.36</v>
      </c>
      <c r="AR88">
        <v>0.21</v>
      </c>
      <c r="AS88">
        <v>0.71</v>
      </c>
      <c r="AT88" t="s">
        <v>10</v>
      </c>
      <c r="AU88" t="s">
        <v>10</v>
      </c>
    </row>
    <row r="89" spans="1:47" x14ac:dyDescent="0.55000000000000004">
      <c r="A89">
        <v>20191001</v>
      </c>
      <c r="B89">
        <v>9.5311570100576701E-3</v>
      </c>
      <c r="C89">
        <v>7.8980000000000005E-3</v>
      </c>
      <c r="E89">
        <f t="shared" si="1"/>
        <v>0.5</v>
      </c>
      <c r="I89">
        <v>20191001</v>
      </c>
      <c r="J89">
        <v>1238</v>
      </c>
      <c r="K89">
        <v>180</v>
      </c>
      <c r="L89">
        <v>3.5</v>
      </c>
      <c r="M89">
        <v>0.64778434249665495</v>
      </c>
      <c r="N89">
        <v>756.46140600000001</v>
      </c>
      <c r="O89">
        <v>215692.18331200001</v>
      </c>
      <c r="P89">
        <v>0.33229999999999998</v>
      </c>
      <c r="Q89">
        <v>0.482261</v>
      </c>
      <c r="R89">
        <v>0.18543799999999999</v>
      </c>
      <c r="S89">
        <v>7.8980000000000005E-3</v>
      </c>
      <c r="T89">
        <v>1.4995E-2</v>
      </c>
      <c r="U89">
        <v>1.4995E-2</v>
      </c>
      <c r="V89">
        <v>13804</v>
      </c>
      <c r="W89">
        <v>141</v>
      </c>
      <c r="X89">
        <v>3.14</v>
      </c>
      <c r="Y89">
        <v>3.65</v>
      </c>
      <c r="Z89">
        <v>3.75</v>
      </c>
      <c r="AA89">
        <v>3.49</v>
      </c>
      <c r="AB89">
        <v>3.18</v>
      </c>
      <c r="AC89">
        <v>3</v>
      </c>
      <c r="AD89">
        <v>3.72</v>
      </c>
      <c r="AE89" t="s">
        <v>10</v>
      </c>
      <c r="AF89" t="s">
        <v>10</v>
      </c>
      <c r="AG89">
        <v>3.16</v>
      </c>
      <c r="AH89" t="s">
        <v>10</v>
      </c>
      <c r="AI89" t="s">
        <v>10</v>
      </c>
      <c r="AJ89">
        <v>-0.15</v>
      </c>
      <c r="AK89">
        <v>0.36</v>
      </c>
      <c r="AL89">
        <v>-0.25</v>
      </c>
      <c r="AM89">
        <v>0.32</v>
      </c>
      <c r="AN89">
        <v>9.9999999999997903E-3</v>
      </c>
      <c r="AO89">
        <v>0.5</v>
      </c>
      <c r="AP89">
        <v>-0.22</v>
      </c>
      <c r="AQ89">
        <v>0.34</v>
      </c>
      <c r="AR89" t="s">
        <v>10</v>
      </c>
      <c r="AS89" t="s">
        <v>10</v>
      </c>
      <c r="AT89" t="s">
        <v>10</v>
      </c>
      <c r="AU89" t="s">
        <v>10</v>
      </c>
    </row>
    <row r="90" spans="1:47" x14ac:dyDescent="0.55000000000000004">
      <c r="A90">
        <v>20191101</v>
      </c>
      <c r="B90">
        <v>1.0962433720226299E-2</v>
      </c>
      <c r="C90">
        <v>6.5380000000000004E-3</v>
      </c>
      <c r="E90">
        <f t="shared" si="1"/>
        <v>0.5</v>
      </c>
      <c r="I90">
        <v>20191101</v>
      </c>
      <c r="J90">
        <v>954</v>
      </c>
      <c r="K90">
        <v>180</v>
      </c>
      <c r="L90">
        <v>3.5</v>
      </c>
      <c r="M90">
        <v>0.64878100080745305</v>
      </c>
      <c r="N90">
        <v>755.59035700000004</v>
      </c>
      <c r="O90">
        <v>230294.75594999999</v>
      </c>
      <c r="P90">
        <v>0.35174</v>
      </c>
      <c r="Q90">
        <v>0.515764</v>
      </c>
      <c r="R90">
        <v>0.132496</v>
      </c>
      <c r="S90">
        <v>6.5380000000000004E-3</v>
      </c>
      <c r="T90">
        <v>6.5380000000000004E-3</v>
      </c>
      <c r="U90">
        <v>6.5380000000000004E-3</v>
      </c>
      <c r="V90">
        <v>10900</v>
      </c>
      <c r="W90">
        <v>142</v>
      </c>
      <c r="X90">
        <v>3.13</v>
      </c>
      <c r="Y90">
        <v>3.69</v>
      </c>
      <c r="Z90">
        <v>3.75</v>
      </c>
      <c r="AA90">
        <v>3.65</v>
      </c>
      <c r="AB90">
        <v>3.2</v>
      </c>
      <c r="AC90">
        <v>3.14</v>
      </c>
      <c r="AD90">
        <v>3.45</v>
      </c>
      <c r="AE90" t="s">
        <v>10</v>
      </c>
      <c r="AF90" t="s">
        <v>10</v>
      </c>
      <c r="AG90">
        <v>2.97</v>
      </c>
      <c r="AH90" t="s">
        <v>10</v>
      </c>
      <c r="AI90" t="s">
        <v>10</v>
      </c>
      <c r="AJ90">
        <v>-0.19</v>
      </c>
      <c r="AK90">
        <v>0.37</v>
      </c>
      <c r="AL90">
        <v>-0.25</v>
      </c>
      <c r="AM90">
        <v>0.3</v>
      </c>
      <c r="AN90">
        <v>-0.15</v>
      </c>
      <c r="AO90">
        <v>0.36</v>
      </c>
      <c r="AP90">
        <v>4.9999999999999802E-2</v>
      </c>
      <c r="AQ90">
        <v>0.53</v>
      </c>
      <c r="AR90" t="s">
        <v>10</v>
      </c>
      <c r="AS90" t="s">
        <v>10</v>
      </c>
      <c r="AT90" t="s">
        <v>10</v>
      </c>
      <c r="AU90" t="s">
        <v>10</v>
      </c>
    </row>
    <row r="91" spans="1:47" x14ac:dyDescent="0.55000000000000004">
      <c r="A91">
        <v>20191201</v>
      </c>
      <c r="B91">
        <v>1.05160156226492E-2</v>
      </c>
      <c r="C91">
        <v>5.463E-3</v>
      </c>
      <c r="E91">
        <f t="shared" si="1"/>
        <v>0.5</v>
      </c>
      <c r="I91">
        <v>20191201</v>
      </c>
      <c r="J91">
        <v>699</v>
      </c>
      <c r="K91">
        <v>180</v>
      </c>
      <c r="L91">
        <v>3.5</v>
      </c>
      <c r="M91">
        <v>0.64088742802310295</v>
      </c>
      <c r="N91">
        <v>755.26703199999997</v>
      </c>
      <c r="O91">
        <v>214818.062641</v>
      </c>
      <c r="P91">
        <v>0.36065599999999998</v>
      </c>
      <c r="Q91">
        <v>0.492645</v>
      </c>
      <c r="R91">
        <v>0.146698</v>
      </c>
      <c r="S91">
        <v>5.463E-3</v>
      </c>
      <c r="T91">
        <v>5.463E-3</v>
      </c>
      <c r="U91">
        <v>5.463E-3</v>
      </c>
      <c r="V91">
        <v>14995</v>
      </c>
      <c r="W91">
        <v>143</v>
      </c>
      <c r="X91">
        <v>3.14</v>
      </c>
      <c r="Y91">
        <v>3.68</v>
      </c>
      <c r="Z91">
        <v>3.49</v>
      </c>
      <c r="AA91">
        <v>3.69</v>
      </c>
      <c r="AB91">
        <v>3</v>
      </c>
      <c r="AC91">
        <v>3.13</v>
      </c>
      <c r="AD91">
        <v>3.29</v>
      </c>
      <c r="AE91" t="s">
        <v>10</v>
      </c>
      <c r="AF91" t="s">
        <v>10</v>
      </c>
      <c r="AG91">
        <v>2.79</v>
      </c>
      <c r="AH91" t="s">
        <v>10</v>
      </c>
      <c r="AI91" t="s">
        <v>10</v>
      </c>
      <c r="AJ91">
        <v>-0.18</v>
      </c>
      <c r="AK91">
        <v>0.36</v>
      </c>
      <c r="AL91">
        <v>9.9999999999997903E-3</v>
      </c>
      <c r="AM91">
        <v>0.5</v>
      </c>
      <c r="AN91">
        <v>-0.19</v>
      </c>
      <c r="AO91">
        <v>0.37</v>
      </c>
      <c r="AP91">
        <v>0.21</v>
      </c>
      <c r="AQ91">
        <v>0.71</v>
      </c>
      <c r="AR91" t="s">
        <v>10</v>
      </c>
      <c r="AS91" t="s">
        <v>10</v>
      </c>
      <c r="AT91" t="s">
        <v>10</v>
      </c>
      <c r="AU91" t="s">
        <v>10</v>
      </c>
    </row>
    <row r="92" spans="1:47" x14ac:dyDescent="0.55000000000000004">
      <c r="A92">
        <v>20200101</v>
      </c>
      <c r="C92">
        <v>5.2290000000000001E-3</v>
      </c>
      <c r="I92">
        <v>20200101</v>
      </c>
      <c r="J92">
        <v>1278</v>
      </c>
      <c r="K92">
        <v>180</v>
      </c>
      <c r="L92">
        <v>3.5</v>
      </c>
      <c r="M92">
        <v>0.64221794104434504</v>
      </c>
      <c r="N92">
        <v>755.78362100000004</v>
      </c>
      <c r="O92">
        <v>213897.20861100001</v>
      </c>
      <c r="P92">
        <v>0.35089500000000001</v>
      </c>
      <c r="Q92">
        <v>0.48006500000000002</v>
      </c>
      <c r="R92">
        <v>0.16904</v>
      </c>
      <c r="S92">
        <v>5.2290000000000001E-3</v>
      </c>
      <c r="T92">
        <v>5.2290000000000001E-3</v>
      </c>
      <c r="U92">
        <v>5.2290000000000001E-3</v>
      </c>
      <c r="V92">
        <v>14274</v>
      </c>
      <c r="W92">
        <v>144</v>
      </c>
      <c r="X92">
        <v>3.16</v>
      </c>
      <c r="Y92">
        <v>3.72</v>
      </c>
      <c r="Z92">
        <v>3.65</v>
      </c>
      <c r="AA92">
        <v>3.68</v>
      </c>
      <c r="AB92">
        <v>3.14</v>
      </c>
      <c r="AC92">
        <v>3.14</v>
      </c>
      <c r="AD92" t="s">
        <v>10</v>
      </c>
      <c r="AE92" t="s">
        <v>10</v>
      </c>
      <c r="AF92" t="s">
        <v>10</v>
      </c>
      <c r="AG92" t="s">
        <v>10</v>
      </c>
      <c r="AH92" t="s">
        <v>10</v>
      </c>
      <c r="AI92" t="s">
        <v>10</v>
      </c>
      <c r="AJ92">
        <v>-0.22</v>
      </c>
      <c r="AK92">
        <v>0.34</v>
      </c>
      <c r="AL92">
        <v>-0.15</v>
      </c>
      <c r="AM92">
        <v>0.36</v>
      </c>
      <c r="AN92">
        <v>-0.18</v>
      </c>
      <c r="AO92">
        <v>0.36</v>
      </c>
      <c r="AP92" t="s">
        <v>10</v>
      </c>
      <c r="AQ92" t="s">
        <v>10</v>
      </c>
      <c r="AR92" t="s">
        <v>10</v>
      </c>
      <c r="AS92" t="s">
        <v>10</v>
      </c>
      <c r="AT92" t="s">
        <v>10</v>
      </c>
      <c r="AU92" t="s">
        <v>10</v>
      </c>
    </row>
    <row r="93" spans="1:47" x14ac:dyDescent="0.55000000000000004">
      <c r="A93">
        <v>20200201</v>
      </c>
      <c r="C93">
        <v>1.1440000000000001E-3</v>
      </c>
      <c r="I93">
        <v>20200201</v>
      </c>
      <c r="J93">
        <v>1411</v>
      </c>
      <c r="K93">
        <v>180</v>
      </c>
      <c r="L93">
        <v>3.5</v>
      </c>
      <c r="M93">
        <v>0.63476745813593805</v>
      </c>
      <c r="N93">
        <v>756.00128099999995</v>
      </c>
      <c r="O93">
        <v>207929.14448300001</v>
      </c>
      <c r="P93">
        <v>0.38352700000000001</v>
      </c>
      <c r="Q93">
        <v>0.46643099999999998</v>
      </c>
      <c r="R93">
        <v>0.15004200000000001</v>
      </c>
      <c r="S93">
        <v>1.1440000000000001E-3</v>
      </c>
      <c r="T93">
        <v>1.1440000000000001E-3</v>
      </c>
      <c r="U93">
        <v>1.1440000000000001E-3</v>
      </c>
      <c r="V93">
        <v>15656</v>
      </c>
      <c r="W93">
        <v>145</v>
      </c>
      <c r="X93">
        <v>2.97</v>
      </c>
      <c r="Y93">
        <v>3.45</v>
      </c>
      <c r="Z93">
        <v>3.69</v>
      </c>
      <c r="AA93">
        <v>3.72</v>
      </c>
      <c r="AB93">
        <v>3.13</v>
      </c>
      <c r="AC93">
        <v>3.16</v>
      </c>
      <c r="AD93" t="s">
        <v>10</v>
      </c>
      <c r="AE93" t="s">
        <v>10</v>
      </c>
      <c r="AF93" t="s">
        <v>10</v>
      </c>
      <c r="AG93" t="s">
        <v>10</v>
      </c>
      <c r="AH93" t="s">
        <v>10</v>
      </c>
      <c r="AI93" t="s">
        <v>10</v>
      </c>
      <c r="AJ93">
        <v>4.9999999999999802E-2</v>
      </c>
      <c r="AK93">
        <v>0.53</v>
      </c>
      <c r="AL93">
        <v>-0.19</v>
      </c>
      <c r="AM93">
        <v>0.37</v>
      </c>
      <c r="AN93">
        <v>-0.22</v>
      </c>
      <c r="AO93">
        <v>0.34</v>
      </c>
      <c r="AP93" t="s">
        <v>10</v>
      </c>
      <c r="AQ93" t="s">
        <v>10</v>
      </c>
      <c r="AR93" t="s">
        <v>10</v>
      </c>
      <c r="AS93" t="s">
        <v>10</v>
      </c>
      <c r="AT93" t="s">
        <v>10</v>
      </c>
      <c r="AU93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C326D-C643-4F5E-8981-AE2EAC3D3AA8}">
  <dimension ref="A1:P148"/>
  <sheetViews>
    <sheetView workbookViewId="0">
      <selection activeCell="O5" sqref="O5"/>
    </sheetView>
  </sheetViews>
  <sheetFormatPr defaultRowHeight="14.4" x14ac:dyDescent="0.55000000000000004"/>
  <cols>
    <col min="1" max="1" width="17.578125" customWidth="1"/>
    <col min="2" max="2" width="18.62890625" customWidth="1"/>
    <col min="13" max="14" width="15.3671875" customWidth="1"/>
    <col min="15" max="15" width="9.83984375" customWidth="1"/>
  </cols>
  <sheetData>
    <row r="1" spans="1:16" x14ac:dyDescent="0.55000000000000004">
      <c r="A1" t="s">
        <v>0</v>
      </c>
      <c r="B1" t="s">
        <v>2</v>
      </c>
      <c r="D1" t="s">
        <v>3</v>
      </c>
      <c r="E1" t="s">
        <v>4</v>
      </c>
      <c r="F1" t="s">
        <v>5</v>
      </c>
      <c r="G1" t="s">
        <v>6</v>
      </c>
      <c r="H1" t="s">
        <v>3</v>
      </c>
      <c r="I1" t="s">
        <v>4</v>
      </c>
      <c r="J1" t="s">
        <v>5</v>
      </c>
      <c r="L1" t="s">
        <v>7</v>
      </c>
      <c r="M1" t="s">
        <v>40</v>
      </c>
      <c r="N1" t="s">
        <v>41</v>
      </c>
      <c r="O1" t="s">
        <v>39</v>
      </c>
      <c r="P1" t="s">
        <v>42</v>
      </c>
    </row>
    <row r="2" spans="1:16" x14ac:dyDescent="0.55000000000000004">
      <c r="A2">
        <v>5.68</v>
      </c>
      <c r="B2" s="1">
        <v>39448</v>
      </c>
      <c r="D2">
        <f>3-A2</f>
        <v>-2.6799999999999997</v>
      </c>
      <c r="E2">
        <f>3.5-A2</f>
        <v>-2.1799999999999997</v>
      </c>
      <c r="F2">
        <f>4-A2</f>
        <v>-1.6799999999999997</v>
      </c>
      <c r="H2">
        <v>-3.0999999999999996</v>
      </c>
      <c r="I2">
        <v>-2.5999999999999996</v>
      </c>
      <c r="J2">
        <v>-2.0999999999999996</v>
      </c>
      <c r="M2">
        <v>-0.87000000000000011</v>
      </c>
      <c r="P2">
        <v>0.94</v>
      </c>
    </row>
    <row r="3" spans="1:16" x14ac:dyDescent="0.55000000000000004">
      <c r="A3">
        <v>5.15</v>
      </c>
      <c r="B3" s="1">
        <v>39479</v>
      </c>
      <c r="D3">
        <f t="shared" ref="D3:D66" si="0">3-A3</f>
        <v>-2.1500000000000004</v>
      </c>
      <c r="E3">
        <f t="shared" ref="E3:E66" si="1">3.5-A3</f>
        <v>-1.6500000000000004</v>
      </c>
      <c r="F3">
        <f t="shared" ref="F3:F66" si="2">4-A3</f>
        <v>-1.1500000000000004</v>
      </c>
      <c r="H3">
        <v>-2.92</v>
      </c>
      <c r="I3">
        <v>-2.42</v>
      </c>
      <c r="J3">
        <v>-1.92</v>
      </c>
      <c r="M3">
        <v>-0.71999999999999975</v>
      </c>
    </row>
    <row r="4" spans="1:16" x14ac:dyDescent="0.55000000000000004">
      <c r="A4">
        <v>5.47</v>
      </c>
      <c r="B4" s="1">
        <v>39508</v>
      </c>
      <c r="D4">
        <f t="shared" si="0"/>
        <v>-2.4699999999999998</v>
      </c>
      <c r="E4">
        <f t="shared" si="1"/>
        <v>-1.9699999999999998</v>
      </c>
      <c r="F4">
        <f t="shared" si="2"/>
        <v>-1.4699999999999998</v>
      </c>
      <c r="H4">
        <v>-2.9000000000000004</v>
      </c>
      <c r="I4">
        <v>-2.4000000000000004</v>
      </c>
      <c r="J4">
        <v>-1.9000000000000004</v>
      </c>
      <c r="M4">
        <v>-0.64999999999999991</v>
      </c>
    </row>
    <row r="5" spans="1:16" x14ac:dyDescent="0.55000000000000004">
      <c r="A5">
        <v>5.42</v>
      </c>
      <c r="B5" s="1">
        <v>39539</v>
      </c>
      <c r="D5">
        <f t="shared" si="0"/>
        <v>-2.42</v>
      </c>
      <c r="E5">
        <f t="shared" si="1"/>
        <v>-1.92</v>
      </c>
      <c r="F5">
        <f t="shared" si="2"/>
        <v>-1.42</v>
      </c>
      <c r="H5">
        <v>-2.88</v>
      </c>
      <c r="I5">
        <v>-2.38</v>
      </c>
      <c r="J5">
        <v>-1.88</v>
      </c>
      <c r="L5">
        <f>D5-D2</f>
        <v>0.25999999999999979</v>
      </c>
      <c r="M5">
        <v>-0.57000000000000028</v>
      </c>
      <c r="N5">
        <f>L5*L5</f>
        <v>6.7599999999999882E-2</v>
      </c>
      <c r="O5">
        <v>6.7599999999999882E-2</v>
      </c>
    </row>
    <row r="6" spans="1:16" x14ac:dyDescent="0.55000000000000004">
      <c r="A6">
        <v>5.59</v>
      </c>
      <c r="B6" s="1">
        <v>39569</v>
      </c>
      <c r="D6">
        <f t="shared" si="0"/>
        <v>-2.59</v>
      </c>
      <c r="E6">
        <f t="shared" si="1"/>
        <v>-2.09</v>
      </c>
      <c r="F6">
        <f t="shared" si="2"/>
        <v>-1.5899999999999999</v>
      </c>
      <c r="H6">
        <v>-2.7800000000000002</v>
      </c>
      <c r="I6">
        <v>-2.2800000000000002</v>
      </c>
      <c r="J6">
        <v>-1.7800000000000002</v>
      </c>
      <c r="L6">
        <f t="shared" ref="L6:L69" si="3">D6-D3</f>
        <v>-0.4399999999999995</v>
      </c>
      <c r="M6">
        <v>-0.56999999999999984</v>
      </c>
      <c r="N6">
        <f t="shared" ref="N6:N69" si="4">L6*L6</f>
        <v>0.19359999999999955</v>
      </c>
      <c r="O6">
        <f>$P$2*O5+(1-$P$2)*N5</f>
        <v>6.7599999999999882E-2</v>
      </c>
    </row>
    <row r="7" spans="1:16" x14ac:dyDescent="0.55000000000000004">
      <c r="A7">
        <v>5.65</v>
      </c>
      <c r="B7" s="1">
        <v>39600</v>
      </c>
      <c r="D7">
        <f t="shared" si="0"/>
        <v>-2.6500000000000004</v>
      </c>
      <c r="E7">
        <f t="shared" si="1"/>
        <v>-2.1500000000000004</v>
      </c>
      <c r="F7">
        <f t="shared" si="2"/>
        <v>-1.6500000000000004</v>
      </c>
      <c r="H7">
        <v>-2.6799999999999997</v>
      </c>
      <c r="I7">
        <v>-2.1799999999999997</v>
      </c>
      <c r="J7">
        <v>-1.6799999999999997</v>
      </c>
      <c r="L7">
        <f t="shared" si="3"/>
        <v>-0.1800000000000006</v>
      </c>
      <c r="M7">
        <v>-0.56000000000000005</v>
      </c>
      <c r="N7">
        <f t="shared" si="4"/>
        <v>3.240000000000022E-2</v>
      </c>
      <c r="O7">
        <f t="shared" ref="O7:O70" si="5">$P$2*O6+(1-$P$2)*N6</f>
        <v>7.515999999999988E-2</v>
      </c>
    </row>
    <row r="8" spans="1:16" x14ac:dyDescent="0.55000000000000004">
      <c r="A8">
        <v>5.92</v>
      </c>
      <c r="B8" s="1">
        <v>39630</v>
      </c>
      <c r="D8">
        <f t="shared" si="0"/>
        <v>-2.92</v>
      </c>
      <c r="E8">
        <f t="shared" si="1"/>
        <v>-2.42</v>
      </c>
      <c r="F8">
        <f t="shared" si="2"/>
        <v>-1.92</v>
      </c>
      <c r="H8">
        <v>-2.6500000000000004</v>
      </c>
      <c r="I8">
        <v>-2.1500000000000004</v>
      </c>
      <c r="J8">
        <v>-1.6500000000000004</v>
      </c>
      <c r="L8">
        <f t="shared" si="3"/>
        <v>-0.5</v>
      </c>
      <c r="M8">
        <v>-0.54</v>
      </c>
      <c r="N8">
        <f t="shared" si="4"/>
        <v>0.25</v>
      </c>
      <c r="O8">
        <f t="shared" si="5"/>
        <v>7.2594399999999892E-2</v>
      </c>
    </row>
    <row r="9" spans="1:16" x14ac:dyDescent="0.55000000000000004">
      <c r="A9">
        <v>6.1</v>
      </c>
      <c r="B9" s="1">
        <v>39661</v>
      </c>
      <c r="D9">
        <f t="shared" si="0"/>
        <v>-3.0999999999999996</v>
      </c>
      <c r="E9">
        <f t="shared" si="1"/>
        <v>-2.5999999999999996</v>
      </c>
      <c r="F9">
        <f t="shared" si="2"/>
        <v>-2.0999999999999996</v>
      </c>
      <c r="H9">
        <v>-2.59</v>
      </c>
      <c r="I9">
        <v>-2.09</v>
      </c>
      <c r="J9">
        <v>-1.5899999999999999</v>
      </c>
      <c r="L9">
        <f t="shared" si="3"/>
        <v>-0.50999999999999979</v>
      </c>
      <c r="M9">
        <v>-0.50999999999999979</v>
      </c>
      <c r="N9">
        <f t="shared" si="4"/>
        <v>0.26009999999999978</v>
      </c>
      <c r="O9">
        <f t="shared" si="5"/>
        <v>8.323873599999991E-2</v>
      </c>
    </row>
    <row r="10" spans="1:16" x14ac:dyDescent="0.55000000000000004">
      <c r="A10">
        <v>5.9</v>
      </c>
      <c r="B10" s="1">
        <v>39692</v>
      </c>
      <c r="D10">
        <f t="shared" si="0"/>
        <v>-2.9000000000000004</v>
      </c>
      <c r="E10">
        <f t="shared" si="1"/>
        <v>-2.4000000000000004</v>
      </c>
      <c r="F10">
        <f t="shared" si="2"/>
        <v>-1.9000000000000004</v>
      </c>
      <c r="H10">
        <v>-2.4699999999999998</v>
      </c>
      <c r="I10">
        <v>-1.9699999999999998</v>
      </c>
      <c r="J10">
        <v>-1.4699999999999998</v>
      </c>
      <c r="L10">
        <f t="shared" si="3"/>
        <v>-0.25</v>
      </c>
      <c r="M10">
        <v>-0.5</v>
      </c>
      <c r="N10">
        <f t="shared" si="4"/>
        <v>6.25E-2</v>
      </c>
      <c r="O10">
        <f t="shared" si="5"/>
        <v>9.3850411839999912E-2</v>
      </c>
    </row>
    <row r="11" spans="1:16" x14ac:dyDescent="0.55000000000000004">
      <c r="A11">
        <v>5.78</v>
      </c>
      <c r="B11" s="1">
        <v>39722</v>
      </c>
      <c r="D11">
        <f t="shared" si="0"/>
        <v>-2.7800000000000002</v>
      </c>
      <c r="E11">
        <f t="shared" si="1"/>
        <v>-2.2800000000000002</v>
      </c>
      <c r="F11">
        <f t="shared" si="2"/>
        <v>-1.7800000000000002</v>
      </c>
      <c r="H11">
        <v>-2.42</v>
      </c>
      <c r="I11">
        <v>-1.92</v>
      </c>
      <c r="J11">
        <v>-1.42</v>
      </c>
      <c r="L11">
        <f t="shared" si="3"/>
        <v>0.13999999999999968</v>
      </c>
      <c r="M11">
        <v>-0.49000000000000021</v>
      </c>
      <c r="N11">
        <f t="shared" si="4"/>
        <v>1.9599999999999909E-2</v>
      </c>
      <c r="O11">
        <f t="shared" si="5"/>
        <v>9.1969387129599914E-2</v>
      </c>
    </row>
    <row r="12" spans="1:16" x14ac:dyDescent="0.55000000000000004">
      <c r="A12">
        <v>5.88</v>
      </c>
      <c r="B12" s="1">
        <v>39753</v>
      </c>
      <c r="D12">
        <f t="shared" si="0"/>
        <v>-2.88</v>
      </c>
      <c r="E12">
        <f t="shared" si="1"/>
        <v>-2.38</v>
      </c>
      <c r="F12">
        <f t="shared" si="2"/>
        <v>-1.88</v>
      </c>
      <c r="H12">
        <v>-2.33</v>
      </c>
      <c r="I12">
        <v>-1.83</v>
      </c>
      <c r="J12">
        <v>-1.33</v>
      </c>
      <c r="L12">
        <f t="shared" si="3"/>
        <v>0.21999999999999975</v>
      </c>
      <c r="M12">
        <v>-0.45000000000000018</v>
      </c>
      <c r="N12">
        <f t="shared" si="4"/>
        <v>4.8399999999999888E-2</v>
      </c>
      <c r="O12">
        <f t="shared" si="5"/>
        <v>8.7627223901823911E-2</v>
      </c>
    </row>
    <row r="13" spans="1:16" x14ac:dyDescent="0.55000000000000004">
      <c r="A13">
        <v>5.33</v>
      </c>
      <c r="B13" s="1">
        <v>39783</v>
      </c>
      <c r="D13">
        <f t="shared" si="0"/>
        <v>-2.33</v>
      </c>
      <c r="E13">
        <f t="shared" si="1"/>
        <v>-1.83</v>
      </c>
      <c r="F13">
        <f t="shared" si="2"/>
        <v>-1.33</v>
      </c>
      <c r="H13">
        <v>-2.1500000000000004</v>
      </c>
      <c r="I13">
        <v>-1.6500000000000004</v>
      </c>
      <c r="J13">
        <v>-1.1500000000000004</v>
      </c>
      <c r="L13">
        <f t="shared" si="3"/>
        <v>0.57000000000000028</v>
      </c>
      <c r="M13">
        <v>-0.4399999999999995</v>
      </c>
      <c r="N13">
        <f t="shared" si="4"/>
        <v>0.3249000000000003</v>
      </c>
      <c r="O13">
        <f t="shared" si="5"/>
        <v>8.5273590467714461E-2</v>
      </c>
    </row>
    <row r="14" spans="1:16" x14ac:dyDescent="0.55000000000000004">
      <c r="A14">
        <v>4.62</v>
      </c>
      <c r="B14" s="1">
        <v>39814</v>
      </c>
      <c r="D14">
        <f t="shared" si="0"/>
        <v>-1.62</v>
      </c>
      <c r="E14">
        <f t="shared" si="1"/>
        <v>-1.1200000000000001</v>
      </c>
      <c r="F14">
        <f t="shared" si="2"/>
        <v>-0.62000000000000011</v>
      </c>
      <c r="H14">
        <v>-1.92</v>
      </c>
      <c r="I14">
        <v>-1.42</v>
      </c>
      <c r="J14">
        <v>-0.91999999999999993</v>
      </c>
      <c r="L14">
        <f t="shared" si="3"/>
        <v>1.1600000000000001</v>
      </c>
      <c r="M14">
        <v>-0.41000000000000014</v>
      </c>
      <c r="N14">
        <f t="shared" si="4"/>
        <v>1.3456000000000004</v>
      </c>
      <c r="O14">
        <f t="shared" si="5"/>
        <v>9.9651175039651624E-2</v>
      </c>
    </row>
    <row r="15" spans="1:16" x14ac:dyDescent="0.55000000000000004">
      <c r="A15">
        <v>4.92</v>
      </c>
      <c r="B15" s="1">
        <v>39845</v>
      </c>
      <c r="D15">
        <f t="shared" si="0"/>
        <v>-1.92</v>
      </c>
      <c r="E15">
        <f t="shared" si="1"/>
        <v>-1.42</v>
      </c>
      <c r="F15">
        <f t="shared" si="2"/>
        <v>-0.91999999999999993</v>
      </c>
      <c r="H15">
        <v>-1.79</v>
      </c>
      <c r="I15">
        <v>-1.29</v>
      </c>
      <c r="J15">
        <v>-0.79</v>
      </c>
      <c r="L15">
        <f t="shared" si="3"/>
        <v>0.96</v>
      </c>
      <c r="M15">
        <v>-0.4099999999999997</v>
      </c>
      <c r="N15">
        <f t="shared" si="4"/>
        <v>0.92159999999999997</v>
      </c>
      <c r="O15">
        <f t="shared" si="5"/>
        <v>0.17440810453727262</v>
      </c>
    </row>
    <row r="16" spans="1:16" x14ac:dyDescent="0.55000000000000004">
      <c r="A16">
        <v>4.72</v>
      </c>
      <c r="B16" s="1">
        <v>39873</v>
      </c>
      <c r="D16">
        <f t="shared" si="0"/>
        <v>-1.7199999999999998</v>
      </c>
      <c r="E16">
        <f t="shared" si="1"/>
        <v>-1.2199999999999998</v>
      </c>
      <c r="F16">
        <f t="shared" si="2"/>
        <v>-0.71999999999999975</v>
      </c>
      <c r="H16">
        <v>-1.7699999999999996</v>
      </c>
      <c r="I16">
        <v>-1.2699999999999996</v>
      </c>
      <c r="J16">
        <v>-0.76999999999999957</v>
      </c>
      <c r="L16">
        <f t="shared" si="3"/>
        <v>0.61000000000000032</v>
      </c>
      <c r="M16">
        <v>-0.35000000000000009</v>
      </c>
      <c r="N16">
        <f t="shared" si="4"/>
        <v>0.37210000000000037</v>
      </c>
      <c r="O16">
        <f t="shared" si="5"/>
        <v>0.2192396182650363</v>
      </c>
    </row>
    <row r="17" spans="1:15" x14ac:dyDescent="0.55000000000000004">
      <c r="A17">
        <v>4.5199999999999996</v>
      </c>
      <c r="B17" s="1">
        <v>39904</v>
      </c>
      <c r="D17">
        <f t="shared" si="0"/>
        <v>-1.5199999999999996</v>
      </c>
      <c r="E17">
        <f t="shared" si="1"/>
        <v>-1.0199999999999996</v>
      </c>
      <c r="F17">
        <f t="shared" si="2"/>
        <v>-0.51999999999999957</v>
      </c>
      <c r="H17">
        <v>-1.7199999999999998</v>
      </c>
      <c r="I17">
        <v>-1.2199999999999998</v>
      </c>
      <c r="J17">
        <v>-0.71999999999999975</v>
      </c>
      <c r="L17">
        <f t="shared" si="3"/>
        <v>0.10000000000000053</v>
      </c>
      <c r="M17">
        <v>-0.3400000000000003</v>
      </c>
      <c r="N17">
        <f t="shared" si="4"/>
        <v>1.0000000000000106E-2</v>
      </c>
      <c r="O17">
        <f t="shared" si="5"/>
        <v>0.22841124116913414</v>
      </c>
    </row>
    <row r="18" spans="1:15" x14ac:dyDescent="0.55000000000000004">
      <c r="A18">
        <v>4.51</v>
      </c>
      <c r="B18" s="1">
        <v>39934</v>
      </c>
      <c r="D18">
        <f t="shared" si="0"/>
        <v>-1.5099999999999998</v>
      </c>
      <c r="E18">
        <f t="shared" si="1"/>
        <v>-1.0099999999999998</v>
      </c>
      <c r="F18">
        <f t="shared" si="2"/>
        <v>-0.50999999999999979</v>
      </c>
      <c r="H18">
        <v>-1.63</v>
      </c>
      <c r="I18">
        <v>-1.1299999999999999</v>
      </c>
      <c r="J18">
        <v>-0.62999999999999989</v>
      </c>
      <c r="L18">
        <f t="shared" si="3"/>
        <v>0.41000000000000014</v>
      </c>
      <c r="M18">
        <v>-0.2799999999999998</v>
      </c>
      <c r="N18">
        <f t="shared" si="4"/>
        <v>0.16810000000000011</v>
      </c>
      <c r="O18">
        <f t="shared" si="5"/>
        <v>0.2153065666989861</v>
      </c>
    </row>
    <row r="19" spans="1:15" x14ac:dyDescent="0.55000000000000004">
      <c r="A19">
        <v>4.79</v>
      </c>
      <c r="B19" s="1">
        <v>39965</v>
      </c>
      <c r="D19">
        <f t="shared" si="0"/>
        <v>-1.79</v>
      </c>
      <c r="E19">
        <f t="shared" si="1"/>
        <v>-1.29</v>
      </c>
      <c r="F19">
        <f t="shared" si="2"/>
        <v>-0.79</v>
      </c>
      <c r="H19">
        <v>-1.62</v>
      </c>
      <c r="I19">
        <v>-1.1200000000000001</v>
      </c>
      <c r="J19">
        <v>-0.62000000000000011</v>
      </c>
      <c r="L19">
        <f t="shared" si="3"/>
        <v>-7.0000000000000284E-2</v>
      </c>
      <c r="M19">
        <v>-0.27</v>
      </c>
      <c r="N19">
        <f t="shared" si="4"/>
        <v>4.9000000000000397E-3</v>
      </c>
      <c r="O19">
        <f t="shared" si="5"/>
        <v>0.21247417269704694</v>
      </c>
    </row>
    <row r="20" spans="1:15" x14ac:dyDescent="0.55000000000000004">
      <c r="A20">
        <v>4.7699999999999996</v>
      </c>
      <c r="B20" s="1">
        <v>39995</v>
      </c>
      <c r="D20">
        <f t="shared" si="0"/>
        <v>-1.7699999999999996</v>
      </c>
      <c r="E20">
        <f t="shared" si="1"/>
        <v>-1.2699999999999996</v>
      </c>
      <c r="F20">
        <f t="shared" si="2"/>
        <v>-0.76999999999999957</v>
      </c>
      <c r="H20">
        <v>-1.54</v>
      </c>
      <c r="I20">
        <v>-1.04</v>
      </c>
      <c r="J20">
        <v>-0.54</v>
      </c>
      <c r="L20">
        <f t="shared" si="3"/>
        <v>-0.25</v>
      </c>
      <c r="M20">
        <v>-0.26000000000000023</v>
      </c>
      <c r="N20">
        <f t="shared" si="4"/>
        <v>6.25E-2</v>
      </c>
      <c r="O20">
        <f t="shared" si="5"/>
        <v>0.20001972233522414</v>
      </c>
    </row>
    <row r="21" spans="1:15" x14ac:dyDescent="0.55000000000000004">
      <c r="A21">
        <v>4.63</v>
      </c>
      <c r="B21" s="1">
        <v>40026</v>
      </c>
      <c r="D21">
        <f t="shared" si="0"/>
        <v>-1.63</v>
      </c>
      <c r="E21">
        <f t="shared" si="1"/>
        <v>-1.1299999999999999</v>
      </c>
      <c r="F21">
        <f t="shared" si="2"/>
        <v>-0.62999999999999989</v>
      </c>
      <c r="H21">
        <v>-1.5199999999999996</v>
      </c>
      <c r="I21">
        <v>-1.0199999999999996</v>
      </c>
      <c r="J21">
        <v>-0.51999999999999957</v>
      </c>
      <c r="L21">
        <f t="shared" si="3"/>
        <v>-0.12000000000000011</v>
      </c>
      <c r="M21">
        <v>-0.25999999999999979</v>
      </c>
      <c r="N21">
        <f t="shared" si="4"/>
        <v>1.4400000000000026E-2</v>
      </c>
      <c r="O21">
        <f t="shared" si="5"/>
        <v>0.19176853899511068</v>
      </c>
    </row>
    <row r="22" spans="1:15" x14ac:dyDescent="0.55000000000000004">
      <c r="A22">
        <v>4.54</v>
      </c>
      <c r="B22" s="1">
        <v>40057</v>
      </c>
      <c r="D22">
        <f t="shared" si="0"/>
        <v>-1.54</v>
      </c>
      <c r="E22">
        <f t="shared" si="1"/>
        <v>-1.04</v>
      </c>
      <c r="F22">
        <f t="shared" si="2"/>
        <v>-0.54</v>
      </c>
      <c r="H22">
        <v>-1.5099999999999998</v>
      </c>
      <c r="I22">
        <v>-1.0099999999999998</v>
      </c>
      <c r="J22">
        <v>-0.50999999999999979</v>
      </c>
      <c r="L22">
        <f t="shared" si="3"/>
        <v>0.25</v>
      </c>
      <c r="M22">
        <v>-0.25</v>
      </c>
      <c r="N22">
        <f t="shared" si="4"/>
        <v>6.25E-2</v>
      </c>
      <c r="O22">
        <f t="shared" si="5"/>
        <v>0.18112642665540402</v>
      </c>
    </row>
    <row r="23" spans="1:15" x14ac:dyDescent="0.55000000000000004">
      <c r="A23">
        <v>4.3600000000000003</v>
      </c>
      <c r="B23" s="1">
        <v>40087</v>
      </c>
      <c r="D23">
        <f t="shared" si="0"/>
        <v>-1.3600000000000003</v>
      </c>
      <c r="E23">
        <f t="shared" si="1"/>
        <v>-0.86000000000000032</v>
      </c>
      <c r="F23">
        <f t="shared" si="2"/>
        <v>-0.36000000000000032</v>
      </c>
      <c r="H23">
        <v>-1.5</v>
      </c>
      <c r="I23">
        <v>-1</v>
      </c>
      <c r="J23">
        <v>-0.5</v>
      </c>
      <c r="L23">
        <f t="shared" si="3"/>
        <v>0.40999999999999925</v>
      </c>
      <c r="M23">
        <v>-0.25</v>
      </c>
      <c r="N23">
        <f t="shared" si="4"/>
        <v>0.16809999999999939</v>
      </c>
      <c r="O23">
        <f t="shared" si="5"/>
        <v>0.17400884105607978</v>
      </c>
    </row>
    <row r="24" spans="1:15" x14ac:dyDescent="0.55000000000000004">
      <c r="A24">
        <v>4.4000000000000004</v>
      </c>
      <c r="B24" s="1">
        <v>40118</v>
      </c>
      <c r="D24">
        <f t="shared" si="0"/>
        <v>-1.4000000000000004</v>
      </c>
      <c r="E24">
        <f t="shared" si="1"/>
        <v>-0.90000000000000036</v>
      </c>
      <c r="F24">
        <f t="shared" si="2"/>
        <v>-0.40000000000000036</v>
      </c>
      <c r="H24">
        <v>-1.4000000000000004</v>
      </c>
      <c r="I24">
        <v>-0.90000000000000036</v>
      </c>
      <c r="J24">
        <v>-0.40000000000000036</v>
      </c>
      <c r="L24">
        <f t="shared" si="3"/>
        <v>0.22999999999999954</v>
      </c>
      <c r="M24">
        <v>-0.22999999999999998</v>
      </c>
      <c r="N24">
        <f t="shared" si="4"/>
        <v>5.2899999999999787E-2</v>
      </c>
      <c r="O24">
        <f t="shared" si="5"/>
        <v>0.17365431059271497</v>
      </c>
    </row>
    <row r="25" spans="1:15" x14ac:dyDescent="0.55000000000000004">
      <c r="A25">
        <v>4.2699999999999996</v>
      </c>
      <c r="B25" s="1">
        <v>40148</v>
      </c>
      <c r="D25">
        <f t="shared" si="0"/>
        <v>-1.2699999999999996</v>
      </c>
      <c r="E25">
        <f t="shared" si="1"/>
        <v>-0.76999999999999957</v>
      </c>
      <c r="F25">
        <f t="shared" si="2"/>
        <v>-0.26999999999999957</v>
      </c>
      <c r="H25">
        <v>-1.4000000000000004</v>
      </c>
      <c r="I25">
        <v>-0.90000000000000036</v>
      </c>
      <c r="J25">
        <v>-0.40000000000000036</v>
      </c>
      <c r="L25">
        <f t="shared" si="3"/>
        <v>0.27000000000000046</v>
      </c>
      <c r="M25">
        <v>-0.21999999999999975</v>
      </c>
      <c r="N25">
        <f t="shared" si="4"/>
        <v>7.2900000000000256E-2</v>
      </c>
      <c r="O25">
        <f t="shared" si="5"/>
        <v>0.16640905195715205</v>
      </c>
    </row>
    <row r="26" spans="1:15" x14ac:dyDescent="0.55000000000000004">
      <c r="A26">
        <v>4.5</v>
      </c>
      <c r="B26" s="1">
        <v>40179</v>
      </c>
      <c r="D26">
        <f t="shared" si="0"/>
        <v>-1.5</v>
      </c>
      <c r="E26">
        <f t="shared" si="1"/>
        <v>-1</v>
      </c>
      <c r="F26">
        <f t="shared" si="2"/>
        <v>-0.5</v>
      </c>
      <c r="H26">
        <v>-1.3899999999999997</v>
      </c>
      <c r="I26">
        <v>-0.88999999999999968</v>
      </c>
      <c r="J26">
        <v>-0.38999999999999968</v>
      </c>
      <c r="L26">
        <f t="shared" si="3"/>
        <v>-0.13999999999999968</v>
      </c>
      <c r="M26">
        <v>-0.18999999999999995</v>
      </c>
      <c r="N26">
        <f t="shared" si="4"/>
        <v>1.9599999999999909E-2</v>
      </c>
      <c r="O26">
        <f t="shared" si="5"/>
        <v>0.16079850883972294</v>
      </c>
    </row>
    <row r="27" spans="1:15" x14ac:dyDescent="0.55000000000000004">
      <c r="A27">
        <v>4.4000000000000004</v>
      </c>
      <c r="B27" s="1">
        <v>40210</v>
      </c>
      <c r="D27">
        <f t="shared" si="0"/>
        <v>-1.4000000000000004</v>
      </c>
      <c r="E27">
        <f t="shared" si="1"/>
        <v>-0.90000000000000036</v>
      </c>
      <c r="F27">
        <f t="shared" si="2"/>
        <v>-0.40000000000000036</v>
      </c>
      <c r="H27">
        <v>-1.3600000000000003</v>
      </c>
      <c r="I27">
        <v>-0.86000000000000032</v>
      </c>
      <c r="J27">
        <v>-0.36000000000000032</v>
      </c>
      <c r="L27">
        <f t="shared" si="3"/>
        <v>0</v>
      </c>
      <c r="M27">
        <v>-0.1800000000000006</v>
      </c>
      <c r="N27">
        <f t="shared" si="4"/>
        <v>0</v>
      </c>
      <c r="O27">
        <f t="shared" si="5"/>
        <v>0.15232659830933953</v>
      </c>
    </row>
    <row r="28" spans="1:15" x14ac:dyDescent="0.55000000000000004">
      <c r="A28">
        <v>4.33</v>
      </c>
      <c r="B28" s="1">
        <v>40238</v>
      </c>
      <c r="D28">
        <f t="shared" si="0"/>
        <v>-1.33</v>
      </c>
      <c r="E28">
        <f t="shared" si="1"/>
        <v>-0.83000000000000007</v>
      </c>
      <c r="F28">
        <f t="shared" si="2"/>
        <v>-0.33000000000000007</v>
      </c>
      <c r="H28">
        <v>-1.3600000000000003</v>
      </c>
      <c r="I28">
        <v>-0.86000000000000032</v>
      </c>
      <c r="J28">
        <v>-0.36000000000000032</v>
      </c>
      <c r="L28">
        <f t="shared" si="3"/>
        <v>-6.0000000000000497E-2</v>
      </c>
      <c r="M28">
        <v>-0.16000000000000014</v>
      </c>
      <c r="N28">
        <f t="shared" si="4"/>
        <v>3.6000000000000597E-3</v>
      </c>
      <c r="O28">
        <f t="shared" si="5"/>
        <v>0.14318700241077914</v>
      </c>
    </row>
    <row r="29" spans="1:15" x14ac:dyDescent="0.55000000000000004">
      <c r="A29">
        <v>4.3899999999999997</v>
      </c>
      <c r="B29" s="1">
        <v>40269</v>
      </c>
      <c r="D29">
        <f t="shared" si="0"/>
        <v>-1.3899999999999997</v>
      </c>
      <c r="E29">
        <f t="shared" si="1"/>
        <v>-0.88999999999999968</v>
      </c>
      <c r="F29">
        <f t="shared" si="2"/>
        <v>-0.38999999999999968</v>
      </c>
      <c r="H29">
        <v>-1.33</v>
      </c>
      <c r="I29">
        <v>-0.83000000000000007</v>
      </c>
      <c r="J29">
        <v>-0.33000000000000007</v>
      </c>
      <c r="L29">
        <f t="shared" si="3"/>
        <v>0.11000000000000032</v>
      </c>
      <c r="M29">
        <v>-0.15000000000000036</v>
      </c>
      <c r="N29">
        <f t="shared" si="4"/>
        <v>1.2100000000000071E-2</v>
      </c>
      <c r="O29">
        <f t="shared" si="5"/>
        <v>0.13481178226613239</v>
      </c>
    </row>
    <row r="30" spans="1:15" x14ac:dyDescent="0.55000000000000004">
      <c r="A30">
        <v>4.3600000000000003</v>
      </c>
      <c r="B30" s="1">
        <v>40299</v>
      </c>
      <c r="D30">
        <f t="shared" si="0"/>
        <v>-1.3600000000000003</v>
      </c>
      <c r="E30">
        <f t="shared" si="1"/>
        <v>-0.86000000000000032</v>
      </c>
      <c r="F30">
        <f t="shared" si="2"/>
        <v>-0.36000000000000032</v>
      </c>
      <c r="H30">
        <v>-1.2699999999999996</v>
      </c>
      <c r="I30">
        <v>-0.76999999999999957</v>
      </c>
      <c r="J30">
        <v>-0.26999999999999957</v>
      </c>
      <c r="L30">
        <f t="shared" si="3"/>
        <v>4.0000000000000036E-2</v>
      </c>
      <c r="M30">
        <v>-0.14000000000000012</v>
      </c>
      <c r="N30">
        <f t="shared" si="4"/>
        <v>1.6000000000000029E-3</v>
      </c>
      <c r="O30">
        <f t="shared" si="5"/>
        <v>0.12744907533016445</v>
      </c>
    </row>
    <row r="31" spans="1:15" x14ac:dyDescent="0.55000000000000004">
      <c r="A31">
        <v>4.2</v>
      </c>
      <c r="B31" s="1">
        <v>40330</v>
      </c>
      <c r="D31">
        <f t="shared" si="0"/>
        <v>-1.2000000000000002</v>
      </c>
      <c r="E31">
        <f t="shared" si="1"/>
        <v>-0.70000000000000018</v>
      </c>
      <c r="F31">
        <f t="shared" si="2"/>
        <v>-0.20000000000000018</v>
      </c>
      <c r="H31">
        <v>-1.2300000000000004</v>
      </c>
      <c r="I31">
        <v>-0.73000000000000043</v>
      </c>
      <c r="J31">
        <v>-0.23000000000000043</v>
      </c>
      <c r="L31">
        <f t="shared" si="3"/>
        <v>0.12999999999999989</v>
      </c>
      <c r="M31">
        <v>-0.13999999999999968</v>
      </c>
      <c r="N31">
        <f t="shared" si="4"/>
        <v>1.6899999999999971E-2</v>
      </c>
      <c r="O31">
        <f t="shared" si="5"/>
        <v>0.11989813081035457</v>
      </c>
    </row>
    <row r="32" spans="1:15" x14ac:dyDescent="0.55000000000000004">
      <c r="A32">
        <v>4.04</v>
      </c>
      <c r="B32" s="1">
        <v>40360</v>
      </c>
      <c r="D32">
        <f t="shared" si="0"/>
        <v>-1.04</v>
      </c>
      <c r="E32">
        <f t="shared" si="1"/>
        <v>-0.54</v>
      </c>
      <c r="F32">
        <f t="shared" si="2"/>
        <v>-4.0000000000000036E-2</v>
      </c>
      <c r="H32">
        <v>-1.21</v>
      </c>
      <c r="I32">
        <v>-0.71</v>
      </c>
      <c r="J32">
        <v>-0.20999999999999996</v>
      </c>
      <c r="L32">
        <f t="shared" si="3"/>
        <v>0.34999999999999964</v>
      </c>
      <c r="M32">
        <v>-0.13999999999999968</v>
      </c>
      <c r="N32">
        <f t="shared" si="4"/>
        <v>0.12249999999999975</v>
      </c>
      <c r="O32">
        <f t="shared" si="5"/>
        <v>0.11371824296173329</v>
      </c>
    </row>
    <row r="33" spans="1:15" x14ac:dyDescent="0.55000000000000004">
      <c r="A33">
        <v>3.95</v>
      </c>
      <c r="B33" s="1">
        <v>40391</v>
      </c>
      <c r="D33">
        <f t="shared" si="0"/>
        <v>-0.95000000000000018</v>
      </c>
      <c r="E33">
        <f t="shared" si="1"/>
        <v>-0.45000000000000018</v>
      </c>
      <c r="F33">
        <f t="shared" si="2"/>
        <v>4.9999999999999822E-2</v>
      </c>
      <c r="H33">
        <v>-1.2000000000000002</v>
      </c>
      <c r="I33">
        <v>-0.70000000000000018</v>
      </c>
      <c r="J33">
        <v>-0.20000000000000018</v>
      </c>
      <c r="L33">
        <f t="shared" si="3"/>
        <v>0.41000000000000014</v>
      </c>
      <c r="M33">
        <v>-0.12000000000000011</v>
      </c>
      <c r="N33">
        <f t="shared" si="4"/>
        <v>0.16810000000000011</v>
      </c>
      <c r="O33">
        <f t="shared" si="5"/>
        <v>0.11424514838402929</v>
      </c>
    </row>
    <row r="34" spans="1:15" x14ac:dyDescent="0.55000000000000004">
      <c r="A34">
        <v>3.83</v>
      </c>
      <c r="B34" s="1">
        <v>40422</v>
      </c>
      <c r="D34">
        <f t="shared" si="0"/>
        <v>-0.83000000000000007</v>
      </c>
      <c r="E34">
        <f t="shared" si="1"/>
        <v>-0.33000000000000007</v>
      </c>
      <c r="F34">
        <f t="shared" si="2"/>
        <v>0.16999999999999993</v>
      </c>
      <c r="H34">
        <v>-1.1500000000000004</v>
      </c>
      <c r="I34">
        <v>-0.65000000000000036</v>
      </c>
      <c r="J34">
        <v>-0.15000000000000036</v>
      </c>
      <c r="L34">
        <f t="shared" si="3"/>
        <v>0.37000000000000011</v>
      </c>
      <c r="M34">
        <v>-0.12000000000000011</v>
      </c>
      <c r="N34">
        <f t="shared" si="4"/>
        <v>0.13690000000000008</v>
      </c>
      <c r="O34">
        <f t="shared" si="5"/>
        <v>0.11747643948098753</v>
      </c>
    </row>
    <row r="35" spans="1:15" x14ac:dyDescent="0.55000000000000004">
      <c r="A35">
        <v>3.72</v>
      </c>
      <c r="B35" s="1">
        <v>40452</v>
      </c>
      <c r="D35">
        <f t="shared" si="0"/>
        <v>-0.7200000000000002</v>
      </c>
      <c r="E35">
        <f t="shared" si="1"/>
        <v>-0.2200000000000002</v>
      </c>
      <c r="F35">
        <f t="shared" si="2"/>
        <v>0.2799999999999998</v>
      </c>
      <c r="H35">
        <v>-1.1500000000000004</v>
      </c>
      <c r="I35">
        <v>-0.65000000000000036</v>
      </c>
      <c r="J35">
        <v>-0.15000000000000036</v>
      </c>
      <c r="L35">
        <f t="shared" si="3"/>
        <v>0.31999999999999984</v>
      </c>
      <c r="M35">
        <v>-0.10999999999999988</v>
      </c>
      <c r="N35">
        <f t="shared" si="4"/>
        <v>0.10239999999999989</v>
      </c>
      <c r="O35">
        <f t="shared" si="5"/>
        <v>0.11864185311212828</v>
      </c>
    </row>
    <row r="36" spans="1:15" x14ac:dyDescent="0.55000000000000004">
      <c r="A36">
        <v>3.63</v>
      </c>
      <c r="B36" s="1">
        <v>40483</v>
      </c>
      <c r="D36">
        <f t="shared" si="0"/>
        <v>-0.62999999999999989</v>
      </c>
      <c r="E36">
        <f t="shared" si="1"/>
        <v>-0.12999999999999989</v>
      </c>
      <c r="F36">
        <f t="shared" si="2"/>
        <v>0.37000000000000011</v>
      </c>
      <c r="H36">
        <v>-1.1299999999999999</v>
      </c>
      <c r="I36">
        <v>-0.62999999999999989</v>
      </c>
      <c r="J36">
        <v>-0.12999999999999989</v>
      </c>
      <c r="L36">
        <f t="shared" si="3"/>
        <v>0.32000000000000028</v>
      </c>
      <c r="M36">
        <v>-0.10999999999999988</v>
      </c>
      <c r="N36">
        <f t="shared" si="4"/>
        <v>0.10240000000000019</v>
      </c>
      <c r="O36">
        <f t="shared" si="5"/>
        <v>0.11766734192540058</v>
      </c>
    </row>
    <row r="37" spans="1:15" x14ac:dyDescent="0.55000000000000004">
      <c r="A37">
        <v>3.81</v>
      </c>
      <c r="B37" s="1">
        <v>40513</v>
      </c>
      <c r="D37">
        <f t="shared" si="0"/>
        <v>-0.81</v>
      </c>
      <c r="E37">
        <f t="shared" si="1"/>
        <v>-0.31000000000000005</v>
      </c>
      <c r="F37">
        <f t="shared" si="2"/>
        <v>0.18999999999999995</v>
      </c>
      <c r="H37">
        <v>-1.0999999999999996</v>
      </c>
      <c r="I37">
        <v>-0.59999999999999964</v>
      </c>
      <c r="J37">
        <v>-9.9999999999999645E-2</v>
      </c>
      <c r="L37">
        <f t="shared" si="3"/>
        <v>2.0000000000000018E-2</v>
      </c>
      <c r="M37">
        <v>-0.10000000000000009</v>
      </c>
      <c r="N37">
        <f t="shared" si="4"/>
        <v>4.0000000000000072E-4</v>
      </c>
      <c r="O37">
        <f t="shared" si="5"/>
        <v>0.11675130140987655</v>
      </c>
    </row>
    <row r="38" spans="1:15" x14ac:dyDescent="0.55000000000000004">
      <c r="A38">
        <v>4.13</v>
      </c>
      <c r="B38" s="1">
        <v>40544</v>
      </c>
      <c r="D38">
        <f t="shared" si="0"/>
        <v>-1.1299999999999999</v>
      </c>
      <c r="E38">
        <f t="shared" si="1"/>
        <v>-0.62999999999999989</v>
      </c>
      <c r="F38">
        <f t="shared" si="2"/>
        <v>-0.12999999999999989</v>
      </c>
      <c r="H38">
        <v>-1.08</v>
      </c>
      <c r="I38">
        <v>-0.58000000000000007</v>
      </c>
      <c r="J38">
        <v>-8.0000000000000071E-2</v>
      </c>
      <c r="L38">
        <f t="shared" si="3"/>
        <v>-0.4099999999999997</v>
      </c>
      <c r="M38">
        <v>-0.10000000000000009</v>
      </c>
      <c r="N38">
        <f t="shared" si="4"/>
        <v>0.16809999999999975</v>
      </c>
      <c r="O38">
        <f t="shared" si="5"/>
        <v>0.10977022332528395</v>
      </c>
    </row>
    <row r="39" spans="1:15" x14ac:dyDescent="0.55000000000000004">
      <c r="A39">
        <v>4.08</v>
      </c>
      <c r="B39" s="1">
        <v>40575</v>
      </c>
      <c r="D39">
        <f t="shared" si="0"/>
        <v>-1.08</v>
      </c>
      <c r="E39">
        <f t="shared" si="1"/>
        <v>-0.58000000000000007</v>
      </c>
      <c r="F39">
        <f t="shared" si="2"/>
        <v>-8.0000000000000071E-2</v>
      </c>
      <c r="H39">
        <v>-1.08</v>
      </c>
      <c r="I39">
        <v>-0.58000000000000007</v>
      </c>
      <c r="J39">
        <v>-8.0000000000000071E-2</v>
      </c>
      <c r="L39">
        <f t="shared" si="3"/>
        <v>-0.45000000000000018</v>
      </c>
      <c r="M39">
        <v>-9.9999999999999645E-2</v>
      </c>
      <c r="N39">
        <f t="shared" si="4"/>
        <v>0.20250000000000015</v>
      </c>
      <c r="O39">
        <f t="shared" si="5"/>
        <v>0.11327000992576691</v>
      </c>
    </row>
    <row r="40" spans="1:15" x14ac:dyDescent="0.55000000000000004">
      <c r="A40">
        <v>4.1500000000000004</v>
      </c>
      <c r="B40" s="1">
        <v>40603</v>
      </c>
      <c r="D40">
        <f t="shared" si="0"/>
        <v>-1.1500000000000004</v>
      </c>
      <c r="E40">
        <f t="shared" si="1"/>
        <v>-0.65000000000000036</v>
      </c>
      <c r="F40">
        <f t="shared" si="2"/>
        <v>-0.15000000000000036</v>
      </c>
      <c r="H40">
        <v>-1.04</v>
      </c>
      <c r="I40">
        <v>-0.54</v>
      </c>
      <c r="J40">
        <v>-4.0000000000000036E-2</v>
      </c>
      <c r="L40">
        <f t="shared" si="3"/>
        <v>-0.3400000000000003</v>
      </c>
      <c r="M40">
        <v>-8.9999999999999858E-2</v>
      </c>
      <c r="N40">
        <f t="shared" si="4"/>
        <v>0.1156000000000002</v>
      </c>
      <c r="O40">
        <f t="shared" si="5"/>
        <v>0.11862380933022092</v>
      </c>
    </row>
    <row r="41" spans="1:15" x14ac:dyDescent="0.55000000000000004">
      <c r="A41">
        <v>4.0999999999999996</v>
      </c>
      <c r="B41" s="1">
        <v>40634</v>
      </c>
      <c r="D41">
        <f t="shared" si="0"/>
        <v>-1.0999999999999996</v>
      </c>
      <c r="E41">
        <f t="shared" si="1"/>
        <v>-0.59999999999999964</v>
      </c>
      <c r="F41">
        <f t="shared" si="2"/>
        <v>-9.9999999999999645E-2</v>
      </c>
      <c r="H41">
        <v>-1.0300000000000002</v>
      </c>
      <c r="I41">
        <v>-0.53000000000000025</v>
      </c>
      <c r="J41">
        <v>-3.0000000000000249E-2</v>
      </c>
      <c r="L41">
        <f t="shared" si="3"/>
        <v>3.0000000000000249E-2</v>
      </c>
      <c r="M41">
        <v>-8.9999999999999858E-2</v>
      </c>
      <c r="N41">
        <f t="shared" si="4"/>
        <v>9.0000000000001494E-4</v>
      </c>
      <c r="O41">
        <f t="shared" si="5"/>
        <v>0.11844238077040767</v>
      </c>
    </row>
    <row r="42" spans="1:15" x14ac:dyDescent="0.55000000000000004">
      <c r="A42">
        <v>3.89</v>
      </c>
      <c r="B42" s="1">
        <v>40664</v>
      </c>
      <c r="D42">
        <f t="shared" si="0"/>
        <v>-0.89000000000000012</v>
      </c>
      <c r="E42">
        <f t="shared" si="1"/>
        <v>-0.39000000000000012</v>
      </c>
      <c r="F42">
        <f t="shared" si="2"/>
        <v>0.10999999999999988</v>
      </c>
      <c r="H42">
        <v>-1.0099999999999998</v>
      </c>
      <c r="I42">
        <v>-0.50999999999999979</v>
      </c>
      <c r="J42">
        <v>-9.9999999999997868E-3</v>
      </c>
      <c r="L42">
        <f t="shared" si="3"/>
        <v>0.18999999999999995</v>
      </c>
      <c r="M42">
        <v>-7.0000000000000284E-2</v>
      </c>
      <c r="N42">
        <f t="shared" si="4"/>
        <v>3.6099999999999979E-2</v>
      </c>
      <c r="O42">
        <f t="shared" si="5"/>
        <v>0.11138983792418319</v>
      </c>
    </row>
    <row r="43" spans="1:15" x14ac:dyDescent="0.55000000000000004">
      <c r="A43">
        <v>3.74</v>
      </c>
      <c r="B43" s="1">
        <v>40695</v>
      </c>
      <c r="D43">
        <f t="shared" si="0"/>
        <v>-0.74000000000000021</v>
      </c>
      <c r="E43">
        <f t="shared" si="1"/>
        <v>-0.24000000000000021</v>
      </c>
      <c r="F43">
        <f t="shared" si="2"/>
        <v>0.25999999999999979</v>
      </c>
      <c r="H43">
        <v>-0.99000000000000021</v>
      </c>
      <c r="I43">
        <v>-0.49000000000000021</v>
      </c>
      <c r="J43">
        <v>9.9999999999997868E-3</v>
      </c>
      <c r="L43">
        <f t="shared" si="3"/>
        <v>0.41000000000000014</v>
      </c>
      <c r="M43">
        <v>-7.0000000000000284E-2</v>
      </c>
      <c r="N43">
        <f t="shared" si="4"/>
        <v>0.16810000000000011</v>
      </c>
      <c r="O43">
        <f t="shared" si="5"/>
        <v>0.1068724476487322</v>
      </c>
    </row>
    <row r="44" spans="1:15" x14ac:dyDescent="0.55000000000000004">
      <c r="A44">
        <v>3.75</v>
      </c>
      <c r="B44" s="1">
        <v>40725</v>
      </c>
      <c r="D44">
        <f t="shared" si="0"/>
        <v>-0.75</v>
      </c>
      <c r="E44">
        <f t="shared" si="1"/>
        <v>-0.25</v>
      </c>
      <c r="F44">
        <f t="shared" si="2"/>
        <v>0.25</v>
      </c>
      <c r="H44">
        <v>-0.99000000000000021</v>
      </c>
      <c r="I44">
        <v>-0.49000000000000021</v>
      </c>
      <c r="J44">
        <v>9.9999999999997868E-3</v>
      </c>
      <c r="L44">
        <f t="shared" si="3"/>
        <v>0.34999999999999964</v>
      </c>
      <c r="M44">
        <v>-6.999999999999984E-2</v>
      </c>
      <c r="N44">
        <f t="shared" si="4"/>
        <v>0.12249999999999975</v>
      </c>
      <c r="O44">
        <f t="shared" si="5"/>
        <v>0.11054610078980828</v>
      </c>
    </row>
    <row r="45" spans="1:15" x14ac:dyDescent="0.55000000000000004">
      <c r="A45">
        <v>3.54</v>
      </c>
      <c r="B45" s="1">
        <v>40756</v>
      </c>
      <c r="D45">
        <f t="shared" si="0"/>
        <v>-0.54</v>
      </c>
      <c r="E45">
        <f t="shared" si="1"/>
        <v>-4.0000000000000036E-2</v>
      </c>
      <c r="F45">
        <f t="shared" si="2"/>
        <v>0.45999999999999996</v>
      </c>
      <c r="H45">
        <v>-0.99000000000000021</v>
      </c>
      <c r="I45">
        <v>-0.49000000000000021</v>
      </c>
      <c r="J45">
        <v>9.9999999999997868E-3</v>
      </c>
      <c r="L45">
        <f t="shared" si="3"/>
        <v>0.35000000000000009</v>
      </c>
      <c r="M45">
        <v>-6.0000000000000497E-2</v>
      </c>
      <c r="N45">
        <f t="shared" si="4"/>
        <v>0.12250000000000007</v>
      </c>
      <c r="O45">
        <f t="shared" si="5"/>
        <v>0.11126333474241977</v>
      </c>
    </row>
    <row r="46" spans="1:15" x14ac:dyDescent="0.55000000000000004">
      <c r="A46">
        <v>3.39</v>
      </c>
      <c r="B46" s="1">
        <v>40787</v>
      </c>
      <c r="D46">
        <f t="shared" si="0"/>
        <v>-0.39000000000000012</v>
      </c>
      <c r="E46">
        <f t="shared" si="1"/>
        <v>0.10999999999999988</v>
      </c>
      <c r="F46">
        <f t="shared" si="2"/>
        <v>0.60999999999999988</v>
      </c>
      <c r="H46">
        <v>-0.95000000000000018</v>
      </c>
      <c r="I46">
        <v>-0.45000000000000018</v>
      </c>
      <c r="J46">
        <v>4.9999999999999822E-2</v>
      </c>
      <c r="L46">
        <f t="shared" si="3"/>
        <v>0.35000000000000009</v>
      </c>
      <c r="M46">
        <v>-6.0000000000000053E-2</v>
      </c>
      <c r="N46">
        <f t="shared" si="4"/>
        <v>0.12250000000000007</v>
      </c>
      <c r="O46">
        <f t="shared" si="5"/>
        <v>0.11193753465787459</v>
      </c>
    </row>
    <row r="47" spans="1:15" x14ac:dyDescent="0.55000000000000004">
      <c r="A47">
        <v>3.26</v>
      </c>
      <c r="B47" s="1">
        <v>40817</v>
      </c>
      <c r="D47">
        <f t="shared" si="0"/>
        <v>-0.25999999999999979</v>
      </c>
      <c r="E47">
        <f t="shared" si="1"/>
        <v>0.24000000000000021</v>
      </c>
      <c r="F47">
        <f t="shared" si="2"/>
        <v>0.74000000000000021</v>
      </c>
      <c r="H47">
        <v>-0.89999999999999991</v>
      </c>
      <c r="I47">
        <v>-0.39999999999999991</v>
      </c>
      <c r="J47">
        <v>0.10000000000000009</v>
      </c>
      <c r="L47">
        <f t="shared" si="3"/>
        <v>0.49000000000000021</v>
      </c>
      <c r="M47">
        <v>-5.0000000000000266E-2</v>
      </c>
      <c r="N47">
        <f t="shared" si="4"/>
        <v>0.2401000000000002</v>
      </c>
      <c r="O47">
        <f t="shared" si="5"/>
        <v>0.11257128257840213</v>
      </c>
    </row>
    <row r="48" spans="1:15" x14ac:dyDescent="0.55000000000000004">
      <c r="A48">
        <v>3.31</v>
      </c>
      <c r="B48" s="1">
        <v>40848</v>
      </c>
      <c r="D48">
        <f t="shared" si="0"/>
        <v>-0.31000000000000005</v>
      </c>
      <c r="E48">
        <f t="shared" si="1"/>
        <v>0.18999999999999995</v>
      </c>
      <c r="F48">
        <f t="shared" si="2"/>
        <v>0.69</v>
      </c>
      <c r="H48">
        <v>-0.89000000000000012</v>
      </c>
      <c r="I48">
        <v>-0.39000000000000012</v>
      </c>
      <c r="J48">
        <v>0.10999999999999988</v>
      </c>
      <c r="L48">
        <f t="shared" si="3"/>
        <v>0.22999999999999998</v>
      </c>
      <c r="M48">
        <v>-4.9999999999999822E-2</v>
      </c>
      <c r="N48">
        <f t="shared" si="4"/>
        <v>5.2899999999999989E-2</v>
      </c>
      <c r="O48">
        <f t="shared" si="5"/>
        <v>0.12022300562369802</v>
      </c>
    </row>
    <row r="49" spans="1:15" x14ac:dyDescent="0.55000000000000004">
      <c r="A49">
        <v>3.3</v>
      </c>
      <c r="B49" s="1">
        <v>40878</v>
      </c>
      <c r="D49">
        <f t="shared" si="0"/>
        <v>-0.29999999999999982</v>
      </c>
      <c r="E49">
        <f t="shared" si="1"/>
        <v>0.20000000000000018</v>
      </c>
      <c r="F49">
        <f t="shared" si="2"/>
        <v>0.70000000000000018</v>
      </c>
      <c r="H49">
        <v>-0.87000000000000011</v>
      </c>
      <c r="I49">
        <v>-0.37000000000000011</v>
      </c>
      <c r="J49">
        <v>0.12999999999999989</v>
      </c>
      <c r="L49">
        <f t="shared" si="3"/>
        <v>9.0000000000000302E-2</v>
      </c>
      <c r="M49">
        <v>-4.9999999999999822E-2</v>
      </c>
      <c r="N49">
        <f t="shared" si="4"/>
        <v>8.1000000000000551E-3</v>
      </c>
      <c r="O49">
        <f t="shared" si="5"/>
        <v>0.11618362528627613</v>
      </c>
    </row>
    <row r="50" spans="1:15" x14ac:dyDescent="0.55000000000000004">
      <c r="A50">
        <v>3.23</v>
      </c>
      <c r="B50" s="1">
        <v>40909</v>
      </c>
      <c r="D50">
        <f t="shared" si="0"/>
        <v>-0.22999999999999998</v>
      </c>
      <c r="E50">
        <f t="shared" si="1"/>
        <v>0.27</v>
      </c>
      <c r="F50">
        <f t="shared" si="2"/>
        <v>0.77</v>
      </c>
      <c r="H50">
        <v>-0.83999999999999986</v>
      </c>
      <c r="I50">
        <v>-0.33999999999999986</v>
      </c>
      <c r="J50">
        <v>0.16000000000000014</v>
      </c>
      <c r="L50">
        <f t="shared" si="3"/>
        <v>2.9999999999999805E-2</v>
      </c>
      <c r="M50">
        <v>-2.0000000000000018E-2</v>
      </c>
      <c r="N50">
        <f t="shared" si="4"/>
        <v>8.9999999999998827E-4</v>
      </c>
      <c r="O50">
        <f t="shared" si="5"/>
        <v>0.10969860776909955</v>
      </c>
    </row>
    <row r="51" spans="1:15" x14ac:dyDescent="0.55000000000000004">
      <c r="A51">
        <v>3.14</v>
      </c>
      <c r="B51" s="1">
        <v>40940</v>
      </c>
      <c r="D51">
        <f t="shared" si="0"/>
        <v>-0.14000000000000012</v>
      </c>
      <c r="E51">
        <f t="shared" si="1"/>
        <v>0.35999999999999988</v>
      </c>
      <c r="F51">
        <f t="shared" si="2"/>
        <v>0.85999999999999988</v>
      </c>
      <c r="H51">
        <v>-0.83000000000000007</v>
      </c>
      <c r="I51">
        <v>-0.33000000000000007</v>
      </c>
      <c r="J51">
        <v>0.16999999999999993</v>
      </c>
      <c r="L51">
        <f t="shared" si="3"/>
        <v>0.16999999999999993</v>
      </c>
      <c r="M51">
        <v>-1.0000000000000231E-2</v>
      </c>
      <c r="N51">
        <f t="shared" si="4"/>
        <v>2.8899999999999974E-2</v>
      </c>
      <c r="O51">
        <f t="shared" si="5"/>
        <v>0.10317069130295357</v>
      </c>
    </row>
    <row r="52" spans="1:15" x14ac:dyDescent="0.55000000000000004">
      <c r="A52">
        <v>3.17</v>
      </c>
      <c r="B52" s="1">
        <v>40969</v>
      </c>
      <c r="D52">
        <f t="shared" si="0"/>
        <v>-0.16999999999999993</v>
      </c>
      <c r="E52">
        <f t="shared" si="1"/>
        <v>0.33000000000000007</v>
      </c>
      <c r="F52">
        <f t="shared" si="2"/>
        <v>0.83000000000000007</v>
      </c>
      <c r="H52">
        <v>-0.83000000000000007</v>
      </c>
      <c r="I52">
        <v>-0.33000000000000007</v>
      </c>
      <c r="J52">
        <v>0.16999999999999993</v>
      </c>
      <c r="L52">
        <f t="shared" si="3"/>
        <v>0.12999999999999989</v>
      </c>
      <c r="M52">
        <v>-9.9999999999997868E-3</v>
      </c>
      <c r="N52">
        <f t="shared" si="4"/>
        <v>1.6899999999999971E-2</v>
      </c>
      <c r="O52">
        <f t="shared" si="5"/>
        <v>9.8714449824776354E-2</v>
      </c>
    </row>
    <row r="53" spans="1:15" x14ac:dyDescent="0.55000000000000004">
      <c r="A53">
        <v>3.21</v>
      </c>
      <c r="B53" s="1">
        <v>41000</v>
      </c>
      <c r="D53">
        <f t="shared" si="0"/>
        <v>-0.20999999999999996</v>
      </c>
      <c r="E53">
        <f t="shared" si="1"/>
        <v>0.29000000000000004</v>
      </c>
      <c r="F53">
        <f t="shared" si="2"/>
        <v>0.79</v>
      </c>
      <c r="H53">
        <v>-0.81</v>
      </c>
      <c r="I53">
        <v>-0.31000000000000005</v>
      </c>
      <c r="J53">
        <v>0.18999999999999995</v>
      </c>
      <c r="L53">
        <f t="shared" si="3"/>
        <v>2.0000000000000018E-2</v>
      </c>
      <c r="M53">
        <v>0</v>
      </c>
      <c r="N53">
        <f t="shared" si="4"/>
        <v>4.0000000000000072E-4</v>
      </c>
      <c r="O53">
        <f t="shared" si="5"/>
        <v>9.3805582835289766E-2</v>
      </c>
    </row>
    <row r="54" spans="1:15" x14ac:dyDescent="0.55000000000000004">
      <c r="A54">
        <v>3.07</v>
      </c>
      <c r="B54" s="1">
        <v>41030</v>
      </c>
      <c r="D54">
        <f t="shared" si="0"/>
        <v>-6.999999999999984E-2</v>
      </c>
      <c r="E54">
        <f t="shared" si="1"/>
        <v>0.43000000000000016</v>
      </c>
      <c r="F54">
        <f t="shared" si="2"/>
        <v>0.93000000000000016</v>
      </c>
      <c r="H54">
        <v>-0.75</v>
      </c>
      <c r="I54">
        <v>-0.25</v>
      </c>
      <c r="J54">
        <v>0.25</v>
      </c>
      <c r="L54">
        <f t="shared" si="3"/>
        <v>7.0000000000000284E-2</v>
      </c>
      <c r="M54">
        <v>1.9999999999999574E-2</v>
      </c>
      <c r="N54">
        <f t="shared" si="4"/>
        <v>4.9000000000000397E-3</v>
      </c>
      <c r="O54">
        <f t="shared" si="5"/>
        <v>8.8201247865172375E-2</v>
      </c>
    </row>
    <row r="55" spans="1:15" x14ac:dyDescent="0.55000000000000004">
      <c r="A55">
        <v>2.94</v>
      </c>
      <c r="B55" s="1">
        <v>41061</v>
      </c>
      <c r="D55">
        <f t="shared" si="0"/>
        <v>6.0000000000000053E-2</v>
      </c>
      <c r="E55">
        <f t="shared" si="1"/>
        <v>0.56000000000000005</v>
      </c>
      <c r="F55">
        <f t="shared" si="2"/>
        <v>1.06</v>
      </c>
      <c r="H55">
        <v>-0.74000000000000021</v>
      </c>
      <c r="I55">
        <v>-0.24000000000000021</v>
      </c>
      <c r="J55">
        <v>0.25999999999999979</v>
      </c>
      <c r="L55">
        <f t="shared" si="3"/>
        <v>0.22999999999999998</v>
      </c>
      <c r="M55">
        <v>2.0000000000000018E-2</v>
      </c>
      <c r="N55">
        <f t="shared" si="4"/>
        <v>5.2899999999999989E-2</v>
      </c>
      <c r="O55">
        <f t="shared" si="5"/>
        <v>8.3203172993262034E-2</v>
      </c>
    </row>
    <row r="56" spans="1:15" x14ac:dyDescent="0.55000000000000004">
      <c r="A56">
        <v>2.89</v>
      </c>
      <c r="B56" s="1">
        <v>41091</v>
      </c>
      <c r="D56">
        <f t="shared" si="0"/>
        <v>0.10999999999999988</v>
      </c>
      <c r="E56">
        <f t="shared" si="1"/>
        <v>0.60999999999999988</v>
      </c>
      <c r="F56">
        <f t="shared" si="2"/>
        <v>1.1099999999999999</v>
      </c>
      <c r="H56">
        <v>-0.7200000000000002</v>
      </c>
      <c r="I56">
        <v>-0.2200000000000002</v>
      </c>
      <c r="J56">
        <v>0.2799999999999998</v>
      </c>
      <c r="L56">
        <f t="shared" si="3"/>
        <v>0.31999999999999984</v>
      </c>
      <c r="M56">
        <v>2.0000000000000018E-2</v>
      </c>
      <c r="N56">
        <f t="shared" si="4"/>
        <v>0.10239999999999989</v>
      </c>
      <c r="O56">
        <f t="shared" si="5"/>
        <v>8.1384982613666307E-2</v>
      </c>
    </row>
    <row r="57" spans="1:15" x14ac:dyDescent="0.55000000000000004">
      <c r="A57">
        <v>2.83</v>
      </c>
      <c r="B57" s="1">
        <v>41122</v>
      </c>
      <c r="D57">
        <f t="shared" si="0"/>
        <v>0.16999999999999993</v>
      </c>
      <c r="E57">
        <f t="shared" si="1"/>
        <v>0.66999999999999993</v>
      </c>
      <c r="F57">
        <f t="shared" si="2"/>
        <v>1.17</v>
      </c>
      <c r="H57">
        <v>-0.68000000000000016</v>
      </c>
      <c r="I57">
        <v>-0.18000000000000016</v>
      </c>
      <c r="J57">
        <v>0.31999999999999984</v>
      </c>
      <c r="L57">
        <f t="shared" si="3"/>
        <v>0.23999999999999977</v>
      </c>
      <c r="M57">
        <v>2.0000000000000018E-2</v>
      </c>
      <c r="N57">
        <f t="shared" si="4"/>
        <v>5.7599999999999887E-2</v>
      </c>
      <c r="O57">
        <f t="shared" si="5"/>
        <v>8.2645883656846317E-2</v>
      </c>
    </row>
    <row r="58" spans="1:15" x14ac:dyDescent="0.55000000000000004">
      <c r="A58">
        <v>2.86</v>
      </c>
      <c r="B58" s="1">
        <v>41153</v>
      </c>
      <c r="D58">
        <f t="shared" si="0"/>
        <v>0.14000000000000012</v>
      </c>
      <c r="E58">
        <f t="shared" si="1"/>
        <v>0.64000000000000012</v>
      </c>
      <c r="F58">
        <f t="shared" si="2"/>
        <v>1.1400000000000001</v>
      </c>
      <c r="H58">
        <v>-0.62999999999999989</v>
      </c>
      <c r="I58">
        <v>-0.12999999999999989</v>
      </c>
      <c r="J58">
        <v>0.37000000000000011</v>
      </c>
      <c r="L58">
        <f t="shared" si="3"/>
        <v>8.0000000000000071E-2</v>
      </c>
      <c r="M58">
        <v>2.0000000000000018E-2</v>
      </c>
      <c r="N58">
        <f t="shared" si="4"/>
        <v>6.4000000000000116E-3</v>
      </c>
      <c r="O58">
        <f t="shared" si="5"/>
        <v>8.1143130637435529E-2</v>
      </c>
    </row>
    <row r="59" spans="1:15" x14ac:dyDescent="0.55000000000000004">
      <c r="A59">
        <v>2.69</v>
      </c>
      <c r="B59" s="1">
        <v>41183</v>
      </c>
      <c r="D59">
        <f t="shared" si="0"/>
        <v>0.31000000000000005</v>
      </c>
      <c r="E59">
        <f t="shared" si="1"/>
        <v>0.81</v>
      </c>
      <c r="F59">
        <f t="shared" si="2"/>
        <v>1.31</v>
      </c>
      <c r="H59">
        <v>-0.60000000000000009</v>
      </c>
      <c r="I59">
        <v>-0.10000000000000009</v>
      </c>
      <c r="J59">
        <v>0.39999999999999991</v>
      </c>
      <c r="L59">
        <f t="shared" si="3"/>
        <v>0.20000000000000018</v>
      </c>
      <c r="M59">
        <v>2.0000000000000018E-2</v>
      </c>
      <c r="N59">
        <f t="shared" si="4"/>
        <v>4.000000000000007E-2</v>
      </c>
      <c r="O59">
        <f t="shared" si="5"/>
        <v>7.6658542799189391E-2</v>
      </c>
    </row>
    <row r="60" spans="1:15" x14ac:dyDescent="0.55000000000000004">
      <c r="A60">
        <v>2.7</v>
      </c>
      <c r="B60" s="1">
        <v>41214</v>
      </c>
      <c r="D60">
        <f t="shared" si="0"/>
        <v>0.29999999999999982</v>
      </c>
      <c r="E60">
        <f t="shared" si="1"/>
        <v>0.79999999999999982</v>
      </c>
      <c r="F60">
        <f t="shared" si="2"/>
        <v>1.2999999999999998</v>
      </c>
      <c r="H60">
        <v>-0.58999999999999986</v>
      </c>
      <c r="I60">
        <v>-8.9999999999999858E-2</v>
      </c>
      <c r="J60">
        <v>0.41000000000000014</v>
      </c>
      <c r="L60">
        <f t="shared" si="3"/>
        <v>0.12999999999999989</v>
      </c>
      <c r="M60">
        <v>2.9999999999999805E-2</v>
      </c>
      <c r="N60">
        <f t="shared" si="4"/>
        <v>1.6899999999999971E-2</v>
      </c>
      <c r="O60">
        <f t="shared" si="5"/>
        <v>7.4459030231238038E-2</v>
      </c>
    </row>
    <row r="61" spans="1:15" x14ac:dyDescent="0.55000000000000004">
      <c r="A61">
        <v>2.67</v>
      </c>
      <c r="B61" s="1">
        <v>41244</v>
      </c>
      <c r="D61">
        <f t="shared" si="0"/>
        <v>0.33000000000000007</v>
      </c>
      <c r="E61">
        <f t="shared" si="1"/>
        <v>0.83000000000000007</v>
      </c>
      <c r="F61">
        <f t="shared" si="2"/>
        <v>1.33</v>
      </c>
      <c r="H61">
        <v>-0.56000000000000005</v>
      </c>
      <c r="I61">
        <v>-6.0000000000000053E-2</v>
      </c>
      <c r="J61">
        <v>0.43999999999999995</v>
      </c>
      <c r="L61">
        <f t="shared" si="3"/>
        <v>0.18999999999999995</v>
      </c>
      <c r="M61">
        <v>3.0000000000000249E-2</v>
      </c>
      <c r="N61">
        <f t="shared" si="4"/>
        <v>3.6099999999999979E-2</v>
      </c>
      <c r="O61">
        <f t="shared" si="5"/>
        <v>7.1005488417363746E-2</v>
      </c>
    </row>
    <row r="62" spans="1:15" x14ac:dyDescent="0.55000000000000004">
      <c r="A62">
        <v>2.64</v>
      </c>
      <c r="B62" s="1">
        <v>41275</v>
      </c>
      <c r="D62">
        <f t="shared" si="0"/>
        <v>0.35999999999999988</v>
      </c>
      <c r="E62">
        <f t="shared" si="1"/>
        <v>0.85999999999999988</v>
      </c>
      <c r="F62">
        <f t="shared" si="2"/>
        <v>1.3599999999999999</v>
      </c>
      <c r="H62">
        <v>-0.54999999999999982</v>
      </c>
      <c r="I62">
        <v>-4.9999999999999822E-2</v>
      </c>
      <c r="J62">
        <v>0.45000000000000018</v>
      </c>
      <c r="L62">
        <f t="shared" si="3"/>
        <v>4.9999999999999822E-2</v>
      </c>
      <c r="M62">
        <v>4.0000000000000036E-2</v>
      </c>
      <c r="N62">
        <f t="shared" si="4"/>
        <v>2.4999999999999823E-3</v>
      </c>
      <c r="O62">
        <f t="shared" si="5"/>
        <v>6.8911159112321915E-2</v>
      </c>
    </row>
    <row r="63" spans="1:15" x14ac:dyDescent="0.55000000000000004">
      <c r="A63">
        <v>2.77</v>
      </c>
      <c r="B63" s="1">
        <v>41306</v>
      </c>
      <c r="D63">
        <f t="shared" si="0"/>
        <v>0.22999999999999998</v>
      </c>
      <c r="E63">
        <f t="shared" si="1"/>
        <v>0.73</v>
      </c>
      <c r="F63">
        <f t="shared" si="2"/>
        <v>1.23</v>
      </c>
      <c r="H63">
        <v>-0.54</v>
      </c>
      <c r="I63">
        <v>-4.0000000000000036E-2</v>
      </c>
      <c r="J63">
        <v>0.45999999999999996</v>
      </c>
      <c r="L63">
        <f t="shared" si="3"/>
        <v>-6.999999999999984E-2</v>
      </c>
      <c r="M63">
        <v>4.0000000000000036E-2</v>
      </c>
      <c r="N63">
        <f t="shared" si="4"/>
        <v>4.8999999999999773E-3</v>
      </c>
      <c r="O63">
        <f t="shared" si="5"/>
        <v>6.4926489565582599E-2</v>
      </c>
    </row>
    <row r="64" spans="1:15" x14ac:dyDescent="0.55000000000000004">
      <c r="A64">
        <v>2.76</v>
      </c>
      <c r="B64" s="1">
        <v>41334</v>
      </c>
      <c r="D64">
        <f t="shared" si="0"/>
        <v>0.24000000000000021</v>
      </c>
      <c r="E64">
        <f t="shared" si="1"/>
        <v>0.74000000000000021</v>
      </c>
      <c r="F64">
        <f t="shared" si="2"/>
        <v>1.2400000000000002</v>
      </c>
      <c r="H64">
        <v>-0.4700000000000002</v>
      </c>
      <c r="I64">
        <v>2.9999999999999805E-2</v>
      </c>
      <c r="J64">
        <v>0.5299999999999998</v>
      </c>
      <c r="L64">
        <f t="shared" si="3"/>
        <v>-8.9999999999999858E-2</v>
      </c>
      <c r="M64">
        <v>4.0000000000000036E-2</v>
      </c>
      <c r="N64">
        <f t="shared" si="4"/>
        <v>8.0999999999999753E-3</v>
      </c>
      <c r="O64">
        <f t="shared" si="5"/>
        <v>6.1324900191647637E-2</v>
      </c>
    </row>
    <row r="65" spans="1:15" x14ac:dyDescent="0.55000000000000004">
      <c r="A65">
        <v>2.74</v>
      </c>
      <c r="B65" s="1">
        <v>41365</v>
      </c>
      <c r="D65">
        <f t="shared" si="0"/>
        <v>0.25999999999999979</v>
      </c>
      <c r="E65">
        <f t="shared" si="1"/>
        <v>0.75999999999999979</v>
      </c>
      <c r="F65">
        <f t="shared" si="2"/>
        <v>1.2599999999999998</v>
      </c>
      <c r="H65">
        <v>-0.4700000000000002</v>
      </c>
      <c r="I65">
        <v>2.9999999999999805E-2</v>
      </c>
      <c r="J65">
        <v>0.5299999999999998</v>
      </c>
      <c r="L65">
        <f t="shared" si="3"/>
        <v>-0.10000000000000009</v>
      </c>
      <c r="M65">
        <v>4.9999999999999822E-2</v>
      </c>
      <c r="N65">
        <f t="shared" si="4"/>
        <v>1.0000000000000018E-2</v>
      </c>
      <c r="O65">
        <f t="shared" si="5"/>
        <v>5.8131406180148774E-2</v>
      </c>
    </row>
    <row r="66" spans="1:15" x14ac:dyDescent="0.55000000000000004">
      <c r="A66">
        <v>2.56</v>
      </c>
      <c r="B66" s="1">
        <v>41395</v>
      </c>
      <c r="D66">
        <f t="shared" si="0"/>
        <v>0.43999999999999995</v>
      </c>
      <c r="E66">
        <f t="shared" si="1"/>
        <v>0.94</v>
      </c>
      <c r="F66">
        <f t="shared" si="2"/>
        <v>1.44</v>
      </c>
      <c r="H66">
        <v>-0.43999999999999995</v>
      </c>
      <c r="I66">
        <v>6.0000000000000053E-2</v>
      </c>
      <c r="J66">
        <v>0.56000000000000005</v>
      </c>
      <c r="L66">
        <f t="shared" si="3"/>
        <v>0.20999999999999996</v>
      </c>
      <c r="M66">
        <v>6.0000000000000053E-2</v>
      </c>
      <c r="N66">
        <f t="shared" si="4"/>
        <v>4.4099999999999986E-2</v>
      </c>
      <c r="O66">
        <f t="shared" si="5"/>
        <v>5.5243521809339849E-2</v>
      </c>
    </row>
    <row r="67" spans="1:15" x14ac:dyDescent="0.55000000000000004">
      <c r="A67">
        <v>3.03</v>
      </c>
      <c r="B67" s="1">
        <v>41426</v>
      </c>
      <c r="D67">
        <f t="shared" ref="D67:D130" si="6">3-A67</f>
        <v>-2.9999999999999805E-2</v>
      </c>
      <c r="E67">
        <f t="shared" ref="E67:E130" si="7">3.5-A67</f>
        <v>0.4700000000000002</v>
      </c>
      <c r="F67">
        <f t="shared" ref="F67:F130" si="8">4-A67</f>
        <v>0.9700000000000002</v>
      </c>
      <c r="H67">
        <v>-0.43000000000000016</v>
      </c>
      <c r="I67">
        <v>6.999999999999984E-2</v>
      </c>
      <c r="J67">
        <v>0.56999999999999984</v>
      </c>
      <c r="L67">
        <f t="shared" si="3"/>
        <v>-0.27</v>
      </c>
      <c r="M67">
        <v>6.999999999999984E-2</v>
      </c>
      <c r="N67">
        <f t="shared" si="4"/>
        <v>7.2900000000000006E-2</v>
      </c>
      <c r="O67">
        <f t="shared" si="5"/>
        <v>5.4574910500779457E-2</v>
      </c>
    </row>
    <row r="68" spans="1:15" x14ac:dyDescent="0.55000000000000004">
      <c r="A68">
        <v>3.39</v>
      </c>
      <c r="B68" s="1">
        <v>41456</v>
      </c>
      <c r="D68">
        <f t="shared" si="6"/>
        <v>-0.39000000000000012</v>
      </c>
      <c r="E68">
        <f t="shared" si="7"/>
        <v>0.10999999999999988</v>
      </c>
      <c r="F68">
        <f t="shared" si="8"/>
        <v>0.60999999999999988</v>
      </c>
      <c r="H68">
        <v>-0.41000000000000014</v>
      </c>
      <c r="I68">
        <v>8.9999999999999858E-2</v>
      </c>
      <c r="J68">
        <v>0.58999999999999986</v>
      </c>
      <c r="L68">
        <f t="shared" si="3"/>
        <v>-0.64999999999999991</v>
      </c>
      <c r="M68">
        <v>7.0000000000000284E-2</v>
      </c>
      <c r="N68">
        <f t="shared" si="4"/>
        <v>0.42249999999999988</v>
      </c>
      <c r="O68">
        <f t="shared" si="5"/>
        <v>5.5674415870732692E-2</v>
      </c>
    </row>
    <row r="69" spans="1:15" x14ac:dyDescent="0.55000000000000004">
      <c r="A69">
        <v>3.43</v>
      </c>
      <c r="B69" s="1">
        <v>41487</v>
      </c>
      <c r="D69">
        <f t="shared" si="6"/>
        <v>-0.43000000000000016</v>
      </c>
      <c r="E69">
        <f t="shared" si="7"/>
        <v>6.999999999999984E-2</v>
      </c>
      <c r="F69">
        <f t="shared" si="8"/>
        <v>0.56999999999999984</v>
      </c>
      <c r="H69">
        <v>-0.39000000000000012</v>
      </c>
      <c r="I69">
        <v>0.10999999999999988</v>
      </c>
      <c r="J69">
        <v>0.60999999999999988</v>
      </c>
      <c r="L69">
        <f t="shared" si="3"/>
        <v>-0.87000000000000011</v>
      </c>
      <c r="M69">
        <v>7.0000000000000284E-2</v>
      </c>
      <c r="N69">
        <f t="shared" si="4"/>
        <v>0.75690000000000024</v>
      </c>
      <c r="O69">
        <f t="shared" si="5"/>
        <v>7.7683950918488745E-2</v>
      </c>
    </row>
    <row r="70" spans="1:15" x14ac:dyDescent="0.55000000000000004">
      <c r="A70">
        <v>3.59</v>
      </c>
      <c r="B70" s="1">
        <v>41518</v>
      </c>
      <c r="D70">
        <f t="shared" si="6"/>
        <v>-0.58999999999999986</v>
      </c>
      <c r="E70">
        <f t="shared" si="7"/>
        <v>-8.9999999999999858E-2</v>
      </c>
      <c r="F70">
        <f t="shared" si="8"/>
        <v>0.41000000000000014</v>
      </c>
      <c r="H70">
        <v>-0.39000000000000012</v>
      </c>
      <c r="I70">
        <v>0.10999999999999988</v>
      </c>
      <c r="J70">
        <v>0.60999999999999988</v>
      </c>
      <c r="L70">
        <f t="shared" ref="L70:L133" si="9">D70-D67</f>
        <v>-0.56000000000000005</v>
      </c>
      <c r="M70">
        <v>7.0000000000000284E-2</v>
      </c>
      <c r="N70">
        <f t="shared" ref="N70:N133" si="10">L70*L70</f>
        <v>0.31360000000000005</v>
      </c>
      <c r="O70">
        <f t="shared" si="5"/>
        <v>0.11843691386337947</v>
      </c>
    </row>
    <row r="71" spans="1:15" x14ac:dyDescent="0.55000000000000004">
      <c r="A71">
        <v>3.29</v>
      </c>
      <c r="B71" s="1">
        <v>41548</v>
      </c>
      <c r="D71">
        <f t="shared" si="6"/>
        <v>-0.29000000000000004</v>
      </c>
      <c r="E71">
        <f t="shared" si="7"/>
        <v>0.20999999999999996</v>
      </c>
      <c r="F71">
        <f t="shared" si="8"/>
        <v>0.71</v>
      </c>
      <c r="H71">
        <v>-0.37999999999999989</v>
      </c>
      <c r="I71">
        <v>0.12000000000000011</v>
      </c>
      <c r="J71">
        <v>0.62000000000000011</v>
      </c>
      <c r="L71">
        <f t="shared" si="9"/>
        <v>0.10000000000000009</v>
      </c>
      <c r="M71">
        <v>7.0000000000000284E-2</v>
      </c>
      <c r="N71">
        <f t="shared" si="10"/>
        <v>1.0000000000000018E-2</v>
      </c>
      <c r="O71">
        <f t="shared" ref="O71:O134" si="11">$P$2*O70+(1-$P$2)*N70</f>
        <v>0.13014669903157672</v>
      </c>
    </row>
    <row r="72" spans="1:15" x14ac:dyDescent="0.55000000000000004">
      <c r="A72">
        <v>3.27</v>
      </c>
      <c r="B72" s="1">
        <v>41579</v>
      </c>
      <c r="D72">
        <f t="shared" si="6"/>
        <v>-0.27</v>
      </c>
      <c r="E72">
        <f t="shared" si="7"/>
        <v>0.22999999999999998</v>
      </c>
      <c r="F72">
        <f t="shared" si="8"/>
        <v>0.73</v>
      </c>
      <c r="H72">
        <v>-0.37999999999999989</v>
      </c>
      <c r="I72">
        <v>0.12000000000000011</v>
      </c>
      <c r="J72">
        <v>0.62000000000000011</v>
      </c>
      <c r="L72">
        <f t="shared" si="9"/>
        <v>0.16000000000000014</v>
      </c>
      <c r="M72">
        <v>7.9999999999999627E-2</v>
      </c>
      <c r="N72">
        <f t="shared" si="10"/>
        <v>2.5600000000000046E-2</v>
      </c>
      <c r="O72">
        <f t="shared" si="11"/>
        <v>0.12293789708968211</v>
      </c>
    </row>
    <row r="73" spans="1:15" x14ac:dyDescent="0.55000000000000004">
      <c r="A73">
        <v>3.47</v>
      </c>
      <c r="B73" s="1">
        <v>41609</v>
      </c>
      <c r="D73">
        <f t="shared" si="6"/>
        <v>-0.4700000000000002</v>
      </c>
      <c r="E73">
        <f t="shared" si="7"/>
        <v>2.9999999999999805E-2</v>
      </c>
      <c r="F73">
        <f t="shared" si="8"/>
        <v>0.5299999999999998</v>
      </c>
      <c r="H73">
        <v>-0.35999999999999988</v>
      </c>
      <c r="I73">
        <v>0.14000000000000012</v>
      </c>
      <c r="J73">
        <v>0.64000000000000012</v>
      </c>
      <c r="L73">
        <f t="shared" si="9"/>
        <v>0.11999999999999966</v>
      </c>
      <c r="M73">
        <v>8.0000000000000071E-2</v>
      </c>
      <c r="N73">
        <f t="shared" si="10"/>
        <v>1.439999999999992E-2</v>
      </c>
      <c r="O73">
        <f t="shared" si="11"/>
        <v>0.11709762326430119</v>
      </c>
    </row>
    <row r="74" spans="1:15" x14ac:dyDescent="0.55000000000000004">
      <c r="A74">
        <v>3.55</v>
      </c>
      <c r="B74" s="1">
        <v>41640</v>
      </c>
      <c r="D74">
        <f t="shared" si="6"/>
        <v>-0.54999999999999982</v>
      </c>
      <c r="E74">
        <f t="shared" si="7"/>
        <v>-4.9999999999999822E-2</v>
      </c>
      <c r="F74">
        <f t="shared" si="8"/>
        <v>0.45000000000000018</v>
      </c>
      <c r="H74">
        <v>-0.35999999999999988</v>
      </c>
      <c r="I74">
        <v>0.14000000000000012</v>
      </c>
      <c r="J74">
        <v>0.64000000000000012</v>
      </c>
      <c r="L74">
        <f t="shared" si="9"/>
        <v>-0.25999999999999979</v>
      </c>
      <c r="M74">
        <v>8.0000000000000071E-2</v>
      </c>
      <c r="N74">
        <f t="shared" si="10"/>
        <v>6.7599999999999882E-2</v>
      </c>
      <c r="O74">
        <f t="shared" si="11"/>
        <v>0.1109357658684431</v>
      </c>
    </row>
    <row r="75" spans="1:15" x14ac:dyDescent="0.55000000000000004">
      <c r="A75">
        <v>3.33</v>
      </c>
      <c r="B75" s="1">
        <v>41671</v>
      </c>
      <c r="D75">
        <f t="shared" si="6"/>
        <v>-0.33000000000000007</v>
      </c>
      <c r="E75">
        <f t="shared" si="7"/>
        <v>0.16999999999999993</v>
      </c>
      <c r="F75">
        <f t="shared" si="8"/>
        <v>0.66999999999999993</v>
      </c>
      <c r="H75">
        <v>-0.35999999999999988</v>
      </c>
      <c r="I75">
        <v>0.14000000000000012</v>
      </c>
      <c r="J75">
        <v>0.64000000000000012</v>
      </c>
      <c r="L75">
        <f t="shared" si="9"/>
        <v>-6.0000000000000053E-2</v>
      </c>
      <c r="M75">
        <v>8.0000000000000071E-2</v>
      </c>
      <c r="N75">
        <f t="shared" si="10"/>
        <v>3.6000000000000064E-3</v>
      </c>
      <c r="O75">
        <f t="shared" si="11"/>
        <v>0.1083356199163365</v>
      </c>
    </row>
    <row r="76" spans="1:15" x14ac:dyDescent="0.55000000000000004">
      <c r="A76">
        <v>3.32</v>
      </c>
      <c r="B76" s="1">
        <v>41699</v>
      </c>
      <c r="D76">
        <f t="shared" si="6"/>
        <v>-0.31999999999999984</v>
      </c>
      <c r="E76">
        <f t="shared" si="7"/>
        <v>0.18000000000000016</v>
      </c>
      <c r="F76">
        <f t="shared" si="8"/>
        <v>0.68000000000000016</v>
      </c>
      <c r="H76">
        <v>-0.33999999999999986</v>
      </c>
      <c r="I76">
        <v>0.16000000000000014</v>
      </c>
      <c r="J76">
        <v>0.66000000000000014</v>
      </c>
      <c r="L76">
        <f t="shared" si="9"/>
        <v>0.15000000000000036</v>
      </c>
      <c r="M76">
        <v>8.9999999999999858E-2</v>
      </c>
      <c r="N76">
        <f t="shared" si="10"/>
        <v>2.2500000000000107E-2</v>
      </c>
      <c r="O76">
        <f t="shared" si="11"/>
        <v>0.10205148272135629</v>
      </c>
    </row>
    <row r="77" spans="1:15" x14ac:dyDescent="0.55000000000000004">
      <c r="A77">
        <v>3.47</v>
      </c>
      <c r="B77" s="1">
        <v>41730</v>
      </c>
      <c r="D77">
        <f t="shared" si="6"/>
        <v>-0.4700000000000002</v>
      </c>
      <c r="E77">
        <f t="shared" si="7"/>
        <v>2.9999999999999805E-2</v>
      </c>
      <c r="F77">
        <f t="shared" si="8"/>
        <v>0.5299999999999998</v>
      </c>
      <c r="H77">
        <v>-0.33000000000000007</v>
      </c>
      <c r="I77">
        <v>0.16999999999999993</v>
      </c>
      <c r="J77">
        <v>0.66999999999999993</v>
      </c>
      <c r="L77">
        <f t="shared" si="9"/>
        <v>7.9999999999999627E-2</v>
      </c>
      <c r="M77">
        <v>8.9999999999999858E-2</v>
      </c>
      <c r="N77">
        <f t="shared" si="10"/>
        <v>6.3999999999999405E-3</v>
      </c>
      <c r="O77">
        <f t="shared" si="11"/>
        <v>9.7278393758074913E-2</v>
      </c>
    </row>
    <row r="78" spans="1:15" x14ac:dyDescent="0.55000000000000004">
      <c r="A78">
        <v>3.38</v>
      </c>
      <c r="B78" s="1">
        <v>41760</v>
      </c>
      <c r="D78">
        <f t="shared" si="6"/>
        <v>-0.37999999999999989</v>
      </c>
      <c r="E78">
        <f t="shared" si="7"/>
        <v>0.12000000000000011</v>
      </c>
      <c r="F78">
        <f t="shared" si="8"/>
        <v>0.62000000000000011</v>
      </c>
      <c r="H78">
        <v>-0.31999999999999984</v>
      </c>
      <c r="I78">
        <v>0.18000000000000016</v>
      </c>
      <c r="J78">
        <v>0.68000000000000016</v>
      </c>
      <c r="L78">
        <f t="shared" si="9"/>
        <v>-4.9999999999999822E-2</v>
      </c>
      <c r="M78">
        <v>9.0000000000000302E-2</v>
      </c>
      <c r="N78">
        <f t="shared" si="10"/>
        <v>2.4999999999999823E-3</v>
      </c>
      <c r="O78">
        <f t="shared" si="11"/>
        <v>9.1825690132590412E-2</v>
      </c>
    </row>
    <row r="79" spans="1:15" x14ac:dyDescent="0.55000000000000004">
      <c r="A79">
        <v>3.23</v>
      </c>
      <c r="B79" s="1">
        <v>41791</v>
      </c>
      <c r="D79">
        <f t="shared" si="6"/>
        <v>-0.22999999999999998</v>
      </c>
      <c r="E79">
        <f t="shared" si="7"/>
        <v>0.27</v>
      </c>
      <c r="F79">
        <f t="shared" si="8"/>
        <v>0.77</v>
      </c>
      <c r="H79">
        <v>-0.31999999999999984</v>
      </c>
      <c r="I79">
        <v>0.18000000000000016</v>
      </c>
      <c r="J79">
        <v>0.68000000000000016</v>
      </c>
      <c r="L79">
        <f t="shared" si="9"/>
        <v>8.9999999999999858E-2</v>
      </c>
      <c r="M79">
        <v>0.10000000000000009</v>
      </c>
      <c r="N79">
        <f t="shared" si="10"/>
        <v>8.0999999999999753E-3</v>
      </c>
      <c r="O79">
        <f t="shared" si="11"/>
        <v>8.6466148724634984E-2</v>
      </c>
    </row>
    <row r="80" spans="1:15" x14ac:dyDescent="0.55000000000000004">
      <c r="A80">
        <v>3.22</v>
      </c>
      <c r="B80" s="1">
        <v>41821</v>
      </c>
      <c r="D80">
        <f t="shared" si="6"/>
        <v>-0.2200000000000002</v>
      </c>
      <c r="E80">
        <f t="shared" si="7"/>
        <v>0.2799999999999998</v>
      </c>
      <c r="F80">
        <f t="shared" si="8"/>
        <v>0.7799999999999998</v>
      </c>
      <c r="H80">
        <v>-0.31000000000000005</v>
      </c>
      <c r="I80">
        <v>0.18999999999999995</v>
      </c>
      <c r="J80">
        <v>0.69</v>
      </c>
      <c r="L80">
        <f t="shared" si="9"/>
        <v>0.25</v>
      </c>
      <c r="M80">
        <v>0.10000000000000053</v>
      </c>
      <c r="N80">
        <f t="shared" si="10"/>
        <v>6.25E-2</v>
      </c>
      <c r="O80">
        <f t="shared" si="11"/>
        <v>8.1764179801156883E-2</v>
      </c>
    </row>
    <row r="81" spans="1:15" x14ac:dyDescent="0.55000000000000004">
      <c r="A81">
        <v>3.27</v>
      </c>
      <c r="B81" s="1">
        <v>41852</v>
      </c>
      <c r="D81">
        <f t="shared" si="6"/>
        <v>-0.27</v>
      </c>
      <c r="E81">
        <f t="shared" si="7"/>
        <v>0.22999999999999998</v>
      </c>
      <c r="F81">
        <f t="shared" si="8"/>
        <v>0.73</v>
      </c>
      <c r="H81">
        <v>-0.29999999999999982</v>
      </c>
      <c r="I81">
        <v>0.20000000000000018</v>
      </c>
      <c r="J81">
        <v>0.70000000000000018</v>
      </c>
      <c r="L81">
        <f t="shared" si="9"/>
        <v>0.10999999999999988</v>
      </c>
      <c r="M81">
        <v>0.10999999999999988</v>
      </c>
      <c r="N81">
        <f t="shared" si="10"/>
        <v>1.2099999999999972E-2</v>
      </c>
      <c r="O81">
        <f t="shared" si="11"/>
        <v>8.0608329013087468E-2</v>
      </c>
    </row>
    <row r="82" spans="1:15" x14ac:dyDescent="0.55000000000000004">
      <c r="A82">
        <v>3.24</v>
      </c>
      <c r="B82" s="1">
        <v>41883</v>
      </c>
      <c r="D82">
        <f t="shared" si="6"/>
        <v>-0.24000000000000021</v>
      </c>
      <c r="E82">
        <f t="shared" si="7"/>
        <v>0.25999999999999979</v>
      </c>
      <c r="F82">
        <f t="shared" si="8"/>
        <v>0.75999999999999979</v>
      </c>
      <c r="H82">
        <v>-0.29000000000000004</v>
      </c>
      <c r="I82">
        <v>0.20999999999999996</v>
      </c>
      <c r="J82">
        <v>0.71</v>
      </c>
      <c r="L82">
        <f t="shared" si="9"/>
        <v>-1.0000000000000231E-2</v>
      </c>
      <c r="M82">
        <v>0.10999999999999988</v>
      </c>
      <c r="N82">
        <f t="shared" si="10"/>
        <v>1.0000000000000461E-4</v>
      </c>
      <c r="O82">
        <f t="shared" si="11"/>
        <v>7.6497829272302226E-2</v>
      </c>
    </row>
    <row r="83" spans="1:15" x14ac:dyDescent="0.55000000000000004">
      <c r="A83">
        <v>3.36</v>
      </c>
      <c r="B83" s="1">
        <v>41913</v>
      </c>
      <c r="D83">
        <f t="shared" si="6"/>
        <v>-0.35999999999999988</v>
      </c>
      <c r="E83">
        <f t="shared" si="7"/>
        <v>0.14000000000000012</v>
      </c>
      <c r="F83">
        <f t="shared" si="8"/>
        <v>0.64000000000000012</v>
      </c>
      <c r="H83">
        <v>-0.2799999999999998</v>
      </c>
      <c r="I83">
        <v>0.2200000000000002</v>
      </c>
      <c r="J83">
        <v>0.7200000000000002</v>
      </c>
      <c r="L83">
        <f t="shared" si="9"/>
        <v>-0.13999999999999968</v>
      </c>
      <c r="M83">
        <v>0.11000000000000032</v>
      </c>
      <c r="N83">
        <f t="shared" si="10"/>
        <v>1.9599999999999909E-2</v>
      </c>
      <c r="O83">
        <f t="shared" si="11"/>
        <v>7.191395951596409E-2</v>
      </c>
    </row>
    <row r="84" spans="1:15" x14ac:dyDescent="0.55000000000000004">
      <c r="A84">
        <v>3.21</v>
      </c>
      <c r="B84" s="1">
        <v>41944</v>
      </c>
      <c r="D84">
        <f t="shared" si="6"/>
        <v>-0.20999999999999996</v>
      </c>
      <c r="E84">
        <f t="shared" si="7"/>
        <v>0.29000000000000004</v>
      </c>
      <c r="F84">
        <f t="shared" si="8"/>
        <v>0.79</v>
      </c>
      <c r="H84">
        <v>-0.27</v>
      </c>
      <c r="I84">
        <v>0.22999999999999998</v>
      </c>
      <c r="J84">
        <v>0.73</v>
      </c>
      <c r="L84">
        <f t="shared" si="9"/>
        <v>6.0000000000000053E-2</v>
      </c>
      <c r="M84">
        <v>0.11999999999999966</v>
      </c>
      <c r="N84">
        <f t="shared" si="10"/>
        <v>3.6000000000000064E-3</v>
      </c>
      <c r="O84">
        <f t="shared" si="11"/>
        <v>6.8775121945006235E-2</v>
      </c>
    </row>
    <row r="85" spans="1:15" x14ac:dyDescent="0.55000000000000004">
      <c r="A85">
        <v>3.1</v>
      </c>
      <c r="B85" s="1">
        <v>41974</v>
      </c>
      <c r="D85">
        <f t="shared" si="6"/>
        <v>-0.10000000000000009</v>
      </c>
      <c r="E85">
        <f t="shared" si="7"/>
        <v>0.39999999999999991</v>
      </c>
      <c r="F85">
        <f t="shared" si="8"/>
        <v>0.89999999999999991</v>
      </c>
      <c r="H85">
        <v>-0.27</v>
      </c>
      <c r="I85">
        <v>0.22999999999999998</v>
      </c>
      <c r="J85">
        <v>0.73</v>
      </c>
      <c r="L85">
        <f t="shared" si="9"/>
        <v>0.14000000000000012</v>
      </c>
      <c r="M85">
        <v>0.11999999999999966</v>
      </c>
      <c r="N85">
        <f t="shared" si="10"/>
        <v>1.9600000000000034E-2</v>
      </c>
      <c r="O85">
        <f t="shared" si="11"/>
        <v>6.4864614628305853E-2</v>
      </c>
    </row>
    <row r="86" spans="1:15" x14ac:dyDescent="0.55000000000000004">
      <c r="A86">
        <v>3.05</v>
      </c>
      <c r="B86" s="1">
        <v>42005</v>
      </c>
      <c r="D86">
        <f t="shared" si="6"/>
        <v>-4.9999999999999822E-2</v>
      </c>
      <c r="E86">
        <f t="shared" si="7"/>
        <v>0.45000000000000018</v>
      </c>
      <c r="F86">
        <f t="shared" si="8"/>
        <v>0.95000000000000018</v>
      </c>
      <c r="H86">
        <v>-0.27</v>
      </c>
      <c r="I86">
        <v>0.22999999999999998</v>
      </c>
      <c r="J86">
        <v>0.73</v>
      </c>
      <c r="L86">
        <f t="shared" si="9"/>
        <v>0.31000000000000005</v>
      </c>
      <c r="M86">
        <v>0.12999999999999989</v>
      </c>
      <c r="N86">
        <f t="shared" si="10"/>
        <v>9.6100000000000033E-2</v>
      </c>
      <c r="O86">
        <f t="shared" si="11"/>
        <v>6.2148737750607502E-2</v>
      </c>
    </row>
    <row r="87" spans="1:15" x14ac:dyDescent="0.55000000000000004">
      <c r="A87">
        <v>2.92</v>
      </c>
      <c r="B87" s="1">
        <v>42036</v>
      </c>
      <c r="D87">
        <f t="shared" si="6"/>
        <v>8.0000000000000071E-2</v>
      </c>
      <c r="E87">
        <f t="shared" si="7"/>
        <v>0.58000000000000007</v>
      </c>
      <c r="F87">
        <f t="shared" si="8"/>
        <v>1.08</v>
      </c>
      <c r="H87">
        <v>-0.27</v>
      </c>
      <c r="I87">
        <v>0.22999999999999998</v>
      </c>
      <c r="J87">
        <v>0.73</v>
      </c>
      <c r="L87">
        <f t="shared" si="9"/>
        <v>0.29000000000000004</v>
      </c>
      <c r="M87">
        <v>0.12999999999999989</v>
      </c>
      <c r="N87">
        <f t="shared" si="10"/>
        <v>8.4100000000000022E-2</v>
      </c>
      <c r="O87">
        <f t="shared" si="11"/>
        <v>6.4185813485571064E-2</v>
      </c>
    </row>
    <row r="88" spans="1:15" x14ac:dyDescent="0.55000000000000004">
      <c r="A88">
        <v>3.03</v>
      </c>
      <c r="B88" s="1">
        <v>42064</v>
      </c>
      <c r="D88">
        <f t="shared" si="6"/>
        <v>-2.9999999999999805E-2</v>
      </c>
      <c r="E88">
        <f t="shared" si="7"/>
        <v>0.4700000000000002</v>
      </c>
      <c r="F88">
        <f t="shared" si="8"/>
        <v>0.9700000000000002</v>
      </c>
      <c r="H88">
        <v>-0.25999999999999979</v>
      </c>
      <c r="I88">
        <v>0.24000000000000021</v>
      </c>
      <c r="J88">
        <v>0.74000000000000021</v>
      </c>
      <c r="L88">
        <f t="shared" si="9"/>
        <v>7.0000000000000284E-2</v>
      </c>
      <c r="M88">
        <v>0.12999999999999989</v>
      </c>
      <c r="N88">
        <f t="shared" si="10"/>
        <v>4.9000000000000397E-3</v>
      </c>
      <c r="O88">
        <f t="shared" si="11"/>
        <v>6.53806646764368E-2</v>
      </c>
    </row>
    <row r="89" spans="1:15" x14ac:dyDescent="0.55000000000000004">
      <c r="A89">
        <v>2.98</v>
      </c>
      <c r="B89" s="1">
        <v>42095</v>
      </c>
      <c r="D89">
        <f t="shared" si="6"/>
        <v>2.0000000000000018E-2</v>
      </c>
      <c r="E89">
        <f t="shared" si="7"/>
        <v>0.52</v>
      </c>
      <c r="F89">
        <f t="shared" si="8"/>
        <v>1.02</v>
      </c>
      <c r="H89">
        <v>-0.25999999999999979</v>
      </c>
      <c r="I89">
        <v>0.24000000000000021</v>
      </c>
      <c r="J89">
        <v>0.74000000000000021</v>
      </c>
      <c r="L89">
        <f t="shared" si="9"/>
        <v>6.999999999999984E-2</v>
      </c>
      <c r="M89">
        <v>0.12999999999999989</v>
      </c>
      <c r="N89">
        <f t="shared" si="10"/>
        <v>4.8999999999999773E-3</v>
      </c>
      <c r="O89">
        <f t="shared" si="11"/>
        <v>6.1751824795850591E-2</v>
      </c>
    </row>
    <row r="90" spans="1:15" x14ac:dyDescent="0.55000000000000004">
      <c r="A90">
        <v>3.02</v>
      </c>
      <c r="B90" s="1">
        <v>42125</v>
      </c>
      <c r="D90">
        <f t="shared" si="6"/>
        <v>-2.0000000000000018E-2</v>
      </c>
      <c r="E90">
        <f t="shared" si="7"/>
        <v>0.48</v>
      </c>
      <c r="F90">
        <f t="shared" si="8"/>
        <v>0.98</v>
      </c>
      <c r="H90">
        <v>-0.24000000000000021</v>
      </c>
      <c r="I90">
        <v>0.25999999999999979</v>
      </c>
      <c r="J90">
        <v>0.75999999999999979</v>
      </c>
      <c r="L90">
        <f t="shared" si="9"/>
        <v>-0.10000000000000009</v>
      </c>
      <c r="M90">
        <v>0.13999999999999968</v>
      </c>
      <c r="N90">
        <f t="shared" si="10"/>
        <v>1.0000000000000018E-2</v>
      </c>
      <c r="O90">
        <f t="shared" si="11"/>
        <v>5.8340715308099547E-2</v>
      </c>
    </row>
    <row r="91" spans="1:15" x14ac:dyDescent="0.55000000000000004">
      <c r="A91">
        <v>3.08</v>
      </c>
      <c r="B91" s="1">
        <v>42156</v>
      </c>
      <c r="D91">
        <f t="shared" si="6"/>
        <v>-8.0000000000000071E-2</v>
      </c>
      <c r="E91">
        <f t="shared" si="7"/>
        <v>0.41999999999999993</v>
      </c>
      <c r="F91">
        <f t="shared" si="8"/>
        <v>0.91999999999999993</v>
      </c>
      <c r="H91">
        <v>-0.24000000000000021</v>
      </c>
      <c r="I91">
        <v>0.25999999999999979</v>
      </c>
      <c r="J91">
        <v>0.75999999999999979</v>
      </c>
      <c r="L91">
        <f t="shared" si="9"/>
        <v>-5.0000000000000266E-2</v>
      </c>
      <c r="M91">
        <v>0.13999999999999968</v>
      </c>
      <c r="N91">
        <f t="shared" si="10"/>
        <v>2.5000000000000265E-3</v>
      </c>
      <c r="O91">
        <f t="shared" si="11"/>
        <v>5.5440272389613576E-2</v>
      </c>
    </row>
    <row r="92" spans="1:15" x14ac:dyDescent="0.55000000000000004">
      <c r="A92">
        <v>3.24</v>
      </c>
      <c r="B92" s="1">
        <v>42186</v>
      </c>
      <c r="D92">
        <f t="shared" si="6"/>
        <v>-0.24000000000000021</v>
      </c>
      <c r="E92">
        <f t="shared" si="7"/>
        <v>0.25999999999999979</v>
      </c>
      <c r="F92">
        <f t="shared" si="8"/>
        <v>0.75999999999999979</v>
      </c>
      <c r="H92">
        <v>-0.22999999999999998</v>
      </c>
      <c r="I92">
        <v>0.27</v>
      </c>
      <c r="J92">
        <v>0.77</v>
      </c>
      <c r="L92">
        <f t="shared" si="9"/>
        <v>-0.26000000000000023</v>
      </c>
      <c r="M92">
        <v>0.13999999999999968</v>
      </c>
      <c r="N92">
        <f t="shared" si="10"/>
        <v>6.7600000000000118E-2</v>
      </c>
      <c r="O92">
        <f t="shared" si="11"/>
        <v>5.2263856046236762E-2</v>
      </c>
    </row>
    <row r="93" spans="1:15" x14ac:dyDescent="0.55000000000000004">
      <c r="A93">
        <v>3.13</v>
      </c>
      <c r="B93" s="1">
        <v>42217</v>
      </c>
      <c r="D93">
        <f t="shared" si="6"/>
        <v>-0.12999999999999989</v>
      </c>
      <c r="E93">
        <f t="shared" si="7"/>
        <v>0.37000000000000011</v>
      </c>
      <c r="F93">
        <f t="shared" si="8"/>
        <v>0.87000000000000011</v>
      </c>
      <c r="H93">
        <v>-0.22999999999999998</v>
      </c>
      <c r="I93">
        <v>0.27</v>
      </c>
      <c r="J93">
        <v>0.77</v>
      </c>
      <c r="L93">
        <f t="shared" si="9"/>
        <v>-0.10999999999999988</v>
      </c>
      <c r="M93">
        <v>0.14000000000000012</v>
      </c>
      <c r="N93">
        <f t="shared" si="10"/>
        <v>1.2099999999999972E-2</v>
      </c>
      <c r="O93">
        <f t="shared" si="11"/>
        <v>5.3184024683462568E-2</v>
      </c>
    </row>
    <row r="94" spans="1:15" x14ac:dyDescent="0.55000000000000004">
      <c r="A94">
        <v>3.09</v>
      </c>
      <c r="B94" s="1">
        <v>42248</v>
      </c>
      <c r="D94">
        <f t="shared" si="6"/>
        <v>-8.9999999999999858E-2</v>
      </c>
      <c r="E94">
        <f t="shared" si="7"/>
        <v>0.41000000000000014</v>
      </c>
      <c r="F94">
        <f t="shared" si="8"/>
        <v>0.91000000000000014</v>
      </c>
      <c r="H94">
        <v>-0.2200000000000002</v>
      </c>
      <c r="I94">
        <v>0.2799999999999998</v>
      </c>
      <c r="J94">
        <v>0.7799999999999998</v>
      </c>
      <c r="L94">
        <f t="shared" si="9"/>
        <v>-9.9999999999997868E-3</v>
      </c>
      <c r="M94">
        <v>0.14000000000000012</v>
      </c>
      <c r="N94">
        <f t="shared" si="10"/>
        <v>9.9999999999995736E-5</v>
      </c>
      <c r="O94">
        <f t="shared" si="11"/>
        <v>5.0718983202454805E-2</v>
      </c>
    </row>
    <row r="95" spans="1:15" x14ac:dyDescent="0.55000000000000004">
      <c r="A95">
        <v>3.07</v>
      </c>
      <c r="B95" s="1">
        <v>42278</v>
      </c>
      <c r="D95">
        <f t="shared" si="6"/>
        <v>-6.999999999999984E-2</v>
      </c>
      <c r="E95">
        <f t="shared" si="7"/>
        <v>0.43000000000000016</v>
      </c>
      <c r="F95">
        <f t="shared" si="8"/>
        <v>0.93000000000000016</v>
      </c>
      <c r="H95">
        <v>-0.2200000000000002</v>
      </c>
      <c r="I95">
        <v>0.2799999999999998</v>
      </c>
      <c r="J95">
        <v>0.7799999999999998</v>
      </c>
      <c r="L95">
        <f t="shared" si="9"/>
        <v>0.17000000000000037</v>
      </c>
      <c r="M95">
        <v>0.14999999999999991</v>
      </c>
      <c r="N95">
        <f t="shared" si="10"/>
        <v>2.8900000000000127E-2</v>
      </c>
      <c r="O95">
        <f t="shared" si="11"/>
        <v>4.7681844210307515E-2</v>
      </c>
    </row>
    <row r="96" spans="1:15" x14ac:dyDescent="0.55000000000000004">
      <c r="A96">
        <v>3.09</v>
      </c>
      <c r="B96" s="1">
        <v>42309</v>
      </c>
      <c r="D96">
        <f t="shared" si="6"/>
        <v>-8.9999999999999858E-2</v>
      </c>
      <c r="E96">
        <f t="shared" si="7"/>
        <v>0.41000000000000014</v>
      </c>
      <c r="F96">
        <f t="shared" si="8"/>
        <v>0.91000000000000014</v>
      </c>
      <c r="H96">
        <v>-0.20999999999999996</v>
      </c>
      <c r="I96">
        <v>0.29000000000000004</v>
      </c>
      <c r="J96">
        <v>0.79</v>
      </c>
      <c r="L96">
        <f t="shared" si="9"/>
        <v>4.0000000000000036E-2</v>
      </c>
      <c r="M96">
        <v>0.14999999999999991</v>
      </c>
      <c r="N96">
        <f t="shared" si="10"/>
        <v>1.6000000000000029E-3</v>
      </c>
      <c r="O96">
        <f t="shared" si="11"/>
        <v>4.6554933557689068E-2</v>
      </c>
    </row>
    <row r="97" spans="1:15" x14ac:dyDescent="0.55000000000000004">
      <c r="A97">
        <v>3.16</v>
      </c>
      <c r="B97" s="1">
        <v>42339</v>
      </c>
      <c r="D97">
        <f t="shared" si="6"/>
        <v>-0.16000000000000014</v>
      </c>
      <c r="E97">
        <f t="shared" si="7"/>
        <v>0.33999999999999986</v>
      </c>
      <c r="F97">
        <f t="shared" si="8"/>
        <v>0.83999999999999986</v>
      </c>
      <c r="H97">
        <v>-0.20999999999999996</v>
      </c>
      <c r="I97">
        <v>0.29000000000000004</v>
      </c>
      <c r="J97">
        <v>0.79</v>
      </c>
      <c r="L97">
        <f t="shared" si="9"/>
        <v>-7.0000000000000284E-2</v>
      </c>
      <c r="M97">
        <v>0.15000000000000036</v>
      </c>
      <c r="N97">
        <f t="shared" si="10"/>
        <v>4.9000000000000397E-3</v>
      </c>
      <c r="O97">
        <f t="shared" si="11"/>
        <v>4.3857637544227723E-2</v>
      </c>
    </row>
    <row r="98" spans="1:15" x14ac:dyDescent="0.55000000000000004">
      <c r="A98">
        <v>3.26</v>
      </c>
      <c r="B98" s="1">
        <v>42370</v>
      </c>
      <c r="D98">
        <f t="shared" si="6"/>
        <v>-0.25999999999999979</v>
      </c>
      <c r="E98">
        <f t="shared" si="7"/>
        <v>0.24000000000000021</v>
      </c>
      <c r="F98">
        <f t="shared" si="8"/>
        <v>0.74000000000000021</v>
      </c>
      <c r="H98">
        <v>-0.20000000000000018</v>
      </c>
      <c r="I98">
        <v>0.29999999999999982</v>
      </c>
      <c r="J98">
        <v>0.79999999999999982</v>
      </c>
      <c r="L98">
        <f t="shared" si="9"/>
        <v>-0.18999999999999995</v>
      </c>
      <c r="M98">
        <v>0.1599999999999997</v>
      </c>
      <c r="N98">
        <f t="shared" si="10"/>
        <v>3.6099999999999979E-2</v>
      </c>
      <c r="O98">
        <f t="shared" si="11"/>
        <v>4.1520179291574061E-2</v>
      </c>
    </row>
    <row r="99" spans="1:15" x14ac:dyDescent="0.55000000000000004">
      <c r="A99">
        <v>3.01</v>
      </c>
      <c r="B99" s="1">
        <v>42401</v>
      </c>
      <c r="D99">
        <f t="shared" si="6"/>
        <v>-9.9999999999997868E-3</v>
      </c>
      <c r="E99">
        <f t="shared" si="7"/>
        <v>0.49000000000000021</v>
      </c>
      <c r="F99">
        <f t="shared" si="8"/>
        <v>0.99000000000000021</v>
      </c>
      <c r="H99">
        <v>-0.18999999999999995</v>
      </c>
      <c r="I99">
        <v>0.31000000000000005</v>
      </c>
      <c r="J99">
        <v>0.81</v>
      </c>
      <c r="L99">
        <f t="shared" si="9"/>
        <v>8.0000000000000071E-2</v>
      </c>
      <c r="M99">
        <v>0.16000000000000014</v>
      </c>
      <c r="N99">
        <f t="shared" si="10"/>
        <v>6.4000000000000116E-3</v>
      </c>
      <c r="O99">
        <f t="shared" si="11"/>
        <v>4.1194968534079619E-2</v>
      </c>
    </row>
    <row r="100" spans="1:15" x14ac:dyDescent="0.55000000000000004">
      <c r="A100">
        <v>2.94</v>
      </c>
      <c r="B100" s="1">
        <v>42430</v>
      </c>
      <c r="D100">
        <f t="shared" si="6"/>
        <v>6.0000000000000053E-2</v>
      </c>
      <c r="E100">
        <f t="shared" si="7"/>
        <v>0.56000000000000005</v>
      </c>
      <c r="F100">
        <f t="shared" si="8"/>
        <v>1.06</v>
      </c>
      <c r="H100">
        <v>-0.18000000000000016</v>
      </c>
      <c r="I100">
        <v>0.31999999999999984</v>
      </c>
      <c r="J100">
        <v>0.81999999999999984</v>
      </c>
      <c r="L100">
        <f t="shared" si="9"/>
        <v>0.2200000000000002</v>
      </c>
      <c r="M100">
        <v>0.16000000000000014</v>
      </c>
      <c r="N100">
        <f t="shared" si="10"/>
        <v>4.8400000000000089E-2</v>
      </c>
      <c r="O100">
        <f t="shared" si="11"/>
        <v>3.9107270422034844E-2</v>
      </c>
    </row>
    <row r="101" spans="1:15" x14ac:dyDescent="0.55000000000000004">
      <c r="A101">
        <v>2.88</v>
      </c>
      <c r="B101" s="1">
        <v>42461</v>
      </c>
      <c r="D101">
        <f t="shared" si="6"/>
        <v>0.12000000000000011</v>
      </c>
      <c r="E101">
        <f t="shared" si="7"/>
        <v>0.62000000000000011</v>
      </c>
      <c r="F101">
        <f t="shared" si="8"/>
        <v>1.1200000000000001</v>
      </c>
      <c r="H101">
        <v>-0.18000000000000016</v>
      </c>
      <c r="I101">
        <v>0.31999999999999984</v>
      </c>
      <c r="J101">
        <v>0.81999999999999984</v>
      </c>
      <c r="L101">
        <f t="shared" si="9"/>
        <v>0.37999999999999989</v>
      </c>
      <c r="M101">
        <v>0.16999999999999993</v>
      </c>
      <c r="N101">
        <f t="shared" si="10"/>
        <v>0.14439999999999992</v>
      </c>
      <c r="O101">
        <f t="shared" si="11"/>
        <v>3.966483419671276E-2</v>
      </c>
    </row>
    <row r="102" spans="1:15" x14ac:dyDescent="0.55000000000000004">
      <c r="A102">
        <v>2.86</v>
      </c>
      <c r="B102" s="1">
        <v>42491</v>
      </c>
      <c r="D102">
        <f t="shared" si="6"/>
        <v>0.14000000000000012</v>
      </c>
      <c r="E102">
        <f t="shared" si="7"/>
        <v>0.64000000000000012</v>
      </c>
      <c r="F102">
        <f t="shared" si="8"/>
        <v>1.1400000000000001</v>
      </c>
      <c r="H102">
        <v>-0.16999999999999993</v>
      </c>
      <c r="I102">
        <v>0.33000000000000007</v>
      </c>
      <c r="J102">
        <v>0.83000000000000007</v>
      </c>
      <c r="L102">
        <f t="shared" si="9"/>
        <v>0.14999999999999991</v>
      </c>
      <c r="M102">
        <v>0.17000000000000037</v>
      </c>
      <c r="N102">
        <f t="shared" si="10"/>
        <v>2.2499999999999975E-2</v>
      </c>
      <c r="O102">
        <f t="shared" si="11"/>
        <v>4.5948944144909999E-2</v>
      </c>
    </row>
    <row r="103" spans="1:15" x14ac:dyDescent="0.55000000000000004">
      <c r="A103">
        <v>2.92</v>
      </c>
      <c r="B103" s="1">
        <v>42522</v>
      </c>
      <c r="D103">
        <f t="shared" si="6"/>
        <v>8.0000000000000071E-2</v>
      </c>
      <c r="E103">
        <f t="shared" si="7"/>
        <v>0.58000000000000007</v>
      </c>
      <c r="F103">
        <f t="shared" si="8"/>
        <v>1.08</v>
      </c>
      <c r="H103">
        <v>-0.16000000000000014</v>
      </c>
      <c r="I103">
        <v>0.33999999999999986</v>
      </c>
      <c r="J103">
        <v>0.83999999999999986</v>
      </c>
      <c r="L103">
        <f t="shared" si="9"/>
        <v>2.0000000000000018E-2</v>
      </c>
      <c r="M103">
        <v>0.18999999999999995</v>
      </c>
      <c r="N103">
        <f t="shared" si="10"/>
        <v>4.0000000000000072E-4</v>
      </c>
      <c r="O103">
        <f t="shared" si="11"/>
        <v>4.4542007496215397E-2</v>
      </c>
    </row>
    <row r="104" spans="1:15" x14ac:dyDescent="0.55000000000000004">
      <c r="A104">
        <v>2.74</v>
      </c>
      <c r="B104" s="1">
        <v>42552</v>
      </c>
      <c r="D104">
        <f t="shared" si="6"/>
        <v>0.25999999999999979</v>
      </c>
      <c r="E104">
        <f t="shared" si="7"/>
        <v>0.75999999999999979</v>
      </c>
      <c r="F104">
        <f t="shared" si="8"/>
        <v>1.2599999999999998</v>
      </c>
      <c r="H104">
        <v>-0.16000000000000014</v>
      </c>
      <c r="I104">
        <v>0.33999999999999986</v>
      </c>
      <c r="J104">
        <v>0.83999999999999986</v>
      </c>
      <c r="L104">
        <f t="shared" si="9"/>
        <v>0.13999999999999968</v>
      </c>
      <c r="M104">
        <v>0.18999999999999995</v>
      </c>
      <c r="N104">
        <f t="shared" si="10"/>
        <v>1.9599999999999909E-2</v>
      </c>
      <c r="O104">
        <f t="shared" si="11"/>
        <v>4.1893487046442475E-2</v>
      </c>
    </row>
    <row r="105" spans="1:15" x14ac:dyDescent="0.55000000000000004">
      <c r="A105">
        <v>2.74</v>
      </c>
      <c r="B105" s="1">
        <v>42583</v>
      </c>
      <c r="D105">
        <f t="shared" si="6"/>
        <v>0.25999999999999979</v>
      </c>
      <c r="E105">
        <f t="shared" si="7"/>
        <v>0.75999999999999979</v>
      </c>
      <c r="F105">
        <f t="shared" si="8"/>
        <v>1.2599999999999998</v>
      </c>
      <c r="H105">
        <v>-0.14999999999999991</v>
      </c>
      <c r="I105">
        <v>0.35000000000000009</v>
      </c>
      <c r="J105">
        <v>0.85000000000000009</v>
      </c>
      <c r="L105">
        <f t="shared" si="9"/>
        <v>0.11999999999999966</v>
      </c>
      <c r="M105">
        <v>0.20000000000000018</v>
      </c>
      <c r="N105">
        <f t="shared" si="10"/>
        <v>1.439999999999992E-2</v>
      </c>
      <c r="O105">
        <f t="shared" si="11"/>
        <v>4.0555877823655918E-2</v>
      </c>
    </row>
    <row r="106" spans="1:15" x14ac:dyDescent="0.55000000000000004">
      <c r="A106">
        <v>2.77</v>
      </c>
      <c r="B106" s="1">
        <v>42614</v>
      </c>
      <c r="D106">
        <f t="shared" si="6"/>
        <v>0.22999999999999998</v>
      </c>
      <c r="E106">
        <f t="shared" si="7"/>
        <v>0.73</v>
      </c>
      <c r="F106">
        <f t="shared" si="8"/>
        <v>1.23</v>
      </c>
      <c r="H106">
        <v>-0.14000000000000012</v>
      </c>
      <c r="I106">
        <v>0.35999999999999988</v>
      </c>
      <c r="J106">
        <v>0.85999999999999988</v>
      </c>
      <c r="L106">
        <f t="shared" si="9"/>
        <v>0.14999999999999991</v>
      </c>
      <c r="M106">
        <v>0.20999999999999996</v>
      </c>
      <c r="N106">
        <f t="shared" si="10"/>
        <v>2.2499999999999975E-2</v>
      </c>
      <c r="O106">
        <f t="shared" si="11"/>
        <v>3.8986525154236555E-2</v>
      </c>
    </row>
    <row r="107" spans="1:15" x14ac:dyDescent="0.55000000000000004">
      <c r="A107">
        <v>2.72</v>
      </c>
      <c r="B107" s="1">
        <v>42644</v>
      </c>
      <c r="D107">
        <f t="shared" si="6"/>
        <v>0.2799999999999998</v>
      </c>
      <c r="E107">
        <f t="shared" si="7"/>
        <v>0.7799999999999998</v>
      </c>
      <c r="F107">
        <f t="shared" si="8"/>
        <v>1.2799999999999998</v>
      </c>
      <c r="H107">
        <v>-0.14000000000000012</v>
      </c>
      <c r="I107">
        <v>0.35999999999999988</v>
      </c>
      <c r="J107">
        <v>0.85999999999999988</v>
      </c>
      <c r="L107">
        <f t="shared" si="9"/>
        <v>2.0000000000000018E-2</v>
      </c>
      <c r="M107">
        <v>0.21999999999999975</v>
      </c>
      <c r="N107">
        <f t="shared" si="10"/>
        <v>4.0000000000000072E-4</v>
      </c>
      <c r="O107">
        <f t="shared" si="11"/>
        <v>3.7997333644982353E-2</v>
      </c>
    </row>
    <row r="108" spans="1:15" x14ac:dyDescent="0.55000000000000004">
      <c r="A108">
        <v>2.84</v>
      </c>
      <c r="B108" s="1">
        <v>42675</v>
      </c>
      <c r="D108">
        <f t="shared" si="6"/>
        <v>0.16000000000000014</v>
      </c>
      <c r="E108">
        <f t="shared" si="7"/>
        <v>0.66000000000000014</v>
      </c>
      <c r="F108">
        <f t="shared" si="8"/>
        <v>1.1600000000000001</v>
      </c>
      <c r="H108">
        <v>-0.14000000000000012</v>
      </c>
      <c r="I108">
        <v>0.35999999999999988</v>
      </c>
      <c r="J108">
        <v>0.85999999999999988</v>
      </c>
      <c r="L108">
        <f t="shared" si="9"/>
        <v>-9.9999999999999645E-2</v>
      </c>
      <c r="M108">
        <v>0.2200000000000002</v>
      </c>
      <c r="N108">
        <f t="shared" si="10"/>
        <v>9.9999999999999291E-3</v>
      </c>
      <c r="O108">
        <f t="shared" si="11"/>
        <v>3.5741493626283413E-2</v>
      </c>
    </row>
    <row r="109" spans="1:15" x14ac:dyDescent="0.55000000000000004">
      <c r="A109">
        <v>3.34</v>
      </c>
      <c r="B109" s="1">
        <v>42705</v>
      </c>
      <c r="D109">
        <f t="shared" si="6"/>
        <v>-0.33999999999999986</v>
      </c>
      <c r="E109">
        <f t="shared" si="7"/>
        <v>0.16000000000000014</v>
      </c>
      <c r="F109">
        <f t="shared" si="8"/>
        <v>0.66000000000000014</v>
      </c>
      <c r="H109">
        <v>-0.12999999999999989</v>
      </c>
      <c r="I109">
        <v>0.37000000000000011</v>
      </c>
      <c r="J109">
        <v>0.87000000000000011</v>
      </c>
      <c r="L109">
        <f t="shared" si="9"/>
        <v>-0.56999999999999984</v>
      </c>
      <c r="M109">
        <v>0.22999999999999954</v>
      </c>
      <c r="N109">
        <f t="shared" si="10"/>
        <v>0.3248999999999998</v>
      </c>
      <c r="O109">
        <f t="shared" si="11"/>
        <v>3.41970040087064E-2</v>
      </c>
    </row>
    <row r="110" spans="1:15" x14ac:dyDescent="0.55000000000000004">
      <c r="A110">
        <v>3.44</v>
      </c>
      <c r="B110" s="1">
        <v>42736</v>
      </c>
      <c r="D110">
        <f t="shared" si="6"/>
        <v>-0.43999999999999995</v>
      </c>
      <c r="E110">
        <f t="shared" si="7"/>
        <v>6.0000000000000053E-2</v>
      </c>
      <c r="F110">
        <f t="shared" si="8"/>
        <v>0.56000000000000005</v>
      </c>
      <c r="H110">
        <v>-0.12999999999999989</v>
      </c>
      <c r="I110">
        <v>0.37000000000000011</v>
      </c>
      <c r="J110">
        <v>0.87000000000000011</v>
      </c>
      <c r="L110">
        <f t="shared" si="9"/>
        <v>-0.71999999999999975</v>
      </c>
      <c r="M110">
        <v>0.22999999999999998</v>
      </c>
      <c r="N110">
        <f t="shared" si="10"/>
        <v>0.51839999999999964</v>
      </c>
      <c r="O110">
        <f t="shared" si="11"/>
        <v>5.1639183768184022E-2</v>
      </c>
    </row>
    <row r="111" spans="1:15" x14ac:dyDescent="0.55000000000000004">
      <c r="A111">
        <v>3.41</v>
      </c>
      <c r="B111" s="1">
        <v>42767</v>
      </c>
      <c r="D111">
        <f t="shared" si="6"/>
        <v>-0.41000000000000014</v>
      </c>
      <c r="E111">
        <f t="shared" si="7"/>
        <v>8.9999999999999858E-2</v>
      </c>
      <c r="F111">
        <f t="shared" si="8"/>
        <v>0.58999999999999986</v>
      </c>
      <c r="H111">
        <v>-0.10000000000000009</v>
      </c>
      <c r="I111">
        <v>0.39999999999999991</v>
      </c>
      <c r="J111">
        <v>0.89999999999999991</v>
      </c>
      <c r="L111">
        <f t="shared" si="9"/>
        <v>-0.57000000000000028</v>
      </c>
      <c r="M111">
        <v>0.22999999999999998</v>
      </c>
      <c r="N111">
        <f t="shared" si="10"/>
        <v>0.3249000000000003</v>
      </c>
      <c r="O111">
        <f t="shared" si="11"/>
        <v>7.9644832742092983E-2</v>
      </c>
    </row>
    <row r="112" spans="1:15" x14ac:dyDescent="0.55000000000000004">
      <c r="A112">
        <v>3.32</v>
      </c>
      <c r="B112" s="1">
        <v>42795</v>
      </c>
      <c r="D112">
        <f t="shared" si="6"/>
        <v>-0.31999999999999984</v>
      </c>
      <c r="E112">
        <f t="shared" si="7"/>
        <v>0.18000000000000016</v>
      </c>
      <c r="F112">
        <f t="shared" si="8"/>
        <v>0.68000000000000016</v>
      </c>
      <c r="H112">
        <v>-8.9999999999999858E-2</v>
      </c>
      <c r="I112">
        <v>0.41000000000000014</v>
      </c>
      <c r="J112">
        <v>0.91000000000000014</v>
      </c>
      <c r="L112">
        <f t="shared" si="9"/>
        <v>2.0000000000000018E-2</v>
      </c>
      <c r="M112">
        <v>0.23999999999999977</v>
      </c>
      <c r="N112">
        <f t="shared" si="10"/>
        <v>4.0000000000000072E-4</v>
      </c>
      <c r="O112">
        <f t="shared" si="11"/>
        <v>9.4360142777567435E-2</v>
      </c>
    </row>
    <row r="113" spans="1:15" x14ac:dyDescent="0.55000000000000004">
      <c r="A113">
        <v>3.36</v>
      </c>
      <c r="B113" s="1">
        <v>42826</v>
      </c>
      <c r="D113">
        <f t="shared" si="6"/>
        <v>-0.35999999999999988</v>
      </c>
      <c r="E113">
        <f t="shared" si="7"/>
        <v>0.14000000000000012</v>
      </c>
      <c r="F113">
        <f t="shared" si="8"/>
        <v>0.64000000000000012</v>
      </c>
      <c r="H113">
        <v>-8.9999999999999858E-2</v>
      </c>
      <c r="I113">
        <v>0.41000000000000014</v>
      </c>
      <c r="J113">
        <v>0.91000000000000014</v>
      </c>
      <c r="L113">
        <f t="shared" si="9"/>
        <v>8.0000000000000071E-2</v>
      </c>
      <c r="M113">
        <v>0.23999999999999977</v>
      </c>
      <c r="N113">
        <f t="shared" si="10"/>
        <v>6.4000000000000116E-3</v>
      </c>
      <c r="O113">
        <f t="shared" si="11"/>
        <v>8.8722534210913376E-2</v>
      </c>
    </row>
    <row r="114" spans="1:15" x14ac:dyDescent="0.55000000000000004">
      <c r="A114">
        <v>3.27</v>
      </c>
      <c r="B114" s="1">
        <v>42856</v>
      </c>
      <c r="D114">
        <f t="shared" si="6"/>
        <v>-0.27</v>
      </c>
      <c r="E114">
        <f t="shared" si="7"/>
        <v>0.22999999999999998</v>
      </c>
      <c r="F114">
        <f t="shared" si="8"/>
        <v>0.73</v>
      </c>
      <c r="H114">
        <v>-8.0000000000000071E-2</v>
      </c>
      <c r="I114">
        <v>0.41999999999999993</v>
      </c>
      <c r="J114">
        <v>0.91999999999999993</v>
      </c>
      <c r="L114">
        <f t="shared" si="9"/>
        <v>0.14000000000000012</v>
      </c>
      <c r="M114">
        <v>0.25</v>
      </c>
      <c r="N114">
        <f t="shared" si="10"/>
        <v>1.9600000000000034E-2</v>
      </c>
      <c r="O114">
        <f t="shared" si="11"/>
        <v>8.3783182158258571E-2</v>
      </c>
    </row>
    <row r="115" spans="1:15" x14ac:dyDescent="0.55000000000000004">
      <c r="A115">
        <v>3.19</v>
      </c>
      <c r="B115" s="1">
        <v>42887</v>
      </c>
      <c r="D115">
        <f t="shared" si="6"/>
        <v>-0.18999999999999995</v>
      </c>
      <c r="E115">
        <f t="shared" si="7"/>
        <v>0.31000000000000005</v>
      </c>
      <c r="F115">
        <f t="shared" si="8"/>
        <v>0.81</v>
      </c>
      <c r="H115">
        <v>-8.0000000000000071E-2</v>
      </c>
      <c r="I115">
        <v>0.41999999999999993</v>
      </c>
      <c r="J115">
        <v>0.91999999999999993</v>
      </c>
      <c r="L115">
        <f t="shared" si="9"/>
        <v>0.12999999999999989</v>
      </c>
      <c r="M115">
        <v>0.25</v>
      </c>
      <c r="N115">
        <f t="shared" si="10"/>
        <v>1.6899999999999971E-2</v>
      </c>
      <c r="O115">
        <f t="shared" si="11"/>
        <v>7.993219122876305E-2</v>
      </c>
    </row>
    <row r="116" spans="1:15" x14ac:dyDescent="0.55000000000000004">
      <c r="A116">
        <v>3.22</v>
      </c>
      <c r="B116" s="1">
        <v>42917</v>
      </c>
      <c r="D116">
        <f t="shared" si="6"/>
        <v>-0.2200000000000002</v>
      </c>
      <c r="E116">
        <f t="shared" si="7"/>
        <v>0.2799999999999998</v>
      </c>
      <c r="F116">
        <f t="shared" si="8"/>
        <v>0.7799999999999998</v>
      </c>
      <c r="H116">
        <v>-6.999999999999984E-2</v>
      </c>
      <c r="I116">
        <v>0.43000000000000016</v>
      </c>
      <c r="J116">
        <v>0.93000000000000016</v>
      </c>
      <c r="L116">
        <f t="shared" si="9"/>
        <v>0.13999999999999968</v>
      </c>
      <c r="M116">
        <v>0.25999999999999979</v>
      </c>
      <c r="N116">
        <f t="shared" si="10"/>
        <v>1.9599999999999909E-2</v>
      </c>
      <c r="O116">
        <f t="shared" si="11"/>
        <v>7.6150259755037267E-2</v>
      </c>
    </row>
    <row r="117" spans="1:15" x14ac:dyDescent="0.55000000000000004">
      <c r="A117">
        <v>3.18</v>
      </c>
      <c r="B117" s="1">
        <v>42948</v>
      </c>
      <c r="D117">
        <f t="shared" si="6"/>
        <v>-0.18000000000000016</v>
      </c>
      <c r="E117">
        <f t="shared" si="7"/>
        <v>0.31999999999999984</v>
      </c>
      <c r="F117">
        <f t="shared" si="8"/>
        <v>0.81999999999999984</v>
      </c>
      <c r="H117">
        <v>-6.999999999999984E-2</v>
      </c>
      <c r="I117">
        <v>0.43000000000000016</v>
      </c>
      <c r="J117">
        <v>0.93000000000000016</v>
      </c>
      <c r="L117">
        <f t="shared" si="9"/>
        <v>8.9999999999999858E-2</v>
      </c>
      <c r="M117">
        <v>0.27000000000000046</v>
      </c>
      <c r="N117">
        <f t="shared" si="10"/>
        <v>8.0999999999999753E-3</v>
      </c>
      <c r="O117">
        <f t="shared" si="11"/>
        <v>7.2757244169735016E-2</v>
      </c>
    </row>
    <row r="118" spans="1:15" x14ac:dyDescent="0.55000000000000004">
      <c r="A118">
        <v>3.08</v>
      </c>
      <c r="B118" s="1">
        <v>42979</v>
      </c>
      <c r="D118">
        <f t="shared" si="6"/>
        <v>-8.0000000000000071E-2</v>
      </c>
      <c r="E118">
        <f t="shared" si="7"/>
        <v>0.41999999999999993</v>
      </c>
      <c r="F118">
        <f t="shared" si="8"/>
        <v>0.91999999999999993</v>
      </c>
      <c r="H118">
        <v>-4.9999999999999822E-2</v>
      </c>
      <c r="I118">
        <v>0.45000000000000018</v>
      </c>
      <c r="J118">
        <v>0.95000000000000018</v>
      </c>
      <c r="L118">
        <f t="shared" si="9"/>
        <v>0.10999999999999988</v>
      </c>
      <c r="M118">
        <v>0.2799999999999998</v>
      </c>
      <c r="N118">
        <f t="shared" si="10"/>
        <v>1.2099999999999972E-2</v>
      </c>
      <c r="O118">
        <f t="shared" si="11"/>
        <v>6.8877809519550914E-2</v>
      </c>
    </row>
    <row r="119" spans="1:15" x14ac:dyDescent="0.55000000000000004">
      <c r="A119">
        <v>3.15</v>
      </c>
      <c r="B119" s="1">
        <v>43009</v>
      </c>
      <c r="D119">
        <f t="shared" si="6"/>
        <v>-0.14999999999999991</v>
      </c>
      <c r="E119">
        <f t="shared" si="7"/>
        <v>0.35000000000000009</v>
      </c>
      <c r="F119">
        <f t="shared" si="8"/>
        <v>0.85000000000000009</v>
      </c>
      <c r="H119">
        <v>-2.9999999999999805E-2</v>
      </c>
      <c r="I119">
        <v>0.4700000000000002</v>
      </c>
      <c r="J119">
        <v>0.9700000000000002</v>
      </c>
      <c r="L119">
        <f t="shared" si="9"/>
        <v>7.0000000000000284E-2</v>
      </c>
      <c r="M119">
        <v>0.29000000000000004</v>
      </c>
      <c r="N119">
        <f t="shared" si="10"/>
        <v>4.9000000000000397E-3</v>
      </c>
      <c r="O119">
        <f t="shared" si="11"/>
        <v>6.5471140948377859E-2</v>
      </c>
    </row>
    <row r="120" spans="1:15" x14ac:dyDescent="0.55000000000000004">
      <c r="A120">
        <v>3.27</v>
      </c>
      <c r="B120" s="1">
        <v>43040</v>
      </c>
      <c r="D120">
        <f t="shared" si="6"/>
        <v>-0.27</v>
      </c>
      <c r="E120">
        <f t="shared" si="7"/>
        <v>0.22999999999999998</v>
      </c>
      <c r="F120">
        <f t="shared" si="8"/>
        <v>0.73</v>
      </c>
      <c r="H120">
        <v>-2.9999999999999805E-2</v>
      </c>
      <c r="I120">
        <v>0.4700000000000002</v>
      </c>
      <c r="J120">
        <v>0.9700000000000002</v>
      </c>
      <c r="L120">
        <f t="shared" si="9"/>
        <v>-8.9999999999999858E-2</v>
      </c>
      <c r="M120">
        <v>0.31000000000000005</v>
      </c>
      <c r="N120">
        <f t="shared" si="10"/>
        <v>8.0999999999999753E-3</v>
      </c>
      <c r="O120">
        <f t="shared" si="11"/>
        <v>6.1836872491475188E-2</v>
      </c>
    </row>
    <row r="121" spans="1:15" x14ac:dyDescent="0.55000000000000004">
      <c r="A121">
        <v>3.36</v>
      </c>
      <c r="B121" s="1">
        <v>43070</v>
      </c>
      <c r="D121">
        <f t="shared" si="6"/>
        <v>-0.35999999999999988</v>
      </c>
      <c r="E121">
        <f t="shared" si="7"/>
        <v>0.14000000000000012</v>
      </c>
      <c r="F121">
        <f t="shared" si="8"/>
        <v>0.64000000000000012</v>
      </c>
      <c r="H121">
        <v>-2.0000000000000018E-2</v>
      </c>
      <c r="I121">
        <v>0.48</v>
      </c>
      <c r="J121">
        <v>0.98</v>
      </c>
      <c r="L121">
        <f t="shared" si="9"/>
        <v>-0.2799999999999998</v>
      </c>
      <c r="M121">
        <v>0.31999999999999984</v>
      </c>
      <c r="N121">
        <f t="shared" si="10"/>
        <v>7.8399999999999886E-2</v>
      </c>
      <c r="O121">
        <f t="shared" si="11"/>
        <v>5.8612660141986676E-2</v>
      </c>
    </row>
    <row r="122" spans="1:15" x14ac:dyDescent="0.55000000000000004">
      <c r="A122">
        <v>3.38</v>
      </c>
      <c r="B122" s="1">
        <v>43101</v>
      </c>
      <c r="D122">
        <f t="shared" si="6"/>
        <v>-0.37999999999999989</v>
      </c>
      <c r="E122">
        <f t="shared" si="7"/>
        <v>0.12000000000000011</v>
      </c>
      <c r="F122">
        <f t="shared" si="8"/>
        <v>0.62000000000000011</v>
      </c>
      <c r="H122">
        <v>-9.9999999999997868E-3</v>
      </c>
      <c r="I122">
        <v>0.49000000000000021</v>
      </c>
      <c r="J122">
        <v>0.99000000000000021</v>
      </c>
      <c r="L122">
        <f t="shared" si="9"/>
        <v>-0.22999999999999998</v>
      </c>
      <c r="M122">
        <v>0.31999999999999984</v>
      </c>
      <c r="N122">
        <f t="shared" si="10"/>
        <v>5.2899999999999989E-2</v>
      </c>
      <c r="O122">
        <f t="shared" si="11"/>
        <v>5.9799900533467475E-2</v>
      </c>
    </row>
    <row r="123" spans="1:15" x14ac:dyDescent="0.55000000000000004">
      <c r="A123">
        <v>3.68</v>
      </c>
      <c r="B123" s="1">
        <v>43132</v>
      </c>
      <c r="D123">
        <f t="shared" si="6"/>
        <v>-0.68000000000000016</v>
      </c>
      <c r="E123">
        <f t="shared" si="7"/>
        <v>-0.18000000000000016</v>
      </c>
      <c r="F123">
        <f t="shared" si="8"/>
        <v>0.31999999999999984</v>
      </c>
      <c r="H123">
        <v>0</v>
      </c>
      <c r="I123">
        <v>0.5</v>
      </c>
      <c r="J123">
        <v>1</v>
      </c>
      <c r="L123">
        <f t="shared" si="9"/>
        <v>-0.41000000000000014</v>
      </c>
      <c r="M123">
        <v>0.32000000000000028</v>
      </c>
      <c r="N123">
        <f t="shared" si="10"/>
        <v>0.16810000000000011</v>
      </c>
      <c r="O123">
        <f t="shared" si="11"/>
        <v>5.9385906501459425E-2</v>
      </c>
    </row>
    <row r="124" spans="1:15" x14ac:dyDescent="0.55000000000000004">
      <c r="A124">
        <v>3.9</v>
      </c>
      <c r="B124" s="1">
        <v>43160</v>
      </c>
      <c r="D124">
        <f t="shared" si="6"/>
        <v>-0.89999999999999991</v>
      </c>
      <c r="E124">
        <f t="shared" si="7"/>
        <v>-0.39999999999999991</v>
      </c>
      <c r="F124">
        <f t="shared" si="8"/>
        <v>0.10000000000000009</v>
      </c>
      <c r="H124">
        <v>2.0000000000000018E-2</v>
      </c>
      <c r="I124">
        <v>0.52</v>
      </c>
      <c r="J124">
        <v>1.02</v>
      </c>
      <c r="L124">
        <f t="shared" si="9"/>
        <v>-0.54</v>
      </c>
      <c r="M124">
        <v>0.34999999999999964</v>
      </c>
      <c r="N124">
        <f t="shared" si="10"/>
        <v>0.29160000000000003</v>
      </c>
      <c r="O124">
        <f t="shared" si="11"/>
        <v>6.5908752111371871E-2</v>
      </c>
    </row>
    <row r="125" spans="1:15" x14ac:dyDescent="0.55000000000000004">
      <c r="A125">
        <v>3.87</v>
      </c>
      <c r="B125" s="1">
        <v>43191</v>
      </c>
      <c r="D125">
        <f t="shared" si="6"/>
        <v>-0.87000000000000011</v>
      </c>
      <c r="E125">
        <f t="shared" si="7"/>
        <v>-0.37000000000000011</v>
      </c>
      <c r="F125">
        <f t="shared" si="8"/>
        <v>0.12999999999999989</v>
      </c>
      <c r="H125">
        <v>2.9999999999999805E-2</v>
      </c>
      <c r="I125">
        <v>0.5299999999999998</v>
      </c>
      <c r="J125">
        <v>1.0299999999999998</v>
      </c>
      <c r="L125">
        <f t="shared" si="9"/>
        <v>-0.49000000000000021</v>
      </c>
      <c r="M125">
        <v>0.34999999999999964</v>
      </c>
      <c r="N125">
        <f t="shared" si="10"/>
        <v>0.2401000000000002</v>
      </c>
      <c r="O125">
        <f t="shared" si="11"/>
        <v>7.9450226984689565E-2</v>
      </c>
    </row>
    <row r="126" spans="1:15" x14ac:dyDescent="0.55000000000000004">
      <c r="A126">
        <v>4.03</v>
      </c>
      <c r="B126" s="1">
        <v>43221</v>
      </c>
      <c r="D126">
        <f t="shared" si="6"/>
        <v>-1.0300000000000002</v>
      </c>
      <c r="E126">
        <f t="shared" si="7"/>
        <v>-0.53000000000000025</v>
      </c>
      <c r="F126">
        <f t="shared" si="8"/>
        <v>-3.0000000000000249E-2</v>
      </c>
      <c r="H126">
        <v>6.0000000000000053E-2</v>
      </c>
      <c r="I126">
        <v>0.56000000000000005</v>
      </c>
      <c r="J126">
        <v>1.06</v>
      </c>
      <c r="L126">
        <f t="shared" si="9"/>
        <v>-0.35000000000000009</v>
      </c>
      <c r="M126">
        <v>0.35000000000000009</v>
      </c>
      <c r="N126">
        <f t="shared" si="10"/>
        <v>0.12250000000000007</v>
      </c>
      <c r="O126">
        <f t="shared" si="11"/>
        <v>8.9089213365608211E-2</v>
      </c>
    </row>
    <row r="127" spans="1:15" x14ac:dyDescent="0.55000000000000004">
      <c r="A127">
        <v>4.01</v>
      </c>
      <c r="B127" s="1">
        <v>43252</v>
      </c>
      <c r="D127">
        <f t="shared" si="6"/>
        <v>-1.0099999999999998</v>
      </c>
      <c r="E127">
        <f t="shared" si="7"/>
        <v>-0.50999999999999979</v>
      </c>
      <c r="F127">
        <f t="shared" si="8"/>
        <v>-9.9999999999997868E-3</v>
      </c>
      <c r="H127">
        <v>6.0000000000000053E-2</v>
      </c>
      <c r="I127">
        <v>0.56000000000000005</v>
      </c>
      <c r="J127">
        <v>1.06</v>
      </c>
      <c r="L127">
        <f t="shared" si="9"/>
        <v>-0.10999999999999988</v>
      </c>
      <c r="M127">
        <v>0.35000000000000009</v>
      </c>
      <c r="N127">
        <f t="shared" si="10"/>
        <v>1.2099999999999972E-2</v>
      </c>
      <c r="O127">
        <f t="shared" si="11"/>
        <v>9.1093860563671719E-2</v>
      </c>
    </row>
    <row r="128" spans="1:15" x14ac:dyDescent="0.55000000000000004">
      <c r="A128">
        <v>3.99</v>
      </c>
      <c r="B128" s="1">
        <v>43282</v>
      </c>
      <c r="D128">
        <f t="shared" si="6"/>
        <v>-0.99000000000000021</v>
      </c>
      <c r="E128">
        <f t="shared" si="7"/>
        <v>-0.49000000000000021</v>
      </c>
      <c r="F128">
        <f t="shared" si="8"/>
        <v>9.9999999999997868E-3</v>
      </c>
      <c r="H128">
        <v>8.0000000000000071E-2</v>
      </c>
      <c r="I128">
        <v>0.58000000000000007</v>
      </c>
      <c r="J128">
        <v>1.08</v>
      </c>
      <c r="L128">
        <f t="shared" si="9"/>
        <v>-0.12000000000000011</v>
      </c>
      <c r="M128">
        <v>0.35000000000000009</v>
      </c>
      <c r="N128">
        <f t="shared" si="10"/>
        <v>1.4400000000000026E-2</v>
      </c>
      <c r="O128">
        <f t="shared" si="11"/>
        <v>8.6354228929851409E-2</v>
      </c>
    </row>
    <row r="129" spans="1:15" x14ac:dyDescent="0.55000000000000004">
      <c r="A129">
        <v>4.08</v>
      </c>
      <c r="B129" s="1">
        <v>43313</v>
      </c>
      <c r="D129">
        <f t="shared" si="6"/>
        <v>-1.08</v>
      </c>
      <c r="E129">
        <f t="shared" si="7"/>
        <v>-0.58000000000000007</v>
      </c>
      <c r="F129">
        <f t="shared" si="8"/>
        <v>-8.0000000000000071E-2</v>
      </c>
      <c r="H129">
        <v>8.0000000000000071E-2</v>
      </c>
      <c r="I129">
        <v>0.58000000000000007</v>
      </c>
      <c r="J129">
        <v>1.08</v>
      </c>
      <c r="L129">
        <f t="shared" si="9"/>
        <v>-4.9999999999999822E-2</v>
      </c>
      <c r="M129">
        <v>0.37000000000000011</v>
      </c>
      <c r="N129">
        <f t="shared" si="10"/>
        <v>2.4999999999999823E-3</v>
      </c>
      <c r="O129">
        <f t="shared" si="11"/>
        <v>8.2036975194060321E-2</v>
      </c>
    </row>
    <row r="130" spans="1:15" x14ac:dyDescent="0.55000000000000004">
      <c r="A130">
        <v>3.99</v>
      </c>
      <c r="B130" s="1">
        <v>43344</v>
      </c>
      <c r="D130">
        <f t="shared" si="6"/>
        <v>-0.99000000000000021</v>
      </c>
      <c r="E130">
        <f t="shared" si="7"/>
        <v>-0.49000000000000021</v>
      </c>
      <c r="F130">
        <f t="shared" si="8"/>
        <v>9.9999999999997868E-3</v>
      </c>
      <c r="H130">
        <v>0.10999999999999988</v>
      </c>
      <c r="I130">
        <v>0.60999999999999988</v>
      </c>
      <c r="J130">
        <v>1.1099999999999999</v>
      </c>
      <c r="L130">
        <f t="shared" si="9"/>
        <v>1.9999999999999574E-2</v>
      </c>
      <c r="M130">
        <v>0.37999999999999989</v>
      </c>
      <c r="N130">
        <f t="shared" si="10"/>
        <v>3.9999999999998294E-4</v>
      </c>
      <c r="O130">
        <f t="shared" si="11"/>
        <v>7.7264756682416696E-2</v>
      </c>
    </row>
    <row r="131" spans="1:15" x14ac:dyDescent="0.55000000000000004">
      <c r="A131">
        <v>4.1500000000000004</v>
      </c>
      <c r="B131" s="1">
        <v>43374</v>
      </c>
      <c r="D131">
        <f t="shared" ref="D131:D148" si="12">3-A131</f>
        <v>-1.1500000000000004</v>
      </c>
      <c r="E131">
        <f t="shared" ref="E131:E148" si="13">3.5-A131</f>
        <v>-0.65000000000000036</v>
      </c>
      <c r="F131">
        <f t="shared" ref="F131:F148" si="14">4-A131</f>
        <v>-0.15000000000000036</v>
      </c>
      <c r="H131">
        <v>0.12000000000000011</v>
      </c>
      <c r="I131">
        <v>0.62000000000000011</v>
      </c>
      <c r="J131">
        <v>1.1200000000000001</v>
      </c>
      <c r="L131">
        <f t="shared" si="9"/>
        <v>-0.16000000000000014</v>
      </c>
      <c r="M131">
        <v>0.37999999999999989</v>
      </c>
      <c r="N131">
        <f t="shared" si="10"/>
        <v>2.5600000000000046E-2</v>
      </c>
      <c r="O131">
        <f t="shared" si="11"/>
        <v>7.2652871281471687E-2</v>
      </c>
    </row>
    <row r="132" spans="1:15" x14ac:dyDescent="0.55000000000000004">
      <c r="A132">
        <v>4.2300000000000004</v>
      </c>
      <c r="B132" s="1">
        <v>43405</v>
      </c>
      <c r="D132">
        <f t="shared" si="12"/>
        <v>-1.2300000000000004</v>
      </c>
      <c r="E132">
        <f t="shared" si="13"/>
        <v>-0.73000000000000043</v>
      </c>
      <c r="F132">
        <f t="shared" si="14"/>
        <v>-0.23000000000000043</v>
      </c>
      <c r="H132">
        <v>0.14000000000000012</v>
      </c>
      <c r="I132">
        <v>0.64000000000000012</v>
      </c>
      <c r="J132">
        <v>1.1400000000000001</v>
      </c>
      <c r="L132">
        <f t="shared" si="9"/>
        <v>-0.15000000000000036</v>
      </c>
      <c r="M132">
        <v>0.37999999999999989</v>
      </c>
      <c r="N132">
        <f t="shared" si="10"/>
        <v>2.2500000000000107E-2</v>
      </c>
      <c r="O132">
        <f t="shared" si="11"/>
        <v>6.9829699004583398E-2</v>
      </c>
    </row>
    <row r="133" spans="1:15" x14ac:dyDescent="0.55000000000000004">
      <c r="A133">
        <v>4.21</v>
      </c>
      <c r="B133" s="1">
        <v>43435</v>
      </c>
      <c r="D133">
        <f t="shared" si="12"/>
        <v>-1.21</v>
      </c>
      <c r="E133">
        <f t="shared" si="13"/>
        <v>-0.71</v>
      </c>
      <c r="F133">
        <f t="shared" si="14"/>
        <v>-0.20999999999999996</v>
      </c>
      <c r="H133">
        <v>0.14000000000000012</v>
      </c>
      <c r="I133">
        <v>0.64000000000000012</v>
      </c>
      <c r="J133">
        <v>1.1400000000000001</v>
      </c>
      <c r="L133">
        <f t="shared" si="9"/>
        <v>-0.21999999999999975</v>
      </c>
      <c r="M133">
        <v>0.39000000000000057</v>
      </c>
      <c r="N133">
        <f t="shared" si="10"/>
        <v>4.8399999999999888E-2</v>
      </c>
      <c r="O133">
        <f t="shared" si="11"/>
        <v>6.6989917064308388E-2</v>
      </c>
    </row>
    <row r="134" spans="1:15" x14ac:dyDescent="0.55000000000000004">
      <c r="A134">
        <v>3.99</v>
      </c>
      <c r="B134" s="1">
        <v>43466</v>
      </c>
      <c r="D134">
        <f t="shared" si="12"/>
        <v>-0.99000000000000021</v>
      </c>
      <c r="E134">
        <f t="shared" si="13"/>
        <v>-0.49000000000000021</v>
      </c>
      <c r="F134">
        <f t="shared" si="14"/>
        <v>9.9999999999997868E-3</v>
      </c>
      <c r="H134">
        <v>0.16000000000000014</v>
      </c>
      <c r="I134">
        <v>0.66000000000000014</v>
      </c>
      <c r="J134">
        <v>1.1600000000000001</v>
      </c>
      <c r="L134">
        <f t="shared" ref="L134:L148" si="15">D134-D131</f>
        <v>0.16000000000000014</v>
      </c>
      <c r="M134">
        <v>0.39999999999999991</v>
      </c>
      <c r="N134">
        <f t="shared" ref="N134:N148" si="16">L134*L134</f>
        <v>2.5600000000000046E-2</v>
      </c>
      <c r="O134">
        <f t="shared" si="11"/>
        <v>6.587452204044987E-2</v>
      </c>
    </row>
    <row r="135" spans="1:15" x14ac:dyDescent="0.55000000000000004">
      <c r="A135">
        <v>3.84</v>
      </c>
      <c r="B135" s="1">
        <v>43497</v>
      </c>
      <c r="D135">
        <f t="shared" si="12"/>
        <v>-0.83999999999999986</v>
      </c>
      <c r="E135">
        <f t="shared" si="13"/>
        <v>-0.33999999999999986</v>
      </c>
      <c r="F135">
        <f t="shared" si="14"/>
        <v>0.16000000000000014</v>
      </c>
      <c r="H135">
        <v>0.16999999999999993</v>
      </c>
      <c r="I135">
        <v>0.66999999999999993</v>
      </c>
      <c r="J135">
        <v>1.17</v>
      </c>
      <c r="L135">
        <f t="shared" si="15"/>
        <v>0.39000000000000057</v>
      </c>
      <c r="M135">
        <v>0.40999999999999925</v>
      </c>
      <c r="N135">
        <f t="shared" si="16"/>
        <v>0.15210000000000046</v>
      </c>
      <c r="O135">
        <f t="shared" ref="O135:O148" si="17">$P$2*O134+(1-$P$2)*N134</f>
        <v>6.3458050718022879E-2</v>
      </c>
    </row>
    <row r="136" spans="1:15" x14ac:dyDescent="0.55000000000000004">
      <c r="A136">
        <v>3.83</v>
      </c>
      <c r="B136" s="1">
        <v>43525</v>
      </c>
      <c r="D136">
        <f t="shared" si="12"/>
        <v>-0.83000000000000007</v>
      </c>
      <c r="E136">
        <f t="shared" si="13"/>
        <v>-0.33000000000000007</v>
      </c>
      <c r="F136">
        <f t="shared" si="14"/>
        <v>0.16999999999999993</v>
      </c>
      <c r="H136">
        <v>0.20999999999999996</v>
      </c>
      <c r="I136">
        <v>0.71</v>
      </c>
      <c r="J136">
        <v>1.21</v>
      </c>
      <c r="L136">
        <f t="shared" si="15"/>
        <v>0.37999999999999989</v>
      </c>
      <c r="M136">
        <v>0.41000000000000014</v>
      </c>
      <c r="N136">
        <f t="shared" si="16"/>
        <v>0.14439999999999992</v>
      </c>
      <c r="O136">
        <f t="shared" si="17"/>
        <v>6.877656767494153E-2</v>
      </c>
    </row>
    <row r="137" spans="1:15" x14ac:dyDescent="0.55000000000000004">
      <c r="A137">
        <v>3.56</v>
      </c>
      <c r="B137" s="1">
        <v>43556</v>
      </c>
      <c r="D137">
        <f t="shared" si="12"/>
        <v>-0.56000000000000005</v>
      </c>
      <c r="E137">
        <f t="shared" si="13"/>
        <v>-6.0000000000000053E-2</v>
      </c>
      <c r="F137">
        <f t="shared" si="14"/>
        <v>0.43999999999999995</v>
      </c>
      <c r="H137">
        <v>0.22999999999999998</v>
      </c>
      <c r="I137">
        <v>0.73</v>
      </c>
      <c r="J137">
        <v>1.23</v>
      </c>
      <c r="L137">
        <f t="shared" si="15"/>
        <v>0.43000000000000016</v>
      </c>
      <c r="M137">
        <v>0.41000000000000014</v>
      </c>
      <c r="N137">
        <f t="shared" si="16"/>
        <v>0.18490000000000015</v>
      </c>
      <c r="O137">
        <f t="shared" si="17"/>
        <v>7.3313973614445041E-2</v>
      </c>
    </row>
    <row r="138" spans="1:15" x14ac:dyDescent="0.55000000000000004">
      <c r="A138">
        <v>3.6</v>
      </c>
      <c r="B138" s="1">
        <v>43586</v>
      </c>
      <c r="D138">
        <f t="shared" si="12"/>
        <v>-0.60000000000000009</v>
      </c>
      <c r="E138">
        <f t="shared" si="13"/>
        <v>-0.10000000000000009</v>
      </c>
      <c r="F138">
        <f t="shared" si="14"/>
        <v>0.39999999999999991</v>
      </c>
      <c r="H138">
        <v>0.22999999999999998</v>
      </c>
      <c r="I138">
        <v>0.73</v>
      </c>
      <c r="J138">
        <v>1.23</v>
      </c>
      <c r="L138">
        <f t="shared" si="15"/>
        <v>0.23999999999999977</v>
      </c>
      <c r="M138">
        <v>0.41000000000000014</v>
      </c>
      <c r="N138">
        <f t="shared" si="16"/>
        <v>5.7599999999999887E-2</v>
      </c>
      <c r="O138">
        <f t="shared" si="17"/>
        <v>8.0009135197578352E-2</v>
      </c>
    </row>
    <row r="139" spans="1:15" x14ac:dyDescent="0.55000000000000004">
      <c r="A139">
        <v>3.28</v>
      </c>
      <c r="B139" s="1">
        <v>43617</v>
      </c>
      <c r="D139">
        <f t="shared" si="12"/>
        <v>-0.2799999999999998</v>
      </c>
      <c r="E139">
        <f t="shared" si="13"/>
        <v>0.2200000000000002</v>
      </c>
      <c r="F139">
        <f t="shared" si="14"/>
        <v>0.7200000000000002</v>
      </c>
      <c r="H139">
        <v>0.24000000000000021</v>
      </c>
      <c r="I139">
        <v>0.74000000000000021</v>
      </c>
      <c r="J139">
        <v>1.2400000000000002</v>
      </c>
      <c r="L139">
        <f t="shared" si="15"/>
        <v>0.55000000000000027</v>
      </c>
      <c r="M139">
        <v>0.43000000000000016</v>
      </c>
      <c r="N139">
        <f t="shared" si="16"/>
        <v>0.30250000000000027</v>
      </c>
      <c r="O139">
        <f t="shared" si="17"/>
        <v>7.8664587085723645E-2</v>
      </c>
    </row>
    <row r="140" spans="1:15" x14ac:dyDescent="0.55000000000000004">
      <c r="A140">
        <v>3.18</v>
      </c>
      <c r="B140" s="1">
        <v>43647</v>
      </c>
      <c r="D140">
        <f t="shared" si="12"/>
        <v>-0.18000000000000016</v>
      </c>
      <c r="E140">
        <f t="shared" si="13"/>
        <v>0.31999999999999984</v>
      </c>
      <c r="F140">
        <f t="shared" si="14"/>
        <v>0.81999999999999984</v>
      </c>
      <c r="H140">
        <v>0.25999999999999979</v>
      </c>
      <c r="I140">
        <v>0.75999999999999979</v>
      </c>
      <c r="J140">
        <v>1.2599999999999998</v>
      </c>
      <c r="L140">
        <f t="shared" si="15"/>
        <v>0.37999999999999989</v>
      </c>
      <c r="M140">
        <v>0.49000000000000021</v>
      </c>
      <c r="N140">
        <f t="shared" si="16"/>
        <v>0.14439999999999992</v>
      </c>
      <c r="O140">
        <f t="shared" si="17"/>
        <v>9.2094711860580256E-2</v>
      </c>
    </row>
    <row r="141" spans="1:15" x14ac:dyDescent="0.55000000000000004">
      <c r="A141">
        <v>3.2</v>
      </c>
      <c r="B141" s="1">
        <v>43678</v>
      </c>
      <c r="D141">
        <f t="shared" si="12"/>
        <v>-0.20000000000000018</v>
      </c>
      <c r="E141">
        <f t="shared" si="13"/>
        <v>0.29999999999999982</v>
      </c>
      <c r="F141">
        <f t="shared" si="14"/>
        <v>0.79999999999999982</v>
      </c>
      <c r="H141">
        <v>0.25999999999999979</v>
      </c>
      <c r="I141">
        <v>0.75999999999999979</v>
      </c>
      <c r="J141">
        <v>1.2599999999999998</v>
      </c>
      <c r="L141">
        <f t="shared" si="15"/>
        <v>0.39999999999999991</v>
      </c>
      <c r="M141">
        <v>0.55000000000000027</v>
      </c>
      <c r="N141">
        <f t="shared" si="16"/>
        <v>0.15999999999999992</v>
      </c>
      <c r="O141">
        <f t="shared" si="17"/>
        <v>9.5233029148945436E-2</v>
      </c>
    </row>
    <row r="142" spans="1:15" x14ac:dyDescent="0.55000000000000004">
      <c r="A142">
        <v>3</v>
      </c>
      <c r="B142" s="1">
        <v>43709</v>
      </c>
      <c r="D142">
        <f t="shared" si="12"/>
        <v>0</v>
      </c>
      <c r="E142">
        <f t="shared" si="13"/>
        <v>0.5</v>
      </c>
      <c r="F142">
        <f t="shared" si="14"/>
        <v>1</v>
      </c>
      <c r="H142">
        <v>0.25999999999999979</v>
      </c>
      <c r="I142">
        <v>0.75999999999999979</v>
      </c>
      <c r="J142">
        <v>1.2599999999999998</v>
      </c>
      <c r="L142">
        <f t="shared" si="15"/>
        <v>0.2799999999999998</v>
      </c>
      <c r="M142">
        <v>0.57000000000000028</v>
      </c>
      <c r="N142">
        <f t="shared" si="16"/>
        <v>7.8399999999999886E-2</v>
      </c>
      <c r="O142">
        <f t="shared" si="17"/>
        <v>9.9119047400008709E-2</v>
      </c>
    </row>
    <row r="143" spans="1:15" x14ac:dyDescent="0.55000000000000004">
      <c r="A143">
        <v>3.14</v>
      </c>
      <c r="B143" s="1">
        <v>43739</v>
      </c>
      <c r="D143">
        <f t="shared" si="12"/>
        <v>-0.14000000000000012</v>
      </c>
      <c r="E143">
        <f t="shared" si="13"/>
        <v>0.35999999999999988</v>
      </c>
      <c r="F143">
        <f t="shared" si="14"/>
        <v>0.85999999999999988</v>
      </c>
      <c r="H143">
        <v>0.2799999999999998</v>
      </c>
      <c r="I143">
        <v>0.7799999999999998</v>
      </c>
      <c r="J143">
        <v>1.2799999999999998</v>
      </c>
      <c r="L143">
        <f t="shared" si="15"/>
        <v>4.0000000000000036E-2</v>
      </c>
      <c r="M143">
        <v>0.61000000000000032</v>
      </c>
      <c r="N143">
        <f t="shared" si="16"/>
        <v>1.6000000000000029E-3</v>
      </c>
      <c r="O143">
        <f t="shared" si="17"/>
        <v>9.7875904556008184E-2</v>
      </c>
    </row>
    <row r="144" spans="1:15" x14ac:dyDescent="0.55000000000000004">
      <c r="A144">
        <v>3.13</v>
      </c>
      <c r="B144" s="1">
        <v>43770</v>
      </c>
      <c r="D144">
        <f t="shared" si="12"/>
        <v>-0.12999999999999989</v>
      </c>
      <c r="E144">
        <f t="shared" si="13"/>
        <v>0.37000000000000011</v>
      </c>
      <c r="F144">
        <f t="shared" si="14"/>
        <v>0.87000000000000011</v>
      </c>
      <c r="H144">
        <v>0.29999999999999982</v>
      </c>
      <c r="I144">
        <v>0.79999999999999982</v>
      </c>
      <c r="J144">
        <v>1.2999999999999998</v>
      </c>
      <c r="L144">
        <f t="shared" si="15"/>
        <v>7.0000000000000284E-2</v>
      </c>
      <c r="M144">
        <v>0.96</v>
      </c>
      <c r="N144">
        <f t="shared" si="16"/>
        <v>4.9000000000000397E-3</v>
      </c>
      <c r="O144">
        <f t="shared" si="17"/>
        <v>9.209935028264768E-2</v>
      </c>
    </row>
    <row r="145" spans="1:15" x14ac:dyDescent="0.55000000000000004">
      <c r="A145">
        <v>3.14</v>
      </c>
      <c r="B145" s="1">
        <v>43800</v>
      </c>
      <c r="D145">
        <f t="shared" si="12"/>
        <v>-0.14000000000000012</v>
      </c>
      <c r="E145">
        <f t="shared" si="13"/>
        <v>0.35999999999999988</v>
      </c>
      <c r="F145">
        <f t="shared" si="14"/>
        <v>0.85999999999999988</v>
      </c>
      <c r="H145">
        <v>0.31000000000000005</v>
      </c>
      <c r="I145">
        <v>0.81</v>
      </c>
      <c r="J145">
        <v>1.31</v>
      </c>
      <c r="L145">
        <f t="shared" si="15"/>
        <v>-0.14000000000000012</v>
      </c>
      <c r="M145">
        <v>1.1600000000000001</v>
      </c>
      <c r="N145">
        <f t="shared" si="16"/>
        <v>1.9600000000000034E-2</v>
      </c>
      <c r="O145">
        <f t="shared" si="17"/>
        <v>8.6867389265688821E-2</v>
      </c>
    </row>
    <row r="146" spans="1:15" x14ac:dyDescent="0.55000000000000004">
      <c r="A146">
        <v>3.16</v>
      </c>
      <c r="B146" s="1">
        <v>43831</v>
      </c>
      <c r="D146">
        <f t="shared" si="12"/>
        <v>-0.16000000000000014</v>
      </c>
      <c r="E146">
        <f t="shared" si="13"/>
        <v>0.33999999999999986</v>
      </c>
      <c r="F146">
        <f t="shared" si="14"/>
        <v>0.83999999999999986</v>
      </c>
      <c r="H146">
        <v>0.33000000000000007</v>
      </c>
      <c r="I146">
        <v>0.83000000000000007</v>
      </c>
      <c r="J146">
        <v>1.33</v>
      </c>
      <c r="L146">
        <f t="shared" si="15"/>
        <v>-2.0000000000000018E-2</v>
      </c>
      <c r="N146">
        <f t="shared" si="16"/>
        <v>4.0000000000000072E-4</v>
      </c>
      <c r="O146">
        <f t="shared" si="17"/>
        <v>8.2831345909747486E-2</v>
      </c>
    </row>
    <row r="147" spans="1:15" x14ac:dyDescent="0.55000000000000004">
      <c r="A147">
        <v>2.97</v>
      </c>
      <c r="B147" s="1">
        <v>43862</v>
      </c>
      <c r="D147">
        <f t="shared" si="12"/>
        <v>2.9999999999999805E-2</v>
      </c>
      <c r="E147">
        <f t="shared" si="13"/>
        <v>0.5299999999999998</v>
      </c>
      <c r="F147">
        <f t="shared" si="14"/>
        <v>1.0299999999999998</v>
      </c>
      <c r="H147">
        <v>0.35999999999999988</v>
      </c>
      <c r="I147">
        <v>0.85999999999999988</v>
      </c>
      <c r="J147">
        <v>1.3599999999999999</v>
      </c>
      <c r="L147">
        <f t="shared" si="15"/>
        <v>0.1599999999999997</v>
      </c>
      <c r="N147">
        <f t="shared" si="16"/>
        <v>2.5599999999999904E-2</v>
      </c>
      <c r="O147">
        <f t="shared" si="17"/>
        <v>7.7885465155162634E-2</v>
      </c>
    </row>
    <row r="148" spans="1:15" x14ac:dyDescent="0.55000000000000004">
      <c r="A148">
        <v>2.79</v>
      </c>
      <c r="B148" s="1">
        <v>43891</v>
      </c>
      <c r="D148">
        <f t="shared" si="12"/>
        <v>0.20999999999999996</v>
      </c>
      <c r="E148">
        <f t="shared" si="13"/>
        <v>0.71</v>
      </c>
      <c r="F148">
        <f t="shared" si="14"/>
        <v>1.21</v>
      </c>
      <c r="H148">
        <v>0.43999999999999995</v>
      </c>
      <c r="I148">
        <v>0.94</v>
      </c>
      <c r="J148">
        <v>1.44</v>
      </c>
      <c r="L148">
        <f t="shared" si="15"/>
        <v>0.35000000000000009</v>
      </c>
      <c r="N148">
        <f t="shared" si="16"/>
        <v>0.12250000000000007</v>
      </c>
      <c r="O148">
        <f t="shared" si="17"/>
        <v>7.4748337245852864E-2</v>
      </c>
    </row>
  </sheetData>
  <sortState xmlns:xlrd2="http://schemas.microsoft.com/office/spreadsheetml/2017/richdata2" ref="M2:M148">
    <sortCondition ref="M1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B6E158-27A7-4269-B077-8D33DEFF0615}">
  <dimension ref="A1:T148"/>
  <sheetViews>
    <sheetView tabSelected="1" topLeftCell="D126" workbookViewId="0">
      <selection activeCell="Q5" sqref="Q5"/>
    </sheetView>
  </sheetViews>
  <sheetFormatPr defaultRowHeight="14.4" x14ac:dyDescent="0.55000000000000004"/>
  <cols>
    <col min="1" max="1" width="19.15625" customWidth="1"/>
    <col min="2" max="2" width="18.62890625" customWidth="1"/>
    <col min="12" max="12" width="12.7890625" style="2" customWidth="1"/>
    <col min="13" max="13" width="12.9453125" style="2" customWidth="1"/>
    <col min="14" max="14" width="15.3671875" style="2" customWidth="1"/>
    <col min="15" max="15" width="12.47265625" style="2" customWidth="1"/>
    <col min="16" max="16" width="8.83984375" style="2"/>
    <col min="17" max="17" width="12.7890625" style="2" customWidth="1"/>
    <col min="18" max="18" width="17.3671875" style="2" customWidth="1"/>
    <col min="19" max="19" width="16.5234375" style="2" customWidth="1"/>
    <col min="20" max="20" width="8.83984375" style="2"/>
  </cols>
  <sheetData>
    <row r="1" spans="1:19" x14ac:dyDescent="0.55000000000000004">
      <c r="A1" t="s">
        <v>1</v>
      </c>
      <c r="B1" t="s">
        <v>2</v>
      </c>
      <c r="D1" t="s">
        <v>3</v>
      </c>
      <c r="E1" t="s">
        <v>4</v>
      </c>
      <c r="F1" t="s">
        <v>5</v>
      </c>
      <c r="G1" t="s">
        <v>6</v>
      </c>
      <c r="H1" t="s">
        <v>3</v>
      </c>
      <c r="I1" t="s">
        <v>4</v>
      </c>
      <c r="J1" t="s">
        <v>5</v>
      </c>
      <c r="L1" s="2" t="s">
        <v>7</v>
      </c>
      <c r="M1" s="2" t="s">
        <v>6</v>
      </c>
      <c r="N1" s="2" t="s">
        <v>41</v>
      </c>
      <c r="O1" s="2" t="s">
        <v>39</v>
      </c>
      <c r="P1" s="2" t="s">
        <v>42</v>
      </c>
      <c r="Q1" s="2" t="s">
        <v>80</v>
      </c>
      <c r="R1" s="2" t="s">
        <v>81</v>
      </c>
      <c r="S1" s="2" t="s">
        <v>82</v>
      </c>
    </row>
    <row r="2" spans="1:19" x14ac:dyDescent="0.55000000000000004">
      <c r="A2">
        <v>6.07</v>
      </c>
      <c r="B2" s="1">
        <v>39448</v>
      </c>
      <c r="D2">
        <f>3-A2</f>
        <v>-3.0700000000000003</v>
      </c>
      <c r="E2">
        <f>3.5-A2</f>
        <v>-2.5700000000000003</v>
      </c>
      <c r="F2">
        <f>4-A2</f>
        <v>-2.0700000000000003</v>
      </c>
      <c r="H2">
        <v>-3.5199999999999996</v>
      </c>
      <c r="I2">
        <v>-3.0199999999999996</v>
      </c>
      <c r="J2">
        <v>-2.5199999999999996</v>
      </c>
      <c r="M2" s="2">
        <v>-1.0399999999999996</v>
      </c>
      <c r="P2" s="2">
        <v>0.94</v>
      </c>
    </row>
    <row r="3" spans="1:19" x14ac:dyDescent="0.55000000000000004">
      <c r="A3">
        <v>5.67</v>
      </c>
      <c r="B3" s="1">
        <v>39479</v>
      </c>
      <c r="D3">
        <f t="shared" ref="D3:D66" si="0">3-A3</f>
        <v>-2.67</v>
      </c>
      <c r="E3">
        <f t="shared" ref="E3:E66" si="1">3.5-A3</f>
        <v>-2.17</v>
      </c>
      <c r="F3">
        <f t="shared" ref="F3:F66" si="2">4-A3</f>
        <v>-1.67</v>
      </c>
      <c r="H3">
        <v>-3.3499999999999996</v>
      </c>
      <c r="I3">
        <v>-2.8499999999999996</v>
      </c>
      <c r="J3">
        <v>-2.3499999999999996</v>
      </c>
      <c r="M3" s="2">
        <v>-0.78000000000000025</v>
      </c>
    </row>
    <row r="4" spans="1:19" x14ac:dyDescent="0.55000000000000004">
      <c r="A4">
        <v>6.03</v>
      </c>
      <c r="B4" s="1">
        <v>39508</v>
      </c>
      <c r="D4">
        <f t="shared" si="0"/>
        <v>-3.0300000000000002</v>
      </c>
      <c r="E4">
        <f t="shared" si="1"/>
        <v>-2.5300000000000002</v>
      </c>
      <c r="F4">
        <f t="shared" si="2"/>
        <v>-2.0300000000000002</v>
      </c>
      <c r="H4">
        <v>-3.3499999999999996</v>
      </c>
      <c r="I4">
        <v>-2.8499999999999996</v>
      </c>
      <c r="J4">
        <v>-2.3499999999999996</v>
      </c>
      <c r="M4" s="2">
        <v>-0.75</v>
      </c>
    </row>
    <row r="5" spans="1:19" x14ac:dyDescent="0.55000000000000004">
      <c r="A5">
        <v>5.88</v>
      </c>
      <c r="B5" s="1">
        <v>39539</v>
      </c>
      <c r="D5">
        <f t="shared" si="0"/>
        <v>-2.88</v>
      </c>
      <c r="E5">
        <f t="shared" si="1"/>
        <v>-2.38</v>
      </c>
      <c r="F5">
        <f t="shared" si="2"/>
        <v>-1.88</v>
      </c>
      <c r="H5">
        <v>-3.2</v>
      </c>
      <c r="I5">
        <v>-2.7</v>
      </c>
      <c r="J5">
        <v>-2.2000000000000002</v>
      </c>
      <c r="L5" s="2">
        <f>D5-D2</f>
        <v>0.19000000000000039</v>
      </c>
      <c r="M5" s="2">
        <v>-0.66000000000000014</v>
      </c>
      <c r="N5" s="2">
        <f>L5*L5</f>
        <v>3.6100000000000146E-2</v>
      </c>
      <c r="O5" s="2">
        <v>3.6100000000000146E-2</v>
      </c>
      <c r="Q5" s="2">
        <f>O5^0.5</f>
        <v>0.19000000000000039</v>
      </c>
      <c r="R5" s="2">
        <f>K4/Q5</f>
        <v>0</v>
      </c>
      <c r="S5" s="2">
        <f>L5*R5</f>
        <v>0</v>
      </c>
    </row>
    <row r="6" spans="1:19" x14ac:dyDescent="0.55000000000000004">
      <c r="A6">
        <v>6.06</v>
      </c>
      <c r="B6" s="1">
        <v>39569</v>
      </c>
      <c r="D6">
        <f t="shared" si="0"/>
        <v>-3.0599999999999996</v>
      </c>
      <c r="E6">
        <f t="shared" si="1"/>
        <v>-2.5599999999999996</v>
      </c>
      <c r="F6">
        <f t="shared" si="2"/>
        <v>-2.0599999999999996</v>
      </c>
      <c r="H6">
        <v>-3.0999999999999996</v>
      </c>
      <c r="I6">
        <v>-2.5999999999999996</v>
      </c>
      <c r="J6">
        <v>-2.0999999999999996</v>
      </c>
      <c r="L6" s="2">
        <f t="shared" ref="L6:L69" si="3">D6-D3</f>
        <v>-0.38999999999999968</v>
      </c>
      <c r="M6" s="2">
        <v>-0.65000000000000036</v>
      </c>
      <c r="N6" s="2">
        <f t="shared" ref="N6:N69" si="4">L6*L6</f>
        <v>0.15209999999999976</v>
      </c>
      <c r="O6" s="2">
        <f>$P$2*O5+(1-$P$2)*N5</f>
        <v>3.6100000000000146E-2</v>
      </c>
      <c r="Q6" s="2">
        <f t="shared" ref="Q6:Q69" si="5">O6^0.5</f>
        <v>0.19000000000000039</v>
      </c>
      <c r="R6" s="2">
        <f t="shared" ref="R6:R69" si="6">0.283/Q6</f>
        <v>1.4894736842105232</v>
      </c>
      <c r="S6" s="2">
        <f t="shared" ref="S6:S69" si="7">L6*R6</f>
        <v>-0.58089473684210358</v>
      </c>
    </row>
    <row r="7" spans="1:19" x14ac:dyDescent="0.55000000000000004">
      <c r="A7">
        <v>6.09</v>
      </c>
      <c r="B7" s="1">
        <v>39600</v>
      </c>
      <c r="D7">
        <f t="shared" si="0"/>
        <v>-3.09</v>
      </c>
      <c r="E7">
        <f t="shared" si="1"/>
        <v>-2.59</v>
      </c>
      <c r="F7">
        <f t="shared" si="2"/>
        <v>-2.09</v>
      </c>
      <c r="H7">
        <v>-3.09</v>
      </c>
      <c r="I7">
        <v>-2.59</v>
      </c>
      <c r="J7">
        <v>-2.09</v>
      </c>
      <c r="L7" s="2">
        <f t="shared" si="3"/>
        <v>-5.9999999999999609E-2</v>
      </c>
      <c r="M7" s="2">
        <v>-0.62000000000000011</v>
      </c>
      <c r="N7" s="2">
        <f t="shared" si="4"/>
        <v>3.5999999999999531E-3</v>
      </c>
      <c r="O7" s="2">
        <f t="shared" ref="O7:O70" si="8">$P$2*O6+(1-$P$2)*N6</f>
        <v>4.3060000000000133E-2</v>
      </c>
      <c r="Q7" s="2">
        <f t="shared" si="5"/>
        <v>0.20750903594783562</v>
      </c>
      <c r="R7" s="2">
        <f t="shared" si="6"/>
        <v>1.3637960328201879</v>
      </c>
      <c r="S7" s="2">
        <f t="shared" si="7"/>
        <v>-8.1827761969210738E-2</v>
      </c>
    </row>
    <row r="8" spans="1:19" x14ac:dyDescent="0.55000000000000004">
      <c r="A8">
        <v>6.35</v>
      </c>
      <c r="B8" s="1">
        <v>39630</v>
      </c>
      <c r="D8">
        <f t="shared" si="0"/>
        <v>-3.3499999999999996</v>
      </c>
      <c r="E8">
        <f t="shared" si="1"/>
        <v>-2.8499999999999996</v>
      </c>
      <c r="F8">
        <f t="shared" si="2"/>
        <v>-2.3499999999999996</v>
      </c>
      <c r="H8">
        <v>-3.0700000000000003</v>
      </c>
      <c r="I8">
        <v>-2.5700000000000003</v>
      </c>
      <c r="J8">
        <v>-2.0700000000000003</v>
      </c>
      <c r="L8" s="2">
        <f t="shared" si="3"/>
        <v>-0.46999999999999975</v>
      </c>
      <c r="M8" s="2">
        <v>-0.5699999999999994</v>
      </c>
      <c r="N8" s="2">
        <f t="shared" si="4"/>
        <v>0.22089999999999976</v>
      </c>
      <c r="O8" s="2">
        <f t="shared" si="8"/>
        <v>4.0692400000000115E-2</v>
      </c>
      <c r="Q8" s="2">
        <f t="shared" si="5"/>
        <v>0.20172357323823142</v>
      </c>
      <c r="R8" s="2">
        <f t="shared" si="6"/>
        <v>1.4029099101163687</v>
      </c>
      <c r="S8" s="2">
        <f t="shared" si="7"/>
        <v>-0.65936765775469297</v>
      </c>
    </row>
    <row r="9" spans="1:19" x14ac:dyDescent="0.55000000000000004">
      <c r="A9">
        <v>6.52</v>
      </c>
      <c r="B9" s="1">
        <v>39661</v>
      </c>
      <c r="D9">
        <f t="shared" si="0"/>
        <v>-3.5199999999999996</v>
      </c>
      <c r="E9">
        <f t="shared" si="1"/>
        <v>-3.0199999999999996</v>
      </c>
      <c r="F9">
        <f t="shared" si="2"/>
        <v>-2.5199999999999996</v>
      </c>
      <c r="H9">
        <v>-3.0599999999999996</v>
      </c>
      <c r="I9">
        <v>-2.5599999999999996</v>
      </c>
      <c r="J9">
        <v>-2.0599999999999996</v>
      </c>
      <c r="L9" s="2">
        <f t="shared" si="3"/>
        <v>-0.45999999999999996</v>
      </c>
      <c r="M9" s="2">
        <v>-0.54</v>
      </c>
      <c r="N9" s="2">
        <f t="shared" si="4"/>
        <v>0.21159999999999995</v>
      </c>
      <c r="O9" s="2">
        <f t="shared" si="8"/>
        <v>5.1504856000000099E-2</v>
      </c>
      <c r="Q9" s="2">
        <f t="shared" si="5"/>
        <v>0.22694681315233334</v>
      </c>
      <c r="R9" s="2">
        <f t="shared" si="6"/>
        <v>1.2469882086867732</v>
      </c>
      <c r="S9" s="2">
        <f t="shared" si="7"/>
        <v>-0.57361457599591559</v>
      </c>
    </row>
    <row r="10" spans="1:19" x14ac:dyDescent="0.55000000000000004">
      <c r="A10">
        <v>6.35</v>
      </c>
      <c r="B10" s="1">
        <v>39692</v>
      </c>
      <c r="D10">
        <f t="shared" si="0"/>
        <v>-3.3499999999999996</v>
      </c>
      <c r="E10">
        <f t="shared" si="1"/>
        <v>-2.8499999999999996</v>
      </c>
      <c r="F10">
        <f t="shared" si="2"/>
        <v>-2.3499999999999996</v>
      </c>
      <c r="H10">
        <v>-3.0300000000000002</v>
      </c>
      <c r="I10">
        <v>-2.5300000000000002</v>
      </c>
      <c r="J10">
        <v>-2.0300000000000002</v>
      </c>
      <c r="L10" s="2">
        <f t="shared" si="3"/>
        <v>-0.25999999999999979</v>
      </c>
      <c r="M10" s="2">
        <v>-0.5</v>
      </c>
      <c r="N10" s="2">
        <f t="shared" si="4"/>
        <v>6.7599999999999882E-2</v>
      </c>
      <c r="O10" s="2">
        <f t="shared" si="8"/>
        <v>6.1110564640000101E-2</v>
      </c>
      <c r="Q10" s="2">
        <f t="shared" si="5"/>
        <v>0.24720551094180748</v>
      </c>
      <c r="R10" s="2">
        <f t="shared" si="6"/>
        <v>1.1447964850048127</v>
      </c>
      <c r="S10" s="2">
        <f t="shared" si="7"/>
        <v>-0.29764708610125107</v>
      </c>
    </row>
    <row r="11" spans="1:19" x14ac:dyDescent="0.55000000000000004">
      <c r="A11">
        <v>6.1</v>
      </c>
      <c r="B11" s="1">
        <v>39722</v>
      </c>
      <c r="D11">
        <f t="shared" si="0"/>
        <v>-3.0999999999999996</v>
      </c>
      <c r="E11">
        <f t="shared" si="1"/>
        <v>-2.5999999999999996</v>
      </c>
      <c r="F11">
        <f t="shared" si="2"/>
        <v>-2.0999999999999996</v>
      </c>
      <c r="H11">
        <v>-2.88</v>
      </c>
      <c r="I11">
        <v>-2.38</v>
      </c>
      <c r="J11">
        <v>-1.88</v>
      </c>
      <c r="L11" s="2">
        <f t="shared" si="3"/>
        <v>0.25</v>
      </c>
      <c r="M11" s="2">
        <v>-0.48999999999999977</v>
      </c>
      <c r="N11" s="2">
        <f t="shared" si="4"/>
        <v>6.25E-2</v>
      </c>
      <c r="O11" s="2">
        <f t="shared" si="8"/>
        <v>6.149993076160009E-2</v>
      </c>
      <c r="Q11" s="2">
        <f t="shared" si="5"/>
        <v>0.24799179575461783</v>
      </c>
      <c r="R11" s="2">
        <f t="shared" si="6"/>
        <v>1.1411667839206341</v>
      </c>
      <c r="S11" s="2">
        <f t="shared" si="7"/>
        <v>0.28529169598015852</v>
      </c>
    </row>
    <row r="12" spans="1:19" x14ac:dyDescent="0.55000000000000004">
      <c r="A12">
        <v>6.2</v>
      </c>
      <c r="B12" s="1">
        <v>39753</v>
      </c>
      <c r="D12">
        <f t="shared" si="0"/>
        <v>-3.2</v>
      </c>
      <c r="E12">
        <f t="shared" si="1"/>
        <v>-2.7</v>
      </c>
      <c r="F12">
        <f t="shared" si="2"/>
        <v>-2.2000000000000002</v>
      </c>
      <c r="H12">
        <v>-2.67</v>
      </c>
      <c r="I12">
        <v>-2.17</v>
      </c>
      <c r="J12">
        <v>-1.67</v>
      </c>
      <c r="L12" s="2">
        <f t="shared" si="3"/>
        <v>0.3199999999999994</v>
      </c>
      <c r="M12" s="2">
        <v>-0.46999999999999975</v>
      </c>
      <c r="N12" s="2">
        <f t="shared" si="4"/>
        <v>0.10239999999999962</v>
      </c>
      <c r="O12" s="2">
        <f t="shared" si="8"/>
        <v>6.1559934915904085E-2</v>
      </c>
      <c r="Q12" s="2">
        <f t="shared" si="5"/>
        <v>0.24811274637935085</v>
      </c>
      <c r="R12" s="2">
        <f t="shared" si="6"/>
        <v>1.140610485070801</v>
      </c>
      <c r="S12" s="2">
        <f t="shared" si="7"/>
        <v>0.36499535522265564</v>
      </c>
    </row>
    <row r="13" spans="1:19" x14ac:dyDescent="0.55000000000000004">
      <c r="A13">
        <v>5.53</v>
      </c>
      <c r="B13" s="1">
        <v>39783</v>
      </c>
      <c r="D13">
        <f t="shared" si="0"/>
        <v>-2.5300000000000002</v>
      </c>
      <c r="E13">
        <f t="shared" si="1"/>
        <v>-2.0300000000000002</v>
      </c>
      <c r="F13">
        <f t="shared" si="2"/>
        <v>-1.5300000000000002</v>
      </c>
      <c r="H13">
        <v>-2.5300000000000002</v>
      </c>
      <c r="I13">
        <v>-2.0300000000000002</v>
      </c>
      <c r="J13">
        <v>-1.5300000000000002</v>
      </c>
      <c r="L13" s="2">
        <f t="shared" si="3"/>
        <v>0.8199999999999994</v>
      </c>
      <c r="M13" s="2">
        <v>-0.45999999999999996</v>
      </c>
      <c r="N13" s="2">
        <f t="shared" si="4"/>
        <v>0.672399999999999</v>
      </c>
      <c r="O13" s="2">
        <f t="shared" si="8"/>
        <v>6.4010338820949822E-2</v>
      </c>
      <c r="Q13" s="2">
        <f t="shared" si="5"/>
        <v>0.25300264587736987</v>
      </c>
      <c r="R13" s="2">
        <f t="shared" si="6"/>
        <v>1.1185653771272013</v>
      </c>
      <c r="S13" s="2">
        <f t="shared" si="7"/>
        <v>0.91722360924430435</v>
      </c>
    </row>
    <row r="14" spans="1:19" x14ac:dyDescent="0.55000000000000004">
      <c r="A14">
        <v>5.01</v>
      </c>
      <c r="B14" s="1">
        <v>39814</v>
      </c>
      <c r="D14">
        <f t="shared" si="0"/>
        <v>-2.0099999999999998</v>
      </c>
      <c r="E14">
        <f t="shared" si="1"/>
        <v>-1.5099999999999998</v>
      </c>
      <c r="F14">
        <f t="shared" si="2"/>
        <v>-1.0099999999999998</v>
      </c>
      <c r="H14">
        <v>-2.3200000000000003</v>
      </c>
      <c r="I14">
        <v>-1.8200000000000003</v>
      </c>
      <c r="J14">
        <v>-1.3200000000000003</v>
      </c>
      <c r="L14" s="2">
        <f t="shared" si="3"/>
        <v>1.0899999999999999</v>
      </c>
      <c r="M14" s="2">
        <v>-0.45000000000000018</v>
      </c>
      <c r="N14" s="2">
        <f t="shared" si="4"/>
        <v>1.1880999999999997</v>
      </c>
      <c r="O14" s="2">
        <f t="shared" si="8"/>
        <v>0.1005137184916928</v>
      </c>
      <c r="Q14" s="2">
        <f t="shared" si="5"/>
        <v>0.31703898575994216</v>
      </c>
      <c r="R14" s="2">
        <f t="shared" si="6"/>
        <v>0.89263470018253188</v>
      </c>
      <c r="S14" s="2">
        <f t="shared" si="7"/>
        <v>0.97297182319895958</v>
      </c>
    </row>
    <row r="15" spans="1:19" x14ac:dyDescent="0.55000000000000004">
      <c r="A15">
        <v>5.25</v>
      </c>
      <c r="B15" s="1">
        <v>39845</v>
      </c>
      <c r="D15">
        <f t="shared" si="0"/>
        <v>-2.25</v>
      </c>
      <c r="E15">
        <f t="shared" si="1"/>
        <v>-1.75</v>
      </c>
      <c r="F15">
        <f t="shared" si="2"/>
        <v>-1.25</v>
      </c>
      <c r="H15">
        <v>-2.29</v>
      </c>
      <c r="I15">
        <v>-1.79</v>
      </c>
      <c r="J15">
        <v>-1.29</v>
      </c>
      <c r="L15" s="2">
        <f t="shared" si="3"/>
        <v>0.95000000000000018</v>
      </c>
      <c r="M15" s="2">
        <v>-0.41000000000000014</v>
      </c>
      <c r="N15" s="2">
        <f t="shared" si="4"/>
        <v>0.9025000000000003</v>
      </c>
      <c r="O15" s="2">
        <f t="shared" si="8"/>
        <v>0.16576889538219125</v>
      </c>
      <c r="Q15" s="2">
        <f t="shared" si="5"/>
        <v>0.40714726498183829</v>
      </c>
      <c r="R15" s="2">
        <f t="shared" si="6"/>
        <v>0.69508019417157041</v>
      </c>
      <c r="S15" s="2">
        <f t="shared" si="7"/>
        <v>0.66032618446299196</v>
      </c>
    </row>
    <row r="16" spans="1:19" x14ac:dyDescent="0.55000000000000004">
      <c r="A16">
        <v>5.15</v>
      </c>
      <c r="B16" s="1">
        <v>39873</v>
      </c>
      <c r="D16">
        <f t="shared" si="0"/>
        <v>-2.1500000000000004</v>
      </c>
      <c r="E16">
        <f t="shared" si="1"/>
        <v>-1.6500000000000004</v>
      </c>
      <c r="F16">
        <f t="shared" si="2"/>
        <v>-1.1500000000000004</v>
      </c>
      <c r="H16">
        <v>-2.25</v>
      </c>
      <c r="I16">
        <v>-1.75</v>
      </c>
      <c r="J16">
        <v>-1.25</v>
      </c>
      <c r="L16" s="2">
        <f t="shared" si="3"/>
        <v>0.37999999999999989</v>
      </c>
      <c r="M16" s="2">
        <v>-0.39000000000000012</v>
      </c>
      <c r="N16" s="2">
        <f t="shared" si="4"/>
        <v>0.14439999999999992</v>
      </c>
      <c r="O16" s="2">
        <f t="shared" si="8"/>
        <v>0.20997276165925982</v>
      </c>
      <c r="Q16" s="2">
        <f t="shared" si="5"/>
        <v>0.45822784906557112</v>
      </c>
      <c r="R16" s="2">
        <f t="shared" si="6"/>
        <v>0.61759668378318811</v>
      </c>
      <c r="S16" s="2">
        <f t="shared" si="7"/>
        <v>0.2346867398376114</v>
      </c>
    </row>
    <row r="17" spans="1:19" x14ac:dyDescent="0.55000000000000004">
      <c r="A17">
        <v>4.78</v>
      </c>
      <c r="B17" s="1">
        <v>39904</v>
      </c>
      <c r="D17">
        <f t="shared" si="0"/>
        <v>-1.7800000000000002</v>
      </c>
      <c r="E17">
        <f t="shared" si="1"/>
        <v>-1.2800000000000002</v>
      </c>
      <c r="F17">
        <f t="shared" si="2"/>
        <v>-0.78000000000000025</v>
      </c>
      <c r="H17">
        <v>-2.2199999999999998</v>
      </c>
      <c r="I17">
        <v>-1.7199999999999998</v>
      </c>
      <c r="J17">
        <v>-1.2199999999999998</v>
      </c>
      <c r="L17" s="2">
        <f t="shared" si="3"/>
        <v>0.22999999999999954</v>
      </c>
      <c r="M17" s="2">
        <v>-0.38999999999999968</v>
      </c>
      <c r="N17" s="2">
        <f t="shared" si="4"/>
        <v>5.2899999999999787E-2</v>
      </c>
      <c r="O17" s="2">
        <f t="shared" si="8"/>
        <v>0.20603839595970422</v>
      </c>
      <c r="Q17" s="2">
        <f t="shared" si="5"/>
        <v>0.45391452494903073</v>
      </c>
      <c r="R17" s="2">
        <f t="shared" si="6"/>
        <v>0.62346539809841417</v>
      </c>
      <c r="S17" s="2">
        <f t="shared" si="7"/>
        <v>0.14339704156263497</v>
      </c>
    </row>
    <row r="18" spans="1:19" x14ac:dyDescent="0.55000000000000004">
      <c r="A18">
        <v>4.84</v>
      </c>
      <c r="B18" s="1">
        <v>39934</v>
      </c>
      <c r="D18">
        <f t="shared" si="0"/>
        <v>-1.8399999999999999</v>
      </c>
      <c r="E18">
        <f t="shared" si="1"/>
        <v>-1.3399999999999999</v>
      </c>
      <c r="F18">
        <f t="shared" si="2"/>
        <v>-0.83999999999999986</v>
      </c>
      <c r="H18">
        <v>-2.1500000000000004</v>
      </c>
      <c r="I18">
        <v>-1.6500000000000004</v>
      </c>
      <c r="J18">
        <v>-1.1500000000000004</v>
      </c>
      <c r="L18" s="2">
        <f t="shared" si="3"/>
        <v>0.41000000000000014</v>
      </c>
      <c r="M18" s="2">
        <v>-0.37999999999999989</v>
      </c>
      <c r="N18" s="2">
        <f t="shared" si="4"/>
        <v>0.16810000000000011</v>
      </c>
      <c r="O18" s="2">
        <f t="shared" si="8"/>
        <v>0.19685009220212193</v>
      </c>
      <c r="Q18" s="2">
        <f t="shared" si="5"/>
        <v>0.44367791493618647</v>
      </c>
      <c r="R18" s="2">
        <f t="shared" si="6"/>
        <v>0.63785009456849673</v>
      </c>
      <c r="S18" s="2">
        <f t="shared" si="7"/>
        <v>0.26151853877308373</v>
      </c>
    </row>
    <row r="19" spans="1:19" x14ac:dyDescent="0.55000000000000004">
      <c r="A19">
        <v>5.29</v>
      </c>
      <c r="B19" s="1">
        <v>39965</v>
      </c>
      <c r="D19">
        <f t="shared" si="0"/>
        <v>-2.29</v>
      </c>
      <c r="E19">
        <f t="shared" si="1"/>
        <v>-1.79</v>
      </c>
      <c r="F19">
        <f t="shared" si="2"/>
        <v>-1.29</v>
      </c>
      <c r="H19">
        <v>-2.09</v>
      </c>
      <c r="I19">
        <v>-1.5899999999999999</v>
      </c>
      <c r="J19">
        <v>-1.0899999999999999</v>
      </c>
      <c r="L19" s="2">
        <f t="shared" si="3"/>
        <v>-0.13999999999999968</v>
      </c>
      <c r="M19" s="2">
        <v>-0.37999999999999989</v>
      </c>
      <c r="N19" s="2">
        <f t="shared" si="4"/>
        <v>1.9599999999999909E-2</v>
      </c>
      <c r="O19" s="2">
        <f t="shared" si="8"/>
        <v>0.19512508666999462</v>
      </c>
      <c r="Q19" s="2">
        <f t="shared" si="5"/>
        <v>0.44172965337409104</v>
      </c>
      <c r="R19" s="2">
        <f t="shared" si="6"/>
        <v>0.64066335107535455</v>
      </c>
      <c r="S19" s="2">
        <f t="shared" si="7"/>
        <v>-8.9692869150549429E-2</v>
      </c>
    </row>
    <row r="20" spans="1:19" x14ac:dyDescent="0.55000000000000004">
      <c r="A20">
        <v>5.32</v>
      </c>
      <c r="B20" s="1">
        <v>39995</v>
      </c>
      <c r="D20">
        <f t="shared" si="0"/>
        <v>-2.3200000000000003</v>
      </c>
      <c r="E20">
        <f t="shared" si="1"/>
        <v>-1.8200000000000003</v>
      </c>
      <c r="F20">
        <f t="shared" si="2"/>
        <v>-1.3200000000000003</v>
      </c>
      <c r="H20">
        <v>-2.08</v>
      </c>
      <c r="I20">
        <v>-1.58</v>
      </c>
      <c r="J20">
        <v>-1.08</v>
      </c>
      <c r="L20" s="2">
        <f t="shared" si="3"/>
        <v>-0.54</v>
      </c>
      <c r="M20" s="2">
        <v>-0.33000000000000007</v>
      </c>
      <c r="N20" s="2">
        <f t="shared" si="4"/>
        <v>0.29160000000000003</v>
      </c>
      <c r="O20" s="2">
        <f t="shared" si="8"/>
        <v>0.1845935814697949</v>
      </c>
      <c r="Q20" s="2">
        <f t="shared" si="5"/>
        <v>0.42964355164461027</v>
      </c>
      <c r="R20" s="2">
        <f t="shared" si="6"/>
        <v>0.65868555205057533</v>
      </c>
      <c r="S20" s="2">
        <f t="shared" si="7"/>
        <v>-0.35569019810731073</v>
      </c>
    </row>
    <row r="21" spans="1:19" x14ac:dyDescent="0.55000000000000004">
      <c r="A21">
        <v>5.22</v>
      </c>
      <c r="B21" s="1">
        <v>40026</v>
      </c>
      <c r="D21">
        <f t="shared" si="0"/>
        <v>-2.2199999999999998</v>
      </c>
      <c r="E21">
        <f t="shared" si="1"/>
        <v>-1.7199999999999998</v>
      </c>
      <c r="F21">
        <f t="shared" si="2"/>
        <v>-1.2199999999999998</v>
      </c>
      <c r="H21">
        <v>-2.08</v>
      </c>
      <c r="I21">
        <v>-1.58</v>
      </c>
      <c r="J21">
        <v>-1.08</v>
      </c>
      <c r="L21" s="2">
        <f t="shared" si="3"/>
        <v>-0.37999999999999989</v>
      </c>
      <c r="M21" s="2">
        <v>-0.3100000000000005</v>
      </c>
      <c r="N21" s="2">
        <f t="shared" si="4"/>
        <v>0.14439999999999992</v>
      </c>
      <c r="O21" s="2">
        <f t="shared" si="8"/>
        <v>0.19101396658160721</v>
      </c>
      <c r="Q21" s="2">
        <f t="shared" si="5"/>
        <v>0.4370514461497722</v>
      </c>
      <c r="R21" s="2">
        <f t="shared" si="6"/>
        <v>0.64752102411078472</v>
      </c>
      <c r="S21" s="2">
        <f t="shared" si="7"/>
        <v>-0.24605798916209812</v>
      </c>
    </row>
    <row r="22" spans="1:19" x14ac:dyDescent="0.55000000000000004">
      <c r="A22">
        <v>5.08</v>
      </c>
      <c r="B22" s="1">
        <v>40057</v>
      </c>
      <c r="D22">
        <f t="shared" si="0"/>
        <v>-2.08</v>
      </c>
      <c r="E22">
        <f t="shared" si="1"/>
        <v>-1.58</v>
      </c>
      <c r="F22">
        <f t="shared" si="2"/>
        <v>-1.08</v>
      </c>
      <c r="H22">
        <v>-2.0099999999999998</v>
      </c>
      <c r="I22">
        <v>-1.5099999999999998</v>
      </c>
      <c r="J22">
        <v>-1.0099999999999998</v>
      </c>
      <c r="L22" s="2">
        <f t="shared" si="3"/>
        <v>0.20999999999999996</v>
      </c>
      <c r="M22" s="2">
        <v>-0.2799999999999998</v>
      </c>
      <c r="N22" s="2">
        <f t="shared" si="4"/>
        <v>4.4099999999999986E-2</v>
      </c>
      <c r="O22" s="2">
        <f t="shared" si="8"/>
        <v>0.18821712858671077</v>
      </c>
      <c r="Q22" s="2">
        <f t="shared" si="5"/>
        <v>0.43383998039220728</v>
      </c>
      <c r="R22" s="2">
        <f t="shared" si="6"/>
        <v>0.65231424670487392</v>
      </c>
      <c r="S22" s="2">
        <f t="shared" si="7"/>
        <v>0.13698599180802351</v>
      </c>
    </row>
    <row r="23" spans="1:19" x14ac:dyDescent="0.55000000000000004">
      <c r="A23">
        <v>4.9400000000000004</v>
      </c>
      <c r="B23" s="1">
        <v>40087</v>
      </c>
      <c r="D23">
        <f t="shared" si="0"/>
        <v>-1.9400000000000004</v>
      </c>
      <c r="E23">
        <f t="shared" si="1"/>
        <v>-1.4400000000000004</v>
      </c>
      <c r="F23">
        <f t="shared" si="2"/>
        <v>-0.94000000000000039</v>
      </c>
      <c r="H23">
        <v>-2.0099999999999998</v>
      </c>
      <c r="I23">
        <v>-1.5099999999999998</v>
      </c>
      <c r="J23">
        <v>-1.0099999999999998</v>
      </c>
      <c r="L23" s="2">
        <f t="shared" si="3"/>
        <v>0.37999999999999989</v>
      </c>
      <c r="M23" s="2">
        <v>-0.25999999999999979</v>
      </c>
      <c r="N23" s="2">
        <f t="shared" si="4"/>
        <v>0.14439999999999992</v>
      </c>
      <c r="O23" s="2">
        <f t="shared" si="8"/>
        <v>0.17957010087150813</v>
      </c>
      <c r="Q23" s="2">
        <f t="shared" si="5"/>
        <v>0.42375712486223538</v>
      </c>
      <c r="R23" s="2">
        <f t="shared" si="6"/>
        <v>0.66783537879629529</v>
      </c>
      <c r="S23" s="2">
        <f t="shared" si="7"/>
        <v>0.25377744394259216</v>
      </c>
    </row>
    <row r="24" spans="1:19" x14ac:dyDescent="0.55000000000000004">
      <c r="A24">
        <v>4.9800000000000004</v>
      </c>
      <c r="B24" s="1">
        <v>40118</v>
      </c>
      <c r="D24">
        <f t="shared" si="0"/>
        <v>-1.9800000000000004</v>
      </c>
      <c r="E24">
        <f t="shared" si="1"/>
        <v>-1.4800000000000004</v>
      </c>
      <c r="F24">
        <f t="shared" si="2"/>
        <v>-0.98000000000000043</v>
      </c>
      <c r="H24">
        <v>-2</v>
      </c>
      <c r="I24">
        <v>-1.5</v>
      </c>
      <c r="J24">
        <v>-1</v>
      </c>
      <c r="L24" s="2">
        <f t="shared" si="3"/>
        <v>0.23999999999999932</v>
      </c>
      <c r="M24" s="2">
        <v>-0.25999999999999979</v>
      </c>
      <c r="N24" s="2">
        <f t="shared" si="4"/>
        <v>5.7599999999999679E-2</v>
      </c>
      <c r="O24" s="2">
        <f t="shared" si="8"/>
        <v>0.17745989481921765</v>
      </c>
      <c r="Q24" s="2">
        <f t="shared" si="5"/>
        <v>0.4212598898770421</v>
      </c>
      <c r="R24" s="2">
        <f t="shared" si="6"/>
        <v>0.67179431700132286</v>
      </c>
      <c r="S24" s="2">
        <f t="shared" si="7"/>
        <v>0.16123063608031704</v>
      </c>
    </row>
    <row r="25" spans="1:19" x14ac:dyDescent="0.55000000000000004">
      <c r="A25">
        <v>4.71</v>
      </c>
      <c r="B25" s="1">
        <v>40148</v>
      </c>
      <c r="D25">
        <f t="shared" si="0"/>
        <v>-1.71</v>
      </c>
      <c r="E25">
        <f t="shared" si="1"/>
        <v>-1.21</v>
      </c>
      <c r="F25">
        <f t="shared" si="2"/>
        <v>-0.71</v>
      </c>
      <c r="H25">
        <v>-1.9800000000000004</v>
      </c>
      <c r="I25">
        <v>-1.4800000000000004</v>
      </c>
      <c r="J25">
        <v>-0.98000000000000043</v>
      </c>
      <c r="L25" s="2">
        <f t="shared" si="3"/>
        <v>0.37000000000000011</v>
      </c>
      <c r="M25" s="2">
        <v>-0.23000000000000043</v>
      </c>
      <c r="N25" s="2">
        <f t="shared" si="4"/>
        <v>0.13690000000000008</v>
      </c>
      <c r="O25" s="2">
        <f t="shared" si="8"/>
        <v>0.17026830113006455</v>
      </c>
      <c r="Q25" s="2">
        <f t="shared" si="5"/>
        <v>0.4126357971990125</v>
      </c>
      <c r="R25" s="2">
        <f t="shared" si="6"/>
        <v>0.68583482557988118</v>
      </c>
      <c r="S25" s="2">
        <f t="shared" si="7"/>
        <v>0.25375888546455611</v>
      </c>
    </row>
    <row r="26" spans="1:19" x14ac:dyDescent="0.55000000000000004">
      <c r="A26">
        <v>5.09</v>
      </c>
      <c r="B26" s="1">
        <v>40179</v>
      </c>
      <c r="D26">
        <f t="shared" si="0"/>
        <v>-2.09</v>
      </c>
      <c r="E26">
        <f t="shared" si="1"/>
        <v>-1.5899999999999999</v>
      </c>
      <c r="F26">
        <f t="shared" si="2"/>
        <v>-1.0899999999999999</v>
      </c>
      <c r="H26">
        <v>-1.9699999999999998</v>
      </c>
      <c r="I26">
        <v>-1.4699999999999998</v>
      </c>
      <c r="J26">
        <v>-0.96999999999999975</v>
      </c>
      <c r="L26" s="2">
        <f t="shared" si="3"/>
        <v>-0.14999999999999947</v>
      </c>
      <c r="M26" s="2">
        <v>-0.20999999999999996</v>
      </c>
      <c r="N26" s="2">
        <f t="shared" si="4"/>
        <v>2.249999999999984E-2</v>
      </c>
      <c r="O26" s="2">
        <f t="shared" si="8"/>
        <v>0.16826620306226067</v>
      </c>
      <c r="Q26" s="2">
        <f t="shared" si="5"/>
        <v>0.41020263658618855</v>
      </c>
      <c r="R26" s="2">
        <f t="shared" si="6"/>
        <v>0.68990292786803731</v>
      </c>
      <c r="S26" s="2">
        <f t="shared" si="7"/>
        <v>-0.10348543918020522</v>
      </c>
    </row>
    <row r="27" spans="1:19" x14ac:dyDescent="0.55000000000000004">
      <c r="A27">
        <v>5.01</v>
      </c>
      <c r="B27" s="1">
        <v>40210</v>
      </c>
      <c r="D27">
        <f t="shared" si="0"/>
        <v>-2.0099999999999998</v>
      </c>
      <c r="E27">
        <f t="shared" si="1"/>
        <v>-1.5099999999999998</v>
      </c>
      <c r="F27">
        <f t="shared" si="2"/>
        <v>-1.0099999999999998</v>
      </c>
      <c r="H27">
        <v>-1.9400000000000004</v>
      </c>
      <c r="I27">
        <v>-1.4400000000000004</v>
      </c>
      <c r="J27">
        <v>-0.94000000000000039</v>
      </c>
      <c r="L27" s="2">
        <f t="shared" si="3"/>
        <v>-2.9999999999999361E-2</v>
      </c>
      <c r="M27" s="2">
        <v>-0.20999999999999996</v>
      </c>
      <c r="N27" s="2">
        <f t="shared" si="4"/>
        <v>8.9999999999996159E-4</v>
      </c>
      <c r="O27" s="2">
        <f t="shared" si="8"/>
        <v>0.15952023087852502</v>
      </c>
      <c r="Q27" s="2">
        <f t="shared" si="5"/>
        <v>0.39939983835565707</v>
      </c>
      <c r="R27" s="2">
        <f t="shared" si="6"/>
        <v>0.70856313103460622</v>
      </c>
      <c r="S27" s="2">
        <f t="shared" si="7"/>
        <v>-2.1256893931037732E-2</v>
      </c>
    </row>
    <row r="28" spans="1:19" x14ac:dyDescent="0.55000000000000004">
      <c r="A28">
        <v>4.97</v>
      </c>
      <c r="B28" s="1">
        <v>40238</v>
      </c>
      <c r="D28">
        <f t="shared" si="0"/>
        <v>-1.9699999999999998</v>
      </c>
      <c r="E28">
        <f t="shared" si="1"/>
        <v>-1.4699999999999998</v>
      </c>
      <c r="F28">
        <f t="shared" si="2"/>
        <v>-0.96999999999999975</v>
      </c>
      <c r="H28">
        <v>-1.87</v>
      </c>
      <c r="I28">
        <v>-1.37</v>
      </c>
      <c r="J28">
        <v>-0.87000000000000011</v>
      </c>
      <c r="L28" s="2">
        <f t="shared" si="3"/>
        <v>-0.25999999999999979</v>
      </c>
      <c r="M28" s="2">
        <v>-0.20000000000000018</v>
      </c>
      <c r="N28" s="2">
        <f t="shared" si="4"/>
        <v>6.7599999999999882E-2</v>
      </c>
      <c r="O28" s="2">
        <f t="shared" si="8"/>
        <v>0.15000301702581351</v>
      </c>
      <c r="Q28" s="2">
        <f t="shared" si="5"/>
        <v>0.38730222956473348</v>
      </c>
      <c r="R28" s="2">
        <f t="shared" si="6"/>
        <v>0.73069550959736862</v>
      </c>
      <c r="S28" s="2">
        <f t="shared" si="7"/>
        <v>-0.18998083249531569</v>
      </c>
    </row>
    <row r="29" spans="1:19" x14ac:dyDescent="0.55000000000000004">
      <c r="A29">
        <v>5.08</v>
      </c>
      <c r="B29" s="1">
        <v>40269</v>
      </c>
      <c r="D29">
        <f t="shared" si="0"/>
        <v>-2.08</v>
      </c>
      <c r="E29">
        <f t="shared" si="1"/>
        <v>-1.58</v>
      </c>
      <c r="F29">
        <f t="shared" si="2"/>
        <v>-1.08</v>
      </c>
      <c r="H29">
        <v>-1.87</v>
      </c>
      <c r="I29">
        <v>-1.37</v>
      </c>
      <c r="J29">
        <v>-0.87000000000000011</v>
      </c>
      <c r="L29" s="2">
        <f t="shared" si="3"/>
        <v>9.9999999999997868E-3</v>
      </c>
      <c r="M29" s="2">
        <v>-0.19000000000000039</v>
      </c>
      <c r="N29" s="2">
        <f t="shared" si="4"/>
        <v>9.9999999999995736E-5</v>
      </c>
      <c r="O29" s="2">
        <f t="shared" si="8"/>
        <v>0.1450588360042647</v>
      </c>
      <c r="Q29" s="2">
        <f t="shared" si="5"/>
        <v>0.38086590291632133</v>
      </c>
      <c r="R29" s="2">
        <f t="shared" si="6"/>
        <v>0.74304367451390596</v>
      </c>
      <c r="S29" s="2">
        <f t="shared" si="7"/>
        <v>7.4304367451389014E-3</v>
      </c>
    </row>
    <row r="30" spans="1:19" x14ac:dyDescent="0.55000000000000004">
      <c r="A30">
        <v>5</v>
      </c>
      <c r="B30" s="1">
        <v>40299</v>
      </c>
      <c r="D30">
        <f t="shared" si="0"/>
        <v>-2</v>
      </c>
      <c r="E30">
        <f t="shared" si="1"/>
        <v>-1.5</v>
      </c>
      <c r="F30">
        <f t="shared" si="2"/>
        <v>-1</v>
      </c>
      <c r="H30">
        <v>-1.8399999999999999</v>
      </c>
      <c r="I30">
        <v>-1.3399999999999999</v>
      </c>
      <c r="J30">
        <v>-0.83999999999999986</v>
      </c>
      <c r="L30" s="2">
        <f t="shared" si="3"/>
        <v>9.9999999999997868E-3</v>
      </c>
      <c r="M30" s="2">
        <v>-0.18999999999999995</v>
      </c>
      <c r="N30" s="2">
        <f t="shared" si="4"/>
        <v>9.9999999999995736E-5</v>
      </c>
      <c r="O30" s="2">
        <f t="shared" si="8"/>
        <v>0.13636130584400882</v>
      </c>
      <c r="Q30" s="2">
        <f t="shared" si="5"/>
        <v>0.36927131738602287</v>
      </c>
      <c r="R30" s="2">
        <f t="shared" si="6"/>
        <v>0.76637417171548694</v>
      </c>
      <c r="S30" s="2">
        <f t="shared" si="7"/>
        <v>7.6637417171547062E-3</v>
      </c>
    </row>
    <row r="31" spans="1:19" x14ac:dyDescent="0.55000000000000004">
      <c r="A31">
        <v>4.79</v>
      </c>
      <c r="B31" s="1">
        <v>40330</v>
      </c>
      <c r="D31">
        <f t="shared" si="0"/>
        <v>-1.79</v>
      </c>
      <c r="E31">
        <f t="shared" si="1"/>
        <v>-1.29</v>
      </c>
      <c r="F31">
        <f t="shared" si="2"/>
        <v>-0.79</v>
      </c>
      <c r="H31">
        <v>-1.83</v>
      </c>
      <c r="I31">
        <v>-1.33</v>
      </c>
      <c r="J31">
        <v>-0.83000000000000007</v>
      </c>
      <c r="L31" s="2">
        <f t="shared" si="3"/>
        <v>0.17999999999999972</v>
      </c>
      <c r="M31" s="2">
        <v>-0.18000000000000016</v>
      </c>
      <c r="N31" s="2">
        <f t="shared" si="4"/>
        <v>3.2399999999999901E-2</v>
      </c>
      <c r="O31" s="2">
        <f t="shared" si="8"/>
        <v>0.12818562749336829</v>
      </c>
      <c r="Q31" s="2">
        <f t="shared" si="5"/>
        <v>0.35803020472212715</v>
      </c>
      <c r="R31" s="2">
        <f t="shared" si="6"/>
        <v>0.79043610362327033</v>
      </c>
      <c r="S31" s="2">
        <f t="shared" si="7"/>
        <v>0.14227849865218845</v>
      </c>
    </row>
    <row r="32" spans="1:19" x14ac:dyDescent="0.55000000000000004">
      <c r="A32">
        <v>4.58</v>
      </c>
      <c r="B32" s="1">
        <v>40360</v>
      </c>
      <c r="D32">
        <f t="shared" si="0"/>
        <v>-1.58</v>
      </c>
      <c r="E32">
        <f t="shared" si="1"/>
        <v>-1.08</v>
      </c>
      <c r="F32">
        <f t="shared" si="2"/>
        <v>-0.58000000000000007</v>
      </c>
      <c r="H32">
        <v>-1.8099999999999996</v>
      </c>
      <c r="I32">
        <v>-1.3099999999999996</v>
      </c>
      <c r="J32">
        <v>-0.80999999999999961</v>
      </c>
      <c r="L32" s="2">
        <f t="shared" si="3"/>
        <v>0.5</v>
      </c>
      <c r="M32" s="2">
        <v>-0.16000000000000014</v>
      </c>
      <c r="N32" s="2">
        <f t="shared" si="4"/>
        <v>0.25</v>
      </c>
      <c r="O32" s="2">
        <f t="shared" si="8"/>
        <v>0.12243848984376618</v>
      </c>
      <c r="Q32" s="2">
        <f t="shared" si="5"/>
        <v>0.34991211731485689</v>
      </c>
      <c r="R32" s="2">
        <f t="shared" si="6"/>
        <v>0.8087745065008759</v>
      </c>
      <c r="S32" s="2">
        <f t="shared" si="7"/>
        <v>0.40438725325043795</v>
      </c>
    </row>
    <row r="33" spans="1:19" x14ac:dyDescent="0.55000000000000004">
      <c r="A33">
        <v>4.49</v>
      </c>
      <c r="B33" s="1">
        <v>40391</v>
      </c>
      <c r="D33">
        <f t="shared" si="0"/>
        <v>-1.4900000000000002</v>
      </c>
      <c r="E33">
        <f t="shared" si="1"/>
        <v>-0.99000000000000021</v>
      </c>
      <c r="F33">
        <f t="shared" si="2"/>
        <v>-0.49000000000000021</v>
      </c>
      <c r="H33">
        <v>-1.79</v>
      </c>
      <c r="I33">
        <v>-1.29</v>
      </c>
      <c r="J33">
        <v>-0.79</v>
      </c>
      <c r="L33" s="2">
        <f t="shared" si="3"/>
        <v>0.50999999999999979</v>
      </c>
      <c r="M33" s="2">
        <v>-0.14999999999999947</v>
      </c>
      <c r="N33" s="2">
        <f t="shared" si="4"/>
        <v>0.26009999999999978</v>
      </c>
      <c r="O33" s="2">
        <f t="shared" si="8"/>
        <v>0.13009218045314022</v>
      </c>
      <c r="Q33" s="2">
        <f t="shared" si="5"/>
        <v>0.3606829361823764</v>
      </c>
      <c r="R33" s="2">
        <f t="shared" si="6"/>
        <v>0.78462264668074932</v>
      </c>
      <c r="S33" s="2">
        <f t="shared" si="7"/>
        <v>0.40015754980718199</v>
      </c>
    </row>
    <row r="34" spans="1:19" x14ac:dyDescent="0.55000000000000004">
      <c r="A34">
        <v>4.32</v>
      </c>
      <c r="B34" s="1">
        <v>40422</v>
      </c>
      <c r="D34">
        <f t="shared" si="0"/>
        <v>-1.3200000000000003</v>
      </c>
      <c r="E34">
        <f t="shared" si="1"/>
        <v>-0.82000000000000028</v>
      </c>
      <c r="F34">
        <f t="shared" si="2"/>
        <v>-0.32000000000000028</v>
      </c>
      <c r="H34">
        <v>-1.7800000000000002</v>
      </c>
      <c r="I34">
        <v>-1.2800000000000002</v>
      </c>
      <c r="J34">
        <v>-0.78000000000000025</v>
      </c>
      <c r="L34" s="2">
        <f t="shared" si="3"/>
        <v>0.46999999999999975</v>
      </c>
      <c r="M34" s="2">
        <v>-0.13999999999999968</v>
      </c>
      <c r="N34" s="2">
        <f t="shared" si="4"/>
        <v>0.22089999999999976</v>
      </c>
      <c r="O34" s="2">
        <f t="shared" si="8"/>
        <v>0.1378926496259518</v>
      </c>
      <c r="Q34" s="2">
        <f t="shared" si="5"/>
        <v>0.37133899556328825</v>
      </c>
      <c r="R34" s="2">
        <f t="shared" si="6"/>
        <v>0.76210687102956731</v>
      </c>
      <c r="S34" s="2">
        <f t="shared" si="7"/>
        <v>0.35819022938389644</v>
      </c>
    </row>
    <row r="35" spans="1:19" x14ac:dyDescent="0.55000000000000004">
      <c r="A35">
        <v>4.2699999999999996</v>
      </c>
      <c r="B35" s="1">
        <v>40452</v>
      </c>
      <c r="D35">
        <f t="shared" si="0"/>
        <v>-1.2699999999999996</v>
      </c>
      <c r="E35">
        <f t="shared" si="1"/>
        <v>-0.76999999999999957</v>
      </c>
      <c r="F35">
        <f t="shared" si="2"/>
        <v>-0.26999999999999957</v>
      </c>
      <c r="H35">
        <v>-1.7699999999999996</v>
      </c>
      <c r="I35">
        <v>-1.2699999999999996</v>
      </c>
      <c r="J35">
        <v>-0.76999999999999957</v>
      </c>
      <c r="L35" s="2">
        <f t="shared" si="3"/>
        <v>0.3100000000000005</v>
      </c>
      <c r="M35" s="2">
        <v>-0.13999999999999968</v>
      </c>
      <c r="N35" s="2">
        <f t="shared" si="4"/>
        <v>9.610000000000031E-2</v>
      </c>
      <c r="O35" s="2">
        <f t="shared" si="8"/>
        <v>0.14287309064839468</v>
      </c>
      <c r="Q35" s="2">
        <f t="shared" si="5"/>
        <v>0.37798556936527972</v>
      </c>
      <c r="R35" s="2">
        <f t="shared" si="6"/>
        <v>0.74870583148245251</v>
      </c>
      <c r="S35" s="2">
        <f t="shared" si="7"/>
        <v>0.23209880775956065</v>
      </c>
    </row>
    <row r="36" spans="1:19" x14ac:dyDescent="0.55000000000000004">
      <c r="A36">
        <v>4.24</v>
      </c>
      <c r="B36" s="1">
        <v>40483</v>
      </c>
      <c r="D36">
        <f t="shared" si="0"/>
        <v>-1.2400000000000002</v>
      </c>
      <c r="E36">
        <f t="shared" si="1"/>
        <v>-0.74000000000000021</v>
      </c>
      <c r="F36">
        <f t="shared" si="2"/>
        <v>-0.24000000000000021</v>
      </c>
      <c r="H36">
        <v>-1.75</v>
      </c>
      <c r="I36">
        <v>-1.25</v>
      </c>
      <c r="J36">
        <v>-0.75</v>
      </c>
      <c r="L36" s="2">
        <f t="shared" si="3"/>
        <v>0.25</v>
      </c>
      <c r="M36" s="2">
        <v>-0.13999999999999968</v>
      </c>
      <c r="N36" s="2">
        <f t="shared" si="4"/>
        <v>6.25E-2</v>
      </c>
      <c r="O36" s="2">
        <f t="shared" si="8"/>
        <v>0.14006670520949102</v>
      </c>
      <c r="Q36" s="2">
        <f t="shared" si="5"/>
        <v>0.37425486664770441</v>
      </c>
      <c r="R36" s="2">
        <f t="shared" si="6"/>
        <v>0.75616919169255603</v>
      </c>
      <c r="S36" s="2">
        <f t="shared" si="7"/>
        <v>0.18904229792313901</v>
      </c>
    </row>
    <row r="37" spans="1:19" x14ac:dyDescent="0.55000000000000004">
      <c r="A37">
        <v>4.46</v>
      </c>
      <c r="B37" s="1">
        <v>40513</v>
      </c>
      <c r="D37">
        <f t="shared" si="0"/>
        <v>-1.46</v>
      </c>
      <c r="E37">
        <f t="shared" si="1"/>
        <v>-0.96</v>
      </c>
      <c r="F37">
        <f t="shared" si="2"/>
        <v>-0.45999999999999996</v>
      </c>
      <c r="H37">
        <v>-1.71</v>
      </c>
      <c r="I37">
        <v>-1.21</v>
      </c>
      <c r="J37">
        <v>-0.71</v>
      </c>
      <c r="L37" s="2">
        <f t="shared" si="3"/>
        <v>-0.13999999999999968</v>
      </c>
      <c r="M37" s="2">
        <v>-0.12000000000000011</v>
      </c>
      <c r="N37" s="2">
        <f t="shared" si="4"/>
        <v>1.9599999999999909E-2</v>
      </c>
      <c r="O37" s="2">
        <f t="shared" si="8"/>
        <v>0.13541270289692156</v>
      </c>
      <c r="Q37" s="2">
        <f t="shared" si="5"/>
        <v>0.36798465035504069</v>
      </c>
      <c r="R37" s="2">
        <f t="shared" si="6"/>
        <v>0.76905381712784648</v>
      </c>
      <c r="S37" s="2">
        <f t="shared" si="7"/>
        <v>-0.10766753439789827</v>
      </c>
    </row>
    <row r="38" spans="1:19" x14ac:dyDescent="0.55000000000000004">
      <c r="A38">
        <v>4.7699999999999996</v>
      </c>
      <c r="B38" s="1">
        <v>40544</v>
      </c>
      <c r="D38">
        <f t="shared" si="0"/>
        <v>-1.7699999999999996</v>
      </c>
      <c r="E38">
        <f t="shared" si="1"/>
        <v>-1.2699999999999996</v>
      </c>
      <c r="F38">
        <f t="shared" si="2"/>
        <v>-0.76999999999999957</v>
      </c>
      <c r="H38">
        <v>-1.71</v>
      </c>
      <c r="I38">
        <v>-1.21</v>
      </c>
      <c r="J38">
        <v>-0.71</v>
      </c>
      <c r="L38" s="2">
        <f t="shared" si="3"/>
        <v>-0.5</v>
      </c>
      <c r="M38" s="2">
        <v>-0.12000000000000011</v>
      </c>
      <c r="N38" s="2">
        <f t="shared" si="4"/>
        <v>0.25</v>
      </c>
      <c r="O38" s="2">
        <f t="shared" si="8"/>
        <v>0.12846394072310624</v>
      </c>
      <c r="Q38" s="2">
        <f t="shared" si="5"/>
        <v>0.35841866681732165</v>
      </c>
      <c r="R38" s="2">
        <f t="shared" si="6"/>
        <v>0.78957941145470256</v>
      </c>
      <c r="S38" s="2">
        <f t="shared" si="7"/>
        <v>-0.39478970572735128</v>
      </c>
    </row>
    <row r="39" spans="1:19" x14ac:dyDescent="0.55000000000000004">
      <c r="A39">
        <v>4.8099999999999996</v>
      </c>
      <c r="B39" s="1">
        <v>40575</v>
      </c>
      <c r="D39">
        <f t="shared" si="0"/>
        <v>-1.8099999999999996</v>
      </c>
      <c r="E39">
        <f t="shared" si="1"/>
        <v>-1.3099999999999996</v>
      </c>
      <c r="F39">
        <f t="shared" si="2"/>
        <v>-0.80999999999999961</v>
      </c>
      <c r="H39">
        <v>-1.71</v>
      </c>
      <c r="I39">
        <v>-1.21</v>
      </c>
      <c r="J39">
        <v>-0.71</v>
      </c>
      <c r="L39" s="2">
        <f t="shared" si="3"/>
        <v>-0.5699999999999994</v>
      </c>
      <c r="M39" s="2">
        <v>-0.11999999999999922</v>
      </c>
      <c r="N39" s="2">
        <f t="shared" si="4"/>
        <v>0.3248999999999993</v>
      </c>
      <c r="O39" s="2">
        <f t="shared" si="8"/>
        <v>0.13575610427971987</v>
      </c>
      <c r="Q39" s="2">
        <f t="shared" si="5"/>
        <v>0.36845095233927661</v>
      </c>
      <c r="R39" s="2">
        <f t="shared" si="6"/>
        <v>0.76808052253155323</v>
      </c>
      <c r="S39" s="2">
        <f t="shared" si="7"/>
        <v>-0.4378058978429849</v>
      </c>
    </row>
    <row r="40" spans="1:19" x14ac:dyDescent="0.55000000000000004">
      <c r="A40">
        <v>4.87</v>
      </c>
      <c r="B40" s="1">
        <v>40603</v>
      </c>
      <c r="D40">
        <f t="shared" si="0"/>
        <v>-1.87</v>
      </c>
      <c r="E40">
        <f t="shared" si="1"/>
        <v>-1.37</v>
      </c>
      <c r="F40">
        <f t="shared" si="2"/>
        <v>-0.87000000000000011</v>
      </c>
      <c r="H40">
        <v>-1.5999999999999996</v>
      </c>
      <c r="I40">
        <v>-1.0999999999999996</v>
      </c>
      <c r="J40">
        <v>-0.59999999999999964</v>
      </c>
      <c r="L40" s="2">
        <f t="shared" si="3"/>
        <v>-0.41000000000000014</v>
      </c>
      <c r="M40" s="2">
        <v>-0.11000000000000032</v>
      </c>
      <c r="N40" s="2">
        <f t="shared" si="4"/>
        <v>0.16810000000000011</v>
      </c>
      <c r="O40" s="2">
        <f t="shared" si="8"/>
        <v>0.14710473802293667</v>
      </c>
      <c r="Q40" s="2">
        <f t="shared" si="5"/>
        <v>0.38354235492698413</v>
      </c>
      <c r="R40" s="2">
        <f t="shared" si="6"/>
        <v>0.73785853469527596</v>
      </c>
      <c r="S40" s="2">
        <f t="shared" si="7"/>
        <v>-0.30252199922506323</v>
      </c>
    </row>
    <row r="41" spans="1:19" x14ac:dyDescent="0.55000000000000004">
      <c r="A41">
        <v>4.87</v>
      </c>
      <c r="B41" s="1">
        <v>40634</v>
      </c>
      <c r="D41">
        <f t="shared" si="0"/>
        <v>-1.87</v>
      </c>
      <c r="E41">
        <f t="shared" si="1"/>
        <v>-1.37</v>
      </c>
      <c r="F41">
        <f t="shared" si="2"/>
        <v>-0.87000000000000011</v>
      </c>
      <c r="H41">
        <v>-1.5999999999999996</v>
      </c>
      <c r="I41">
        <v>-1.0999999999999996</v>
      </c>
      <c r="J41">
        <v>-0.59999999999999964</v>
      </c>
      <c r="L41" s="2">
        <f t="shared" si="3"/>
        <v>-0.10000000000000053</v>
      </c>
      <c r="M41" s="2">
        <v>-0.11000000000000032</v>
      </c>
      <c r="N41" s="2">
        <f t="shared" si="4"/>
        <v>1.0000000000000106E-2</v>
      </c>
      <c r="O41" s="2">
        <f t="shared" si="8"/>
        <v>0.14836445374156046</v>
      </c>
      <c r="Q41" s="2">
        <f t="shared" si="5"/>
        <v>0.38518106617740244</v>
      </c>
      <c r="R41" s="2">
        <f t="shared" si="6"/>
        <v>0.73471939524062424</v>
      </c>
      <c r="S41" s="2">
        <f t="shared" si="7"/>
        <v>-7.3471939524062821E-2</v>
      </c>
    </row>
    <row r="42" spans="1:19" x14ac:dyDescent="0.55000000000000004">
      <c r="A42">
        <v>4.71</v>
      </c>
      <c r="B42" s="1">
        <v>40664</v>
      </c>
      <c r="D42">
        <f t="shared" si="0"/>
        <v>-1.71</v>
      </c>
      <c r="E42">
        <f t="shared" si="1"/>
        <v>-1.21</v>
      </c>
      <c r="F42">
        <f t="shared" si="2"/>
        <v>-0.71</v>
      </c>
      <c r="H42">
        <v>-1.58</v>
      </c>
      <c r="I42">
        <v>-1.08</v>
      </c>
      <c r="J42">
        <v>-0.58000000000000007</v>
      </c>
      <c r="L42" s="2">
        <f t="shared" si="3"/>
        <v>9.9999999999999645E-2</v>
      </c>
      <c r="M42" s="2">
        <v>-0.10999999999999988</v>
      </c>
      <c r="N42" s="2">
        <f t="shared" si="4"/>
        <v>9.9999999999999291E-3</v>
      </c>
      <c r="O42" s="2">
        <f t="shared" si="8"/>
        <v>0.14006258651706685</v>
      </c>
      <c r="Q42" s="2">
        <f t="shared" si="5"/>
        <v>0.3742493640837174</v>
      </c>
      <c r="R42" s="2">
        <f t="shared" si="6"/>
        <v>0.75618030959885485</v>
      </c>
      <c r="S42" s="2">
        <f t="shared" si="7"/>
        <v>7.5618030959885216E-2</v>
      </c>
    </row>
    <row r="43" spans="1:19" x14ac:dyDescent="0.55000000000000004">
      <c r="A43">
        <v>4.55</v>
      </c>
      <c r="B43" s="1">
        <v>40695</v>
      </c>
      <c r="D43">
        <f t="shared" si="0"/>
        <v>-1.5499999999999998</v>
      </c>
      <c r="E43">
        <f t="shared" si="1"/>
        <v>-1.0499999999999998</v>
      </c>
      <c r="F43">
        <f t="shared" si="2"/>
        <v>-0.54999999999999982</v>
      </c>
      <c r="H43">
        <v>-1.5700000000000003</v>
      </c>
      <c r="I43">
        <v>-1.0700000000000003</v>
      </c>
      <c r="J43">
        <v>-0.57000000000000028</v>
      </c>
      <c r="L43" s="2">
        <f t="shared" si="3"/>
        <v>0.32000000000000028</v>
      </c>
      <c r="M43" s="2">
        <v>-0.10000000000000053</v>
      </c>
      <c r="N43" s="2">
        <f t="shared" si="4"/>
        <v>0.10240000000000019</v>
      </c>
      <c r="O43" s="2">
        <f t="shared" si="8"/>
        <v>0.13225883132604282</v>
      </c>
      <c r="Q43" s="2">
        <f t="shared" si="5"/>
        <v>0.36367407293625265</v>
      </c>
      <c r="R43" s="2">
        <f t="shared" si="6"/>
        <v>0.77816930339602797</v>
      </c>
      <c r="S43" s="2">
        <f t="shared" si="7"/>
        <v>0.24901417708672918</v>
      </c>
    </row>
    <row r="44" spans="1:19" x14ac:dyDescent="0.55000000000000004">
      <c r="A44">
        <v>4.5999999999999996</v>
      </c>
      <c r="B44" s="1">
        <v>40725</v>
      </c>
      <c r="D44">
        <f t="shared" si="0"/>
        <v>-1.5999999999999996</v>
      </c>
      <c r="E44">
        <f t="shared" si="1"/>
        <v>-1.0999999999999996</v>
      </c>
      <c r="F44">
        <f t="shared" si="2"/>
        <v>-0.59999999999999964</v>
      </c>
      <c r="H44">
        <v>-1.5499999999999998</v>
      </c>
      <c r="I44">
        <v>-1.0499999999999998</v>
      </c>
      <c r="J44">
        <v>-0.54999999999999982</v>
      </c>
      <c r="L44" s="2">
        <f t="shared" si="3"/>
        <v>0.27000000000000046</v>
      </c>
      <c r="M44" s="2">
        <v>-0.10000000000000009</v>
      </c>
      <c r="N44" s="2">
        <f t="shared" si="4"/>
        <v>7.2900000000000256E-2</v>
      </c>
      <c r="O44" s="2">
        <f t="shared" si="8"/>
        <v>0.13046730144648028</v>
      </c>
      <c r="Q44" s="2">
        <f t="shared" si="5"/>
        <v>0.3612025767439655</v>
      </c>
      <c r="R44" s="2">
        <f t="shared" si="6"/>
        <v>0.78349385696825036</v>
      </c>
      <c r="S44" s="2">
        <f t="shared" si="7"/>
        <v>0.21154334138142797</v>
      </c>
    </row>
    <row r="45" spans="1:19" x14ac:dyDescent="0.55000000000000004">
      <c r="A45">
        <v>4.3899999999999997</v>
      </c>
      <c r="B45" s="1">
        <v>40756</v>
      </c>
      <c r="D45">
        <f t="shared" si="0"/>
        <v>-1.3899999999999997</v>
      </c>
      <c r="E45">
        <f t="shared" si="1"/>
        <v>-0.88999999999999968</v>
      </c>
      <c r="F45">
        <f t="shared" si="2"/>
        <v>-0.38999999999999968</v>
      </c>
      <c r="H45">
        <v>-1.5499999999999998</v>
      </c>
      <c r="I45">
        <v>-1.0499999999999998</v>
      </c>
      <c r="J45">
        <v>-0.54999999999999982</v>
      </c>
      <c r="L45" s="2">
        <f t="shared" si="3"/>
        <v>0.32000000000000028</v>
      </c>
      <c r="M45" s="2">
        <v>-7.0000000000000284E-2</v>
      </c>
      <c r="N45" s="2">
        <f t="shared" si="4"/>
        <v>0.10240000000000019</v>
      </c>
      <c r="O45" s="2">
        <f t="shared" si="8"/>
        <v>0.12701326335969149</v>
      </c>
      <c r="Q45" s="2">
        <f t="shared" si="5"/>
        <v>0.35638920208066277</v>
      </c>
      <c r="R45" s="2">
        <f t="shared" si="6"/>
        <v>0.79407568564871289</v>
      </c>
      <c r="S45" s="2">
        <f t="shared" si="7"/>
        <v>0.25410421940758837</v>
      </c>
    </row>
    <row r="46" spans="1:19" x14ac:dyDescent="0.55000000000000004">
      <c r="A46">
        <v>4.22</v>
      </c>
      <c r="B46" s="1">
        <v>40787</v>
      </c>
      <c r="D46">
        <f t="shared" si="0"/>
        <v>-1.2199999999999998</v>
      </c>
      <c r="E46">
        <f t="shared" si="1"/>
        <v>-0.71999999999999975</v>
      </c>
      <c r="F46">
        <f t="shared" si="2"/>
        <v>-0.21999999999999975</v>
      </c>
      <c r="H46">
        <v>-1.54</v>
      </c>
      <c r="I46">
        <v>-1.04</v>
      </c>
      <c r="J46">
        <v>-0.54</v>
      </c>
      <c r="L46" s="2">
        <f t="shared" si="3"/>
        <v>0.33000000000000007</v>
      </c>
      <c r="M46" s="2">
        <v>-7.0000000000000284E-2</v>
      </c>
      <c r="N46" s="2">
        <f t="shared" si="4"/>
        <v>0.10890000000000005</v>
      </c>
      <c r="O46" s="2">
        <f t="shared" si="8"/>
        <v>0.12553646755811002</v>
      </c>
      <c r="Q46" s="2">
        <f t="shared" si="5"/>
        <v>0.35431125801773505</v>
      </c>
      <c r="R46" s="2">
        <f t="shared" si="6"/>
        <v>0.79873273455463956</v>
      </c>
      <c r="S46" s="2">
        <f t="shared" si="7"/>
        <v>0.26358180240303108</v>
      </c>
    </row>
    <row r="47" spans="1:19" x14ac:dyDescent="0.55000000000000004">
      <c r="A47">
        <v>3.94</v>
      </c>
      <c r="B47" s="1">
        <v>40817</v>
      </c>
      <c r="D47">
        <f t="shared" si="0"/>
        <v>-0.94</v>
      </c>
      <c r="E47">
        <f t="shared" si="1"/>
        <v>-0.43999999999999995</v>
      </c>
      <c r="F47">
        <f t="shared" si="2"/>
        <v>6.0000000000000053E-2</v>
      </c>
      <c r="H47">
        <v>-1.54</v>
      </c>
      <c r="I47">
        <v>-1.04</v>
      </c>
      <c r="J47">
        <v>-0.54</v>
      </c>
      <c r="L47" s="2">
        <f t="shared" si="3"/>
        <v>0.6599999999999997</v>
      </c>
      <c r="M47" s="2">
        <v>-7.0000000000000284E-2</v>
      </c>
      <c r="N47" s="2">
        <f t="shared" si="4"/>
        <v>0.4355999999999996</v>
      </c>
      <c r="O47" s="2">
        <f t="shared" si="8"/>
        <v>0.12453827950462341</v>
      </c>
      <c r="Q47" s="2">
        <f t="shared" si="5"/>
        <v>0.3528998151099309</v>
      </c>
      <c r="R47" s="2">
        <f t="shared" si="6"/>
        <v>0.80192731161347697</v>
      </c>
      <c r="S47" s="2">
        <f t="shared" si="7"/>
        <v>0.52927202566489451</v>
      </c>
    </row>
    <row r="48" spans="1:19" x14ac:dyDescent="0.55000000000000004">
      <c r="A48">
        <v>4</v>
      </c>
      <c r="B48" s="1">
        <v>40848</v>
      </c>
      <c r="D48">
        <f t="shared" si="0"/>
        <v>-1</v>
      </c>
      <c r="E48">
        <f t="shared" si="1"/>
        <v>-0.5</v>
      </c>
      <c r="F48">
        <f t="shared" si="2"/>
        <v>0</v>
      </c>
      <c r="H48">
        <v>-1.5300000000000002</v>
      </c>
      <c r="I48">
        <v>-1.0300000000000002</v>
      </c>
      <c r="J48">
        <v>-0.53000000000000025</v>
      </c>
      <c r="L48" s="2">
        <f t="shared" si="3"/>
        <v>0.38999999999999968</v>
      </c>
      <c r="M48" s="2">
        <v>-6.999999999999984E-2</v>
      </c>
      <c r="N48" s="2">
        <f t="shared" si="4"/>
        <v>0.15209999999999976</v>
      </c>
      <c r="O48" s="2">
        <f t="shared" si="8"/>
        <v>0.14320198273434601</v>
      </c>
      <c r="Q48" s="2">
        <f t="shared" si="5"/>
        <v>0.3784203783285805</v>
      </c>
      <c r="R48" s="2">
        <f t="shared" si="6"/>
        <v>0.74784556066975993</v>
      </c>
      <c r="S48" s="2">
        <f t="shared" si="7"/>
        <v>0.29165976866120613</v>
      </c>
    </row>
    <row r="49" spans="1:19" x14ac:dyDescent="0.55000000000000004">
      <c r="A49">
        <v>4</v>
      </c>
      <c r="B49" s="1">
        <v>40878</v>
      </c>
      <c r="D49">
        <f t="shared" si="0"/>
        <v>-1</v>
      </c>
      <c r="E49">
        <f t="shared" si="1"/>
        <v>-0.5</v>
      </c>
      <c r="F49">
        <f t="shared" si="2"/>
        <v>0</v>
      </c>
      <c r="H49">
        <v>-1.5199999999999996</v>
      </c>
      <c r="I49">
        <v>-1.0199999999999996</v>
      </c>
      <c r="J49">
        <v>-0.51999999999999957</v>
      </c>
      <c r="L49" s="2">
        <f t="shared" si="3"/>
        <v>0.21999999999999975</v>
      </c>
      <c r="M49" s="2">
        <v>-5.9999999999999609E-2</v>
      </c>
      <c r="N49" s="2">
        <f t="shared" si="4"/>
        <v>4.8399999999999888E-2</v>
      </c>
      <c r="O49" s="2">
        <f t="shared" si="8"/>
        <v>0.14373586377028524</v>
      </c>
      <c r="Q49" s="2">
        <f t="shared" si="5"/>
        <v>0.37912512943655585</v>
      </c>
      <c r="R49" s="2">
        <f t="shared" si="6"/>
        <v>0.74645539962119078</v>
      </c>
      <c r="S49" s="2">
        <f t="shared" si="7"/>
        <v>0.16422018791666179</v>
      </c>
    </row>
    <row r="50" spans="1:19" x14ac:dyDescent="0.55000000000000004">
      <c r="A50">
        <v>3.91</v>
      </c>
      <c r="B50" s="1">
        <v>40909</v>
      </c>
      <c r="D50">
        <f t="shared" si="0"/>
        <v>-0.91000000000000014</v>
      </c>
      <c r="E50">
        <f t="shared" si="1"/>
        <v>-0.41000000000000014</v>
      </c>
      <c r="F50">
        <f t="shared" si="2"/>
        <v>8.9999999999999858E-2</v>
      </c>
      <c r="H50">
        <v>-1.5099999999999998</v>
      </c>
      <c r="I50">
        <v>-1.0099999999999998</v>
      </c>
      <c r="J50">
        <v>-0.50999999999999979</v>
      </c>
      <c r="L50" s="2">
        <f t="shared" si="3"/>
        <v>2.9999999999999805E-2</v>
      </c>
      <c r="M50" s="2">
        <v>-5.9999999999999609E-2</v>
      </c>
      <c r="N50" s="2">
        <f t="shared" si="4"/>
        <v>8.9999999999998827E-4</v>
      </c>
      <c r="O50" s="2">
        <f t="shared" si="8"/>
        <v>0.13801571194406811</v>
      </c>
      <c r="Q50" s="2">
        <f t="shared" si="5"/>
        <v>0.37150465938406224</v>
      </c>
      <c r="R50" s="2">
        <f t="shared" si="6"/>
        <v>0.76176702728089885</v>
      </c>
      <c r="S50" s="2">
        <f t="shared" si="7"/>
        <v>2.2853010818426816E-2</v>
      </c>
    </row>
    <row r="51" spans="1:19" x14ac:dyDescent="0.55000000000000004">
      <c r="A51">
        <v>3.87</v>
      </c>
      <c r="B51" s="1">
        <v>40940</v>
      </c>
      <c r="D51">
        <f t="shared" si="0"/>
        <v>-0.87000000000000011</v>
      </c>
      <c r="E51">
        <f t="shared" si="1"/>
        <v>-0.37000000000000011</v>
      </c>
      <c r="F51">
        <f t="shared" si="2"/>
        <v>0.12999999999999989</v>
      </c>
      <c r="H51">
        <v>-1.4900000000000002</v>
      </c>
      <c r="I51">
        <v>-0.99000000000000021</v>
      </c>
      <c r="J51">
        <v>-0.49000000000000021</v>
      </c>
      <c r="L51" s="2">
        <f t="shared" si="3"/>
        <v>0.12999999999999989</v>
      </c>
      <c r="M51" s="2">
        <v>-4.9999999999999822E-2</v>
      </c>
      <c r="N51" s="2">
        <f t="shared" si="4"/>
        <v>1.6899999999999971E-2</v>
      </c>
      <c r="O51" s="2">
        <f t="shared" si="8"/>
        <v>0.12978876922742402</v>
      </c>
      <c r="Q51" s="2">
        <f t="shared" si="5"/>
        <v>0.36026208408244131</v>
      </c>
      <c r="R51" s="2">
        <f t="shared" si="6"/>
        <v>0.78553922964382528</v>
      </c>
      <c r="S51" s="2">
        <f t="shared" si="7"/>
        <v>0.1021200998536972</v>
      </c>
    </row>
    <row r="52" spans="1:19" x14ac:dyDescent="0.55000000000000004">
      <c r="A52">
        <v>3.9</v>
      </c>
      <c r="B52" s="1">
        <v>40969</v>
      </c>
      <c r="D52">
        <f t="shared" si="0"/>
        <v>-0.89999999999999991</v>
      </c>
      <c r="E52">
        <f t="shared" si="1"/>
        <v>-0.39999999999999991</v>
      </c>
      <c r="F52">
        <f t="shared" si="2"/>
        <v>0.10000000000000009</v>
      </c>
      <c r="H52">
        <v>-1.46</v>
      </c>
      <c r="I52">
        <v>-0.96</v>
      </c>
      <c r="J52">
        <v>-0.45999999999999996</v>
      </c>
      <c r="L52" s="2">
        <f t="shared" si="3"/>
        <v>0.10000000000000009</v>
      </c>
      <c r="M52" s="2">
        <v>-4.0000000000000036E-2</v>
      </c>
      <c r="N52" s="2">
        <f t="shared" si="4"/>
        <v>1.0000000000000018E-2</v>
      </c>
      <c r="O52" s="2">
        <f t="shared" si="8"/>
        <v>0.12301544307377857</v>
      </c>
      <c r="Q52" s="2">
        <f t="shared" si="5"/>
        <v>0.35073557429177121</v>
      </c>
      <c r="R52" s="2">
        <f t="shared" si="6"/>
        <v>0.8068756657246775</v>
      </c>
      <c r="S52" s="2">
        <f t="shared" si="7"/>
        <v>8.0687566572467825E-2</v>
      </c>
    </row>
    <row r="53" spans="1:19" x14ac:dyDescent="0.55000000000000004">
      <c r="A53">
        <v>3.98</v>
      </c>
      <c r="B53" s="1">
        <v>41000</v>
      </c>
      <c r="D53">
        <f t="shared" si="0"/>
        <v>-0.98</v>
      </c>
      <c r="E53">
        <f t="shared" si="1"/>
        <v>-0.48</v>
      </c>
      <c r="F53">
        <f t="shared" si="2"/>
        <v>2.0000000000000018E-2</v>
      </c>
      <c r="H53">
        <v>-1.46</v>
      </c>
      <c r="I53">
        <v>-0.96</v>
      </c>
      <c r="J53">
        <v>-0.45999999999999996</v>
      </c>
      <c r="L53" s="2">
        <f t="shared" si="3"/>
        <v>-6.999999999999984E-2</v>
      </c>
      <c r="M53" s="2">
        <v>-2.9999999999999361E-2</v>
      </c>
      <c r="N53" s="2">
        <f t="shared" si="4"/>
        <v>4.8999999999999773E-3</v>
      </c>
      <c r="O53" s="2">
        <f t="shared" si="8"/>
        <v>0.11623451648935185</v>
      </c>
      <c r="Q53" s="2">
        <f t="shared" si="5"/>
        <v>0.34093183554686096</v>
      </c>
      <c r="R53" s="2">
        <f t="shared" si="6"/>
        <v>0.83007795252110361</v>
      </c>
      <c r="S53" s="2">
        <f t="shared" si="7"/>
        <v>-5.8105456676477117E-2</v>
      </c>
    </row>
    <row r="54" spans="1:19" x14ac:dyDescent="0.55000000000000004">
      <c r="A54">
        <v>3.84</v>
      </c>
      <c r="B54" s="1">
        <v>41030</v>
      </c>
      <c r="D54">
        <f t="shared" si="0"/>
        <v>-0.83999999999999986</v>
      </c>
      <c r="E54">
        <f t="shared" si="1"/>
        <v>-0.33999999999999986</v>
      </c>
      <c r="F54">
        <f t="shared" si="2"/>
        <v>0.16000000000000014</v>
      </c>
      <c r="H54">
        <v>-1.4299999999999997</v>
      </c>
      <c r="I54">
        <v>-0.92999999999999972</v>
      </c>
      <c r="J54">
        <v>-0.42999999999999972</v>
      </c>
      <c r="L54" s="2">
        <f t="shared" si="3"/>
        <v>3.0000000000000249E-2</v>
      </c>
      <c r="M54" s="2">
        <v>-2.0000000000000018E-2</v>
      </c>
      <c r="N54" s="2">
        <f t="shared" si="4"/>
        <v>9.0000000000001494E-4</v>
      </c>
      <c r="O54" s="2">
        <f t="shared" si="8"/>
        <v>0.10955444549999073</v>
      </c>
      <c r="Q54" s="2">
        <f t="shared" si="5"/>
        <v>0.33099009879449676</v>
      </c>
      <c r="R54" s="2">
        <f t="shared" si="6"/>
        <v>0.85501047019447973</v>
      </c>
      <c r="S54" s="2">
        <f t="shared" si="7"/>
        <v>2.5650314105834605E-2</v>
      </c>
    </row>
    <row r="55" spans="1:19" x14ac:dyDescent="0.55000000000000004">
      <c r="A55">
        <v>3.67</v>
      </c>
      <c r="B55" s="1">
        <v>41061</v>
      </c>
      <c r="D55">
        <f t="shared" si="0"/>
        <v>-0.66999999999999993</v>
      </c>
      <c r="E55">
        <f t="shared" si="1"/>
        <v>-0.16999999999999993</v>
      </c>
      <c r="F55">
        <f t="shared" si="2"/>
        <v>0.33000000000000007</v>
      </c>
      <c r="H55">
        <v>-1.4100000000000001</v>
      </c>
      <c r="I55">
        <v>-0.91000000000000014</v>
      </c>
      <c r="J55">
        <v>-0.41000000000000014</v>
      </c>
      <c r="L55" s="2">
        <f t="shared" si="3"/>
        <v>0.22999999999999998</v>
      </c>
      <c r="M55" s="2">
        <v>-2.0000000000000018E-2</v>
      </c>
      <c r="N55" s="2">
        <f t="shared" si="4"/>
        <v>5.2899999999999989E-2</v>
      </c>
      <c r="O55" s="2">
        <f t="shared" si="8"/>
        <v>0.10303517876999128</v>
      </c>
      <c r="Q55" s="2">
        <f t="shared" si="5"/>
        <v>0.32099093253547101</v>
      </c>
      <c r="R55" s="2">
        <f t="shared" si="6"/>
        <v>0.88164484200414961</v>
      </c>
      <c r="S55" s="2">
        <f t="shared" si="7"/>
        <v>0.20277831366095439</v>
      </c>
    </row>
    <row r="56" spans="1:19" x14ac:dyDescent="0.55000000000000004">
      <c r="A56">
        <v>3.62</v>
      </c>
      <c r="B56" s="1">
        <v>41091</v>
      </c>
      <c r="D56">
        <f t="shared" si="0"/>
        <v>-0.62000000000000011</v>
      </c>
      <c r="E56">
        <f t="shared" si="1"/>
        <v>-0.12000000000000011</v>
      </c>
      <c r="F56">
        <f t="shared" si="2"/>
        <v>0.37999999999999989</v>
      </c>
      <c r="H56">
        <v>-1.4100000000000001</v>
      </c>
      <c r="I56">
        <v>-0.91000000000000014</v>
      </c>
      <c r="J56">
        <v>-0.41000000000000014</v>
      </c>
      <c r="L56" s="2">
        <f t="shared" si="3"/>
        <v>0.35999999999999988</v>
      </c>
      <c r="M56" s="2">
        <v>-1.9999999999999574E-2</v>
      </c>
      <c r="N56" s="2">
        <f t="shared" si="4"/>
        <v>0.12959999999999991</v>
      </c>
      <c r="O56" s="2">
        <f t="shared" si="8"/>
        <v>0.1000270680437918</v>
      </c>
      <c r="Q56" s="2">
        <f t="shared" si="5"/>
        <v>0.31627056145615545</v>
      </c>
      <c r="R56" s="2">
        <f t="shared" si="6"/>
        <v>0.89480348312225777</v>
      </c>
      <c r="S56" s="2">
        <f t="shared" si="7"/>
        <v>0.3221292539240127</v>
      </c>
    </row>
    <row r="57" spans="1:19" x14ac:dyDescent="0.55000000000000004">
      <c r="A57">
        <v>3.55</v>
      </c>
      <c r="B57" s="1">
        <v>41122</v>
      </c>
      <c r="D57">
        <f t="shared" si="0"/>
        <v>-0.54999999999999982</v>
      </c>
      <c r="E57">
        <f t="shared" si="1"/>
        <v>-4.9999999999999822E-2</v>
      </c>
      <c r="F57">
        <f t="shared" si="2"/>
        <v>0.45000000000000018</v>
      </c>
      <c r="H57">
        <v>-1.4100000000000001</v>
      </c>
      <c r="I57">
        <v>-0.91000000000000014</v>
      </c>
      <c r="J57">
        <v>-0.41000000000000014</v>
      </c>
      <c r="L57" s="2">
        <f t="shared" si="3"/>
        <v>0.29000000000000004</v>
      </c>
      <c r="M57" s="2">
        <v>-9.9999999999997868E-3</v>
      </c>
      <c r="N57" s="2">
        <f t="shared" si="4"/>
        <v>8.4100000000000022E-2</v>
      </c>
      <c r="O57" s="2">
        <f t="shared" si="8"/>
        <v>0.10180144396116429</v>
      </c>
      <c r="Q57" s="2">
        <f t="shared" si="5"/>
        <v>0.31906338549129121</v>
      </c>
      <c r="R57" s="2">
        <f t="shared" si="6"/>
        <v>0.88697109373499206</v>
      </c>
      <c r="S57" s="2">
        <f t="shared" si="7"/>
        <v>0.25722161718314773</v>
      </c>
    </row>
    <row r="58" spans="1:19" x14ac:dyDescent="0.55000000000000004">
      <c r="A58">
        <v>3.55</v>
      </c>
      <c r="B58" s="1">
        <v>41153</v>
      </c>
      <c r="D58">
        <f t="shared" si="0"/>
        <v>-0.54999999999999982</v>
      </c>
      <c r="E58">
        <f t="shared" si="1"/>
        <v>-4.9999999999999822E-2</v>
      </c>
      <c r="F58">
        <f t="shared" si="2"/>
        <v>0.45000000000000018</v>
      </c>
      <c r="H58">
        <v>-1.4000000000000004</v>
      </c>
      <c r="I58">
        <v>-0.90000000000000036</v>
      </c>
      <c r="J58">
        <v>-0.40000000000000036</v>
      </c>
      <c r="L58" s="2">
        <f t="shared" si="3"/>
        <v>0.12000000000000011</v>
      </c>
      <c r="M58" s="2">
        <v>-9.9999999999997868E-3</v>
      </c>
      <c r="N58" s="2">
        <f t="shared" si="4"/>
        <v>1.4400000000000026E-2</v>
      </c>
      <c r="O58" s="2">
        <f t="shared" si="8"/>
        <v>0.10073935732349444</v>
      </c>
      <c r="Q58" s="2">
        <f t="shared" si="5"/>
        <v>0.31739463972079685</v>
      </c>
      <c r="R58" s="2">
        <f t="shared" si="6"/>
        <v>0.89163446568898308</v>
      </c>
      <c r="S58" s="2">
        <f t="shared" si="7"/>
        <v>0.10699613588267806</v>
      </c>
    </row>
    <row r="59" spans="1:19" x14ac:dyDescent="0.55000000000000004">
      <c r="A59">
        <v>3.36</v>
      </c>
      <c r="B59" s="1">
        <v>41183</v>
      </c>
      <c r="D59">
        <f t="shared" si="0"/>
        <v>-0.35999999999999988</v>
      </c>
      <c r="E59">
        <f t="shared" si="1"/>
        <v>0.14000000000000012</v>
      </c>
      <c r="F59">
        <f t="shared" si="2"/>
        <v>0.64000000000000012</v>
      </c>
      <c r="H59">
        <v>-1.3899999999999997</v>
      </c>
      <c r="I59">
        <v>-0.88999999999999968</v>
      </c>
      <c r="J59">
        <v>-0.38999999999999968</v>
      </c>
      <c r="L59" s="2">
        <f t="shared" si="3"/>
        <v>0.26000000000000023</v>
      </c>
      <c r="M59" s="2">
        <v>0</v>
      </c>
      <c r="N59" s="2">
        <f t="shared" si="4"/>
        <v>6.7600000000000118E-2</v>
      </c>
      <c r="O59" s="2">
        <f t="shared" si="8"/>
        <v>9.5558995884084771E-2</v>
      </c>
      <c r="Q59" s="2">
        <f t="shared" si="5"/>
        <v>0.30912618116892782</v>
      </c>
      <c r="R59" s="2">
        <f t="shared" si="6"/>
        <v>0.9154837643640068</v>
      </c>
      <c r="S59" s="2">
        <f t="shared" si="7"/>
        <v>0.23802577873464198</v>
      </c>
    </row>
    <row r="60" spans="1:19" x14ac:dyDescent="0.55000000000000004">
      <c r="A60">
        <v>3.39</v>
      </c>
      <c r="B60" s="1">
        <v>41214</v>
      </c>
      <c r="D60">
        <f t="shared" si="0"/>
        <v>-0.39000000000000012</v>
      </c>
      <c r="E60">
        <f t="shared" si="1"/>
        <v>0.10999999999999988</v>
      </c>
      <c r="F60">
        <f t="shared" si="2"/>
        <v>0.60999999999999988</v>
      </c>
      <c r="H60">
        <v>-1.3899999999999997</v>
      </c>
      <c r="I60">
        <v>-0.88999999999999968</v>
      </c>
      <c r="J60">
        <v>-0.38999999999999968</v>
      </c>
      <c r="L60" s="2">
        <f t="shared" si="3"/>
        <v>0.1599999999999997</v>
      </c>
      <c r="M60" s="2">
        <v>9.9999999999997868E-3</v>
      </c>
      <c r="N60" s="2">
        <f t="shared" si="4"/>
        <v>2.5599999999999904E-2</v>
      </c>
      <c r="O60" s="2">
        <f t="shared" si="8"/>
        <v>9.3881456131039681E-2</v>
      </c>
      <c r="Q60" s="2">
        <f t="shared" si="5"/>
        <v>0.30640080961224575</v>
      </c>
      <c r="R60" s="2">
        <f t="shared" si="6"/>
        <v>0.9236268022859998</v>
      </c>
      <c r="S60" s="2">
        <f t="shared" si="7"/>
        <v>0.14778028836575968</v>
      </c>
    </row>
    <row r="61" spans="1:19" x14ac:dyDescent="0.55000000000000004">
      <c r="A61">
        <v>3.34</v>
      </c>
      <c r="B61" s="1">
        <v>41244</v>
      </c>
      <c r="D61">
        <f t="shared" si="0"/>
        <v>-0.33999999999999986</v>
      </c>
      <c r="E61">
        <f t="shared" si="1"/>
        <v>0.16000000000000014</v>
      </c>
      <c r="F61">
        <f t="shared" si="2"/>
        <v>0.66000000000000014</v>
      </c>
      <c r="H61">
        <v>-1.3200000000000003</v>
      </c>
      <c r="I61">
        <v>-0.82000000000000028</v>
      </c>
      <c r="J61">
        <v>-0.32000000000000028</v>
      </c>
      <c r="L61" s="2">
        <f t="shared" si="3"/>
        <v>0.20999999999999996</v>
      </c>
      <c r="M61" s="2">
        <v>9.9999999999997868E-3</v>
      </c>
      <c r="N61" s="2">
        <f t="shared" si="4"/>
        <v>4.4099999999999986E-2</v>
      </c>
      <c r="O61" s="2">
        <f t="shared" si="8"/>
        <v>8.9784568763177294E-2</v>
      </c>
      <c r="Q61" s="2">
        <f t="shared" si="5"/>
        <v>0.29964073281711434</v>
      </c>
      <c r="R61" s="2">
        <f t="shared" si="6"/>
        <v>0.94446438352801976</v>
      </c>
      <c r="S61" s="2">
        <f t="shared" si="7"/>
        <v>0.1983375205408841</v>
      </c>
    </row>
    <row r="62" spans="1:19" x14ac:dyDescent="0.55000000000000004">
      <c r="A62">
        <v>3.34</v>
      </c>
      <c r="B62" s="1">
        <v>41275</v>
      </c>
      <c r="D62">
        <f t="shared" si="0"/>
        <v>-0.33999999999999986</v>
      </c>
      <c r="E62">
        <f t="shared" si="1"/>
        <v>0.16000000000000014</v>
      </c>
      <c r="F62">
        <f t="shared" si="2"/>
        <v>0.66000000000000014</v>
      </c>
      <c r="H62">
        <v>-1.29</v>
      </c>
      <c r="I62">
        <v>-0.79</v>
      </c>
      <c r="J62">
        <v>-0.29000000000000004</v>
      </c>
      <c r="L62" s="2">
        <f t="shared" si="3"/>
        <v>2.0000000000000018E-2</v>
      </c>
      <c r="M62" s="2">
        <v>2.0000000000000018E-2</v>
      </c>
      <c r="N62" s="2">
        <f t="shared" si="4"/>
        <v>4.0000000000000072E-4</v>
      </c>
      <c r="O62" s="2">
        <f t="shared" si="8"/>
        <v>8.7043494637386642E-2</v>
      </c>
      <c r="Q62" s="2">
        <f t="shared" si="5"/>
        <v>0.29503134517773977</v>
      </c>
      <c r="R62" s="2">
        <f t="shared" si="6"/>
        <v>0.95922011211896285</v>
      </c>
      <c r="S62" s="2">
        <f t="shared" si="7"/>
        <v>1.9184402242379273E-2</v>
      </c>
    </row>
    <row r="63" spans="1:19" x14ac:dyDescent="0.55000000000000004">
      <c r="A63">
        <v>3.53</v>
      </c>
      <c r="B63" s="1">
        <v>41306</v>
      </c>
      <c r="D63">
        <f t="shared" si="0"/>
        <v>-0.5299999999999998</v>
      </c>
      <c r="E63">
        <f t="shared" si="1"/>
        <v>-2.9999999999999805E-2</v>
      </c>
      <c r="F63">
        <f t="shared" si="2"/>
        <v>0.4700000000000002</v>
      </c>
      <c r="H63">
        <v>-1.29</v>
      </c>
      <c r="I63">
        <v>-0.79</v>
      </c>
      <c r="J63">
        <v>-0.29000000000000004</v>
      </c>
      <c r="L63" s="2">
        <f t="shared" si="3"/>
        <v>-0.13999999999999968</v>
      </c>
      <c r="M63" s="2">
        <v>2.9999999999999805E-2</v>
      </c>
      <c r="N63" s="2">
        <f t="shared" si="4"/>
        <v>1.9599999999999909E-2</v>
      </c>
      <c r="O63" s="2">
        <f t="shared" si="8"/>
        <v>8.1844884959143438E-2</v>
      </c>
      <c r="Q63" s="2">
        <f t="shared" si="5"/>
        <v>0.28608545044993716</v>
      </c>
      <c r="R63" s="2">
        <f t="shared" si="6"/>
        <v>0.98921493405175065</v>
      </c>
      <c r="S63" s="2">
        <f t="shared" si="7"/>
        <v>-0.13849009076724478</v>
      </c>
    </row>
    <row r="64" spans="1:19" x14ac:dyDescent="0.55000000000000004">
      <c r="A64">
        <v>3.52</v>
      </c>
      <c r="B64" s="1">
        <v>41334</v>
      </c>
      <c r="D64">
        <f t="shared" si="0"/>
        <v>-0.52</v>
      </c>
      <c r="E64">
        <f t="shared" si="1"/>
        <v>-2.0000000000000018E-2</v>
      </c>
      <c r="F64">
        <f t="shared" si="2"/>
        <v>0.48</v>
      </c>
      <c r="H64">
        <v>-1.2800000000000002</v>
      </c>
      <c r="I64">
        <v>-0.78000000000000025</v>
      </c>
      <c r="J64">
        <v>-0.28000000000000025</v>
      </c>
      <c r="L64" s="2">
        <f t="shared" si="3"/>
        <v>-0.18000000000000016</v>
      </c>
      <c r="M64" s="2">
        <v>2.9999999999999805E-2</v>
      </c>
      <c r="N64" s="2">
        <f t="shared" si="4"/>
        <v>3.2400000000000061E-2</v>
      </c>
      <c r="O64" s="2">
        <f t="shared" si="8"/>
        <v>7.8110191861594819E-2</v>
      </c>
      <c r="Q64" s="2">
        <f t="shared" si="5"/>
        <v>0.2794820063288419</v>
      </c>
      <c r="R64" s="2">
        <f t="shared" si="6"/>
        <v>1.012587549793881</v>
      </c>
      <c r="S64" s="2">
        <f t="shared" si="7"/>
        <v>-0.18226575896289873</v>
      </c>
    </row>
    <row r="65" spans="1:19" x14ac:dyDescent="0.55000000000000004">
      <c r="A65">
        <v>3.54</v>
      </c>
      <c r="B65" s="1">
        <v>41365</v>
      </c>
      <c r="D65">
        <f t="shared" si="0"/>
        <v>-0.54</v>
      </c>
      <c r="E65">
        <f t="shared" si="1"/>
        <v>-4.0000000000000036E-2</v>
      </c>
      <c r="F65">
        <f t="shared" si="2"/>
        <v>0.45999999999999996</v>
      </c>
      <c r="H65">
        <v>-1.2699999999999996</v>
      </c>
      <c r="I65">
        <v>-0.76999999999999957</v>
      </c>
      <c r="J65">
        <v>-0.26999999999999957</v>
      </c>
      <c r="L65" s="2">
        <f t="shared" si="3"/>
        <v>-0.20000000000000018</v>
      </c>
      <c r="M65" s="2">
        <v>3.0000000000000249E-2</v>
      </c>
      <c r="N65" s="2">
        <f t="shared" si="4"/>
        <v>4.000000000000007E-2</v>
      </c>
      <c r="O65" s="2">
        <f t="shared" si="8"/>
        <v>7.5367580349899127E-2</v>
      </c>
      <c r="Q65" s="2">
        <f t="shared" si="5"/>
        <v>0.27453156530697725</v>
      </c>
      <c r="R65" s="2">
        <f t="shared" si="6"/>
        <v>1.0308468524686896</v>
      </c>
      <c r="S65" s="2">
        <f t="shared" si="7"/>
        <v>-0.2061693704937381</v>
      </c>
    </row>
    <row r="66" spans="1:19" x14ac:dyDescent="0.55000000000000004">
      <c r="A66">
        <v>3.35</v>
      </c>
      <c r="B66" s="1">
        <v>41395</v>
      </c>
      <c r="D66">
        <f t="shared" si="0"/>
        <v>-0.35000000000000009</v>
      </c>
      <c r="E66">
        <f t="shared" si="1"/>
        <v>0.14999999999999991</v>
      </c>
      <c r="F66">
        <f t="shared" si="2"/>
        <v>0.64999999999999991</v>
      </c>
      <c r="H66">
        <v>-1.2400000000000002</v>
      </c>
      <c r="I66">
        <v>-0.74000000000000021</v>
      </c>
      <c r="J66">
        <v>-0.24000000000000021</v>
      </c>
      <c r="L66" s="2">
        <f t="shared" si="3"/>
        <v>0.17999999999999972</v>
      </c>
      <c r="M66" s="2">
        <v>4.0000000000000036E-2</v>
      </c>
      <c r="N66" s="2">
        <f t="shared" si="4"/>
        <v>3.2399999999999901E-2</v>
      </c>
      <c r="O66" s="2">
        <f t="shared" si="8"/>
        <v>7.3245525528905175E-2</v>
      </c>
      <c r="Q66" s="2">
        <f t="shared" si="5"/>
        <v>0.2706391056904105</v>
      </c>
      <c r="R66" s="2">
        <f t="shared" si="6"/>
        <v>1.0456729794390074</v>
      </c>
      <c r="S66" s="2">
        <f t="shared" si="7"/>
        <v>0.18822113629902104</v>
      </c>
    </row>
    <row r="67" spans="1:19" x14ac:dyDescent="0.55000000000000004">
      <c r="A67">
        <v>3.91</v>
      </c>
      <c r="B67" s="1">
        <v>41426</v>
      </c>
      <c r="D67">
        <f t="shared" ref="D67:D130" si="9">3-A67</f>
        <v>-0.91000000000000014</v>
      </c>
      <c r="E67">
        <f t="shared" ref="E67:E130" si="10">3.5-A67</f>
        <v>-0.41000000000000014</v>
      </c>
      <c r="F67">
        <f t="shared" ref="F67:F130" si="11">4-A67</f>
        <v>8.9999999999999858E-2</v>
      </c>
      <c r="H67">
        <v>-1.2300000000000004</v>
      </c>
      <c r="I67">
        <v>-0.73000000000000043</v>
      </c>
      <c r="J67">
        <v>-0.23000000000000043</v>
      </c>
      <c r="L67" s="2">
        <f t="shared" si="3"/>
        <v>-0.39000000000000012</v>
      </c>
      <c r="M67" s="2">
        <v>4.0000000000000036E-2</v>
      </c>
      <c r="N67" s="2">
        <f t="shared" si="4"/>
        <v>0.1521000000000001</v>
      </c>
      <c r="O67" s="2">
        <f t="shared" si="8"/>
        <v>7.0794793997170868E-2</v>
      </c>
      <c r="Q67" s="2">
        <f t="shared" si="5"/>
        <v>0.26607291105479125</v>
      </c>
      <c r="R67" s="2">
        <f t="shared" si="6"/>
        <v>1.063618234859403</v>
      </c>
      <c r="S67" s="2">
        <f t="shared" si="7"/>
        <v>-0.41481111159516731</v>
      </c>
    </row>
    <row r="68" spans="1:19" x14ac:dyDescent="0.55000000000000004">
      <c r="A68">
        <v>4.29</v>
      </c>
      <c r="B68" s="1">
        <v>41456</v>
      </c>
      <c r="D68">
        <f t="shared" si="9"/>
        <v>-1.29</v>
      </c>
      <c r="E68">
        <f t="shared" si="10"/>
        <v>-0.79</v>
      </c>
      <c r="F68">
        <f t="shared" si="11"/>
        <v>-0.29000000000000004</v>
      </c>
      <c r="H68">
        <v>-1.2199999999999998</v>
      </c>
      <c r="I68">
        <v>-0.71999999999999975</v>
      </c>
      <c r="J68">
        <v>-0.21999999999999975</v>
      </c>
      <c r="L68" s="2">
        <f t="shared" si="3"/>
        <v>-0.75</v>
      </c>
      <c r="M68" s="2">
        <v>6.0000000000000053E-2</v>
      </c>
      <c r="N68" s="2">
        <f t="shared" si="4"/>
        <v>0.5625</v>
      </c>
      <c r="O68" s="2">
        <f t="shared" si="8"/>
        <v>7.5673106357340619E-2</v>
      </c>
      <c r="Q68" s="2">
        <f t="shared" si="5"/>
        <v>0.27508745219900638</v>
      </c>
      <c r="R68" s="2">
        <f t="shared" si="6"/>
        <v>1.028763753990747</v>
      </c>
      <c r="S68" s="2">
        <f t="shared" si="7"/>
        <v>-0.77157281549306034</v>
      </c>
    </row>
    <row r="69" spans="1:19" x14ac:dyDescent="0.55000000000000004">
      <c r="A69">
        <v>4.3899999999999997</v>
      </c>
      <c r="B69" s="1">
        <v>41487</v>
      </c>
      <c r="D69">
        <f t="shared" si="9"/>
        <v>-1.3899999999999997</v>
      </c>
      <c r="E69">
        <f t="shared" si="10"/>
        <v>-0.88999999999999968</v>
      </c>
      <c r="F69">
        <f t="shared" si="11"/>
        <v>-0.38999999999999968</v>
      </c>
      <c r="H69">
        <v>-1.2199999999999998</v>
      </c>
      <c r="I69">
        <v>-0.71999999999999975</v>
      </c>
      <c r="J69">
        <v>-0.21999999999999975</v>
      </c>
      <c r="L69" s="2">
        <f t="shared" si="3"/>
        <v>-1.0399999999999996</v>
      </c>
      <c r="M69" s="2">
        <v>7.0000000000000284E-2</v>
      </c>
      <c r="N69" s="2">
        <f t="shared" si="4"/>
        <v>1.0815999999999992</v>
      </c>
      <c r="O69" s="2">
        <f t="shared" si="8"/>
        <v>0.10488271997590021</v>
      </c>
      <c r="Q69" s="2">
        <f t="shared" si="5"/>
        <v>0.3238560173532371</v>
      </c>
      <c r="R69" s="2">
        <f t="shared" si="6"/>
        <v>0.87384511892927241</v>
      </c>
      <c r="S69" s="2">
        <f t="shared" si="7"/>
        <v>-0.90879892368644299</v>
      </c>
    </row>
    <row r="70" spans="1:19" x14ac:dyDescent="0.55000000000000004">
      <c r="A70">
        <v>4.57</v>
      </c>
      <c r="B70" s="1">
        <v>41518</v>
      </c>
      <c r="D70">
        <f t="shared" si="9"/>
        <v>-1.5700000000000003</v>
      </c>
      <c r="E70">
        <f t="shared" si="10"/>
        <v>-1.0700000000000003</v>
      </c>
      <c r="F70">
        <f t="shared" si="11"/>
        <v>-0.57000000000000028</v>
      </c>
      <c r="H70">
        <v>-1.2199999999999998</v>
      </c>
      <c r="I70">
        <v>-0.71999999999999975</v>
      </c>
      <c r="J70">
        <v>-0.21999999999999975</v>
      </c>
      <c r="L70" s="2">
        <f t="shared" ref="L70:L133" si="12">D70-D67</f>
        <v>-0.66000000000000014</v>
      </c>
      <c r="M70" s="2">
        <v>8.9999999999999414E-2</v>
      </c>
      <c r="N70" s="2">
        <f t="shared" ref="N70:N133" si="13">L70*L70</f>
        <v>0.43560000000000021</v>
      </c>
      <c r="O70" s="2">
        <f t="shared" si="8"/>
        <v>0.1634857567773462</v>
      </c>
      <c r="Q70" s="2">
        <f t="shared" ref="Q70:Q133" si="14">O70^0.5</f>
        <v>0.40433371956509662</v>
      </c>
      <c r="R70" s="2">
        <f t="shared" ref="R70:R133" si="15">0.283/Q70</f>
        <v>0.69991689118680533</v>
      </c>
      <c r="S70" s="2">
        <f t="shared" ref="S70:S133" si="16">L70*R70</f>
        <v>-0.46194514818329163</v>
      </c>
    </row>
    <row r="71" spans="1:19" x14ac:dyDescent="0.55000000000000004">
      <c r="A71">
        <v>4.22</v>
      </c>
      <c r="B71" s="1">
        <v>41548</v>
      </c>
      <c r="D71">
        <f t="shared" si="9"/>
        <v>-1.2199999999999998</v>
      </c>
      <c r="E71">
        <f t="shared" si="10"/>
        <v>-0.71999999999999975</v>
      </c>
      <c r="F71">
        <f t="shared" si="11"/>
        <v>-0.21999999999999975</v>
      </c>
      <c r="H71">
        <v>-1.2000000000000002</v>
      </c>
      <c r="I71">
        <v>-0.70000000000000018</v>
      </c>
      <c r="J71">
        <v>-0.20000000000000018</v>
      </c>
      <c r="L71" s="2">
        <f t="shared" si="12"/>
        <v>7.0000000000000284E-2</v>
      </c>
      <c r="M71" s="2">
        <v>9.9999999999999645E-2</v>
      </c>
      <c r="N71" s="2">
        <f t="shared" si="13"/>
        <v>4.9000000000000397E-3</v>
      </c>
      <c r="O71" s="2">
        <f t="shared" ref="O71:O134" si="17">$P$2*O70+(1-$P$2)*N70</f>
        <v>0.17981261137070548</v>
      </c>
      <c r="Q71" s="2">
        <f t="shared" si="14"/>
        <v>0.42404317158834837</v>
      </c>
      <c r="R71" s="2">
        <f t="shared" si="15"/>
        <v>0.66738487720474382</v>
      </c>
      <c r="S71" s="2">
        <f t="shared" si="16"/>
        <v>4.671694140433226E-2</v>
      </c>
    </row>
    <row r="72" spans="1:19" x14ac:dyDescent="0.55000000000000004">
      <c r="A72">
        <v>4.16</v>
      </c>
      <c r="B72" s="1">
        <v>41579</v>
      </c>
      <c r="D72">
        <f t="shared" si="9"/>
        <v>-1.1600000000000001</v>
      </c>
      <c r="E72">
        <f t="shared" si="10"/>
        <v>-0.66000000000000014</v>
      </c>
      <c r="F72">
        <f t="shared" si="11"/>
        <v>-0.16000000000000014</v>
      </c>
      <c r="H72">
        <v>-1.1900000000000004</v>
      </c>
      <c r="I72">
        <v>-0.69000000000000039</v>
      </c>
      <c r="J72">
        <v>-0.19000000000000039</v>
      </c>
      <c r="L72" s="2">
        <f t="shared" si="12"/>
        <v>0.22999999999999954</v>
      </c>
      <c r="M72" s="2">
        <v>0.10000000000000009</v>
      </c>
      <c r="N72" s="2">
        <f t="shared" si="13"/>
        <v>5.2899999999999787E-2</v>
      </c>
      <c r="O72" s="2">
        <f t="shared" si="17"/>
        <v>0.16931785468846317</v>
      </c>
      <c r="Q72" s="2">
        <f t="shared" si="14"/>
        <v>0.4114825083627045</v>
      </c>
      <c r="R72" s="2">
        <f t="shared" si="15"/>
        <v>0.6877570595310637</v>
      </c>
      <c r="S72" s="2">
        <f t="shared" si="16"/>
        <v>0.15818412369214432</v>
      </c>
    </row>
    <row r="73" spans="1:19" x14ac:dyDescent="0.55000000000000004">
      <c r="A73">
        <v>4.46</v>
      </c>
      <c r="B73" s="1">
        <v>41609</v>
      </c>
      <c r="D73">
        <f t="shared" si="9"/>
        <v>-1.46</v>
      </c>
      <c r="E73">
        <f t="shared" si="10"/>
        <v>-0.96</v>
      </c>
      <c r="F73">
        <f t="shared" si="11"/>
        <v>-0.45999999999999996</v>
      </c>
      <c r="H73">
        <v>-1.1900000000000004</v>
      </c>
      <c r="I73">
        <v>-0.69000000000000039</v>
      </c>
      <c r="J73">
        <v>-0.19000000000000039</v>
      </c>
      <c r="L73" s="2">
        <f t="shared" si="12"/>
        <v>0.11000000000000032</v>
      </c>
      <c r="M73" s="2">
        <v>0.10000000000000009</v>
      </c>
      <c r="N73" s="2">
        <f t="shared" si="13"/>
        <v>1.2100000000000071E-2</v>
      </c>
      <c r="O73" s="2">
        <f t="shared" si="17"/>
        <v>0.16233278340715535</v>
      </c>
      <c r="Q73" s="2">
        <f t="shared" si="14"/>
        <v>0.40290542737366464</v>
      </c>
      <c r="R73" s="2">
        <f t="shared" si="15"/>
        <v>0.7023980834528164</v>
      </c>
      <c r="S73" s="2">
        <f t="shared" si="16"/>
        <v>7.7263789179810027E-2</v>
      </c>
    </row>
    <row r="74" spans="1:19" x14ac:dyDescent="0.55000000000000004">
      <c r="A74">
        <v>4.53</v>
      </c>
      <c r="B74" s="1">
        <v>41640</v>
      </c>
      <c r="D74">
        <f t="shared" si="9"/>
        <v>-1.5300000000000002</v>
      </c>
      <c r="E74">
        <f t="shared" si="10"/>
        <v>-1.0300000000000002</v>
      </c>
      <c r="F74">
        <f t="shared" si="11"/>
        <v>-0.53000000000000025</v>
      </c>
      <c r="H74">
        <v>-1.1600000000000001</v>
      </c>
      <c r="I74">
        <v>-0.66000000000000014</v>
      </c>
      <c r="J74">
        <v>-0.16000000000000014</v>
      </c>
      <c r="L74" s="2">
        <f t="shared" si="12"/>
        <v>-0.3100000000000005</v>
      </c>
      <c r="M74" s="2">
        <v>0.10000000000000053</v>
      </c>
      <c r="N74" s="2">
        <f t="shared" si="13"/>
        <v>9.610000000000031E-2</v>
      </c>
      <c r="O74" s="2">
        <f t="shared" si="17"/>
        <v>0.15331881640272602</v>
      </c>
      <c r="Q74" s="2">
        <f t="shared" si="14"/>
        <v>0.39155946726228702</v>
      </c>
      <c r="R74" s="2">
        <f t="shared" si="15"/>
        <v>0.72275100887914878</v>
      </c>
      <c r="S74" s="2">
        <f t="shared" si="16"/>
        <v>-0.2240528127525365</v>
      </c>
    </row>
    <row r="75" spans="1:19" x14ac:dyDescent="0.55000000000000004">
      <c r="A75">
        <v>4.2300000000000004</v>
      </c>
      <c r="B75" s="1">
        <v>41671</v>
      </c>
      <c r="D75">
        <f t="shared" si="9"/>
        <v>-1.2300000000000004</v>
      </c>
      <c r="E75">
        <f t="shared" si="10"/>
        <v>-0.73000000000000043</v>
      </c>
      <c r="F75">
        <f t="shared" si="11"/>
        <v>-0.23000000000000043</v>
      </c>
      <c r="H75">
        <v>-1.1399999999999997</v>
      </c>
      <c r="I75">
        <v>-0.63999999999999968</v>
      </c>
      <c r="J75">
        <v>-0.13999999999999968</v>
      </c>
      <c r="L75" s="2">
        <f t="shared" si="12"/>
        <v>-7.0000000000000284E-2</v>
      </c>
      <c r="M75" s="2">
        <v>0.10999999999999988</v>
      </c>
      <c r="N75" s="2">
        <f t="shared" si="13"/>
        <v>4.9000000000000397E-3</v>
      </c>
      <c r="O75" s="2">
        <f t="shared" si="17"/>
        <v>0.14988568741856248</v>
      </c>
      <c r="Q75" s="2">
        <f t="shared" si="14"/>
        <v>0.38715072958547098</v>
      </c>
      <c r="R75" s="2">
        <f t="shared" si="15"/>
        <v>0.7309814456581627</v>
      </c>
      <c r="S75" s="2">
        <f t="shared" si="16"/>
        <v>-5.1168701196071593E-2</v>
      </c>
    </row>
    <row r="76" spans="1:19" x14ac:dyDescent="0.55000000000000004">
      <c r="A76">
        <v>4.28</v>
      </c>
      <c r="B76" s="1">
        <v>41699</v>
      </c>
      <c r="D76">
        <f t="shared" si="9"/>
        <v>-1.2800000000000002</v>
      </c>
      <c r="E76">
        <f t="shared" si="10"/>
        <v>-0.78000000000000025</v>
      </c>
      <c r="F76">
        <f t="shared" si="11"/>
        <v>-0.28000000000000025</v>
      </c>
      <c r="H76">
        <v>-1.1399999999999997</v>
      </c>
      <c r="I76">
        <v>-0.63999999999999968</v>
      </c>
      <c r="J76">
        <v>-0.13999999999999968</v>
      </c>
      <c r="L76" s="2">
        <f t="shared" si="12"/>
        <v>0.17999999999999972</v>
      </c>
      <c r="M76" s="2">
        <v>0.11000000000000032</v>
      </c>
      <c r="N76" s="2">
        <f t="shared" si="13"/>
        <v>3.2399999999999901E-2</v>
      </c>
      <c r="O76" s="2">
        <f t="shared" si="17"/>
        <v>0.14118654617344875</v>
      </c>
      <c r="Q76" s="2">
        <f t="shared" si="14"/>
        <v>0.37574798226131401</v>
      </c>
      <c r="R76" s="2">
        <f t="shared" si="15"/>
        <v>0.75316439038969363</v>
      </c>
      <c r="S76" s="2">
        <f t="shared" si="16"/>
        <v>0.13556959027014465</v>
      </c>
    </row>
    <row r="77" spans="1:19" x14ac:dyDescent="0.55000000000000004">
      <c r="A77">
        <v>4.41</v>
      </c>
      <c r="B77" s="1">
        <v>41730</v>
      </c>
      <c r="D77">
        <f t="shared" si="9"/>
        <v>-1.4100000000000001</v>
      </c>
      <c r="E77">
        <f t="shared" si="10"/>
        <v>-0.91000000000000014</v>
      </c>
      <c r="F77">
        <f t="shared" si="11"/>
        <v>-0.41000000000000014</v>
      </c>
      <c r="H77">
        <v>-1.1399999999999997</v>
      </c>
      <c r="I77">
        <v>-0.63999999999999968</v>
      </c>
      <c r="J77">
        <v>-0.13999999999999968</v>
      </c>
      <c r="L77" s="2">
        <f t="shared" si="12"/>
        <v>0.12000000000000011</v>
      </c>
      <c r="M77" s="2">
        <v>0.11000000000000032</v>
      </c>
      <c r="N77" s="2">
        <f t="shared" si="13"/>
        <v>1.4400000000000026E-2</v>
      </c>
      <c r="O77" s="2">
        <f t="shared" si="17"/>
        <v>0.13465935340304183</v>
      </c>
      <c r="Q77" s="2">
        <f t="shared" si="14"/>
        <v>0.36695960731808319</v>
      </c>
      <c r="R77" s="2">
        <f t="shared" si="15"/>
        <v>0.77120204610065857</v>
      </c>
      <c r="S77" s="2">
        <f t="shared" si="16"/>
        <v>9.2544245532079114E-2</v>
      </c>
    </row>
    <row r="78" spans="1:19" x14ac:dyDescent="0.55000000000000004">
      <c r="A78">
        <v>4.29</v>
      </c>
      <c r="B78" s="1">
        <v>41760</v>
      </c>
      <c r="D78">
        <f t="shared" si="9"/>
        <v>-1.29</v>
      </c>
      <c r="E78">
        <f t="shared" si="10"/>
        <v>-0.79</v>
      </c>
      <c r="F78">
        <f t="shared" si="11"/>
        <v>-0.29000000000000004</v>
      </c>
      <c r="H78">
        <v>-1.1200000000000001</v>
      </c>
      <c r="I78">
        <v>-0.62000000000000011</v>
      </c>
      <c r="J78">
        <v>-0.12000000000000011</v>
      </c>
      <c r="L78" s="2">
        <f t="shared" si="12"/>
        <v>-5.9999999999999609E-2</v>
      </c>
      <c r="M78" s="2">
        <v>0.12000000000000011</v>
      </c>
      <c r="N78" s="2">
        <f t="shared" si="13"/>
        <v>3.5999999999999531E-3</v>
      </c>
      <c r="O78" s="2">
        <f t="shared" si="17"/>
        <v>0.12744379219885932</v>
      </c>
      <c r="Q78" s="2">
        <f t="shared" si="14"/>
        <v>0.35699270608635592</v>
      </c>
      <c r="R78" s="2">
        <f t="shared" si="15"/>
        <v>0.79273328327201942</v>
      </c>
      <c r="S78" s="2">
        <f t="shared" si="16"/>
        <v>-4.7563996996320856E-2</v>
      </c>
    </row>
    <row r="79" spans="1:19" x14ac:dyDescent="0.55000000000000004">
      <c r="A79">
        <v>4.1399999999999997</v>
      </c>
      <c r="B79" s="1">
        <v>41791</v>
      </c>
      <c r="D79">
        <f t="shared" si="9"/>
        <v>-1.1399999999999997</v>
      </c>
      <c r="E79">
        <f t="shared" si="10"/>
        <v>-0.63999999999999968</v>
      </c>
      <c r="F79">
        <f t="shared" si="11"/>
        <v>-0.13999999999999968</v>
      </c>
      <c r="H79">
        <v>-1.0999999999999996</v>
      </c>
      <c r="I79">
        <v>-0.59999999999999964</v>
      </c>
      <c r="J79">
        <v>-9.9999999999999645E-2</v>
      </c>
      <c r="L79" s="2">
        <f t="shared" si="12"/>
        <v>0.14000000000000057</v>
      </c>
      <c r="M79" s="2">
        <v>0.12000000000000011</v>
      </c>
      <c r="N79" s="2">
        <f t="shared" si="13"/>
        <v>1.9600000000000159E-2</v>
      </c>
      <c r="O79" s="2">
        <f t="shared" si="17"/>
        <v>0.12001316466692774</v>
      </c>
      <c r="Q79" s="2">
        <f t="shared" si="14"/>
        <v>0.34642916255264616</v>
      </c>
      <c r="R79" s="2">
        <f t="shared" si="15"/>
        <v>0.81690582257777744</v>
      </c>
      <c r="S79" s="2">
        <f t="shared" si="16"/>
        <v>0.11436681516088931</v>
      </c>
    </row>
    <row r="80" spans="1:19" x14ac:dyDescent="0.55000000000000004">
      <c r="A80">
        <v>4.12</v>
      </c>
      <c r="B80" s="1">
        <v>41821</v>
      </c>
      <c r="D80">
        <f t="shared" si="9"/>
        <v>-1.1200000000000001</v>
      </c>
      <c r="E80">
        <f t="shared" si="10"/>
        <v>-0.62000000000000011</v>
      </c>
      <c r="F80">
        <f t="shared" si="11"/>
        <v>-0.12000000000000011</v>
      </c>
      <c r="H80">
        <v>-1.0999999999999996</v>
      </c>
      <c r="I80">
        <v>-0.59999999999999964</v>
      </c>
      <c r="J80">
        <v>-9.9999999999999645E-2</v>
      </c>
      <c r="L80" s="2">
        <f t="shared" si="12"/>
        <v>0.29000000000000004</v>
      </c>
      <c r="M80" s="2">
        <v>0.12000000000000011</v>
      </c>
      <c r="N80" s="2">
        <f t="shared" si="13"/>
        <v>8.4100000000000022E-2</v>
      </c>
      <c r="O80" s="2">
        <f t="shared" si="17"/>
        <v>0.11398837478691208</v>
      </c>
      <c r="Q80" s="2">
        <f t="shared" si="14"/>
        <v>0.33762164442895554</v>
      </c>
      <c r="R80" s="2">
        <f t="shared" si="15"/>
        <v>0.8382164019094771</v>
      </c>
      <c r="S80" s="2">
        <f t="shared" si="16"/>
        <v>0.24308275655374839</v>
      </c>
    </row>
    <row r="81" spans="1:19" x14ac:dyDescent="0.55000000000000004">
      <c r="A81">
        <v>4.1399999999999997</v>
      </c>
      <c r="B81" s="1">
        <v>41852</v>
      </c>
      <c r="D81">
        <f t="shared" si="9"/>
        <v>-1.1399999999999997</v>
      </c>
      <c r="E81">
        <f t="shared" si="10"/>
        <v>-0.63999999999999968</v>
      </c>
      <c r="F81">
        <f t="shared" si="11"/>
        <v>-0.13999999999999968</v>
      </c>
      <c r="H81">
        <v>-1.0999999999999996</v>
      </c>
      <c r="I81">
        <v>-0.59999999999999964</v>
      </c>
      <c r="J81">
        <v>-9.9999999999999645E-2</v>
      </c>
      <c r="L81" s="2">
        <f t="shared" si="12"/>
        <v>0.15000000000000036</v>
      </c>
      <c r="M81" s="2">
        <v>0.12999999999999989</v>
      </c>
      <c r="N81" s="2">
        <f t="shared" si="13"/>
        <v>2.2500000000000107E-2</v>
      </c>
      <c r="O81" s="2">
        <f t="shared" si="17"/>
        <v>0.11219507229969736</v>
      </c>
      <c r="Q81" s="2">
        <f t="shared" si="14"/>
        <v>0.33495532881221246</v>
      </c>
      <c r="R81" s="2">
        <f t="shared" si="15"/>
        <v>0.84488878264319112</v>
      </c>
      <c r="S81" s="2">
        <f t="shared" si="16"/>
        <v>0.12673331739647897</v>
      </c>
    </row>
    <row r="82" spans="1:19" x14ac:dyDescent="0.55000000000000004">
      <c r="A82">
        <v>4.0999999999999996</v>
      </c>
      <c r="B82" s="1">
        <v>41883</v>
      </c>
      <c r="D82">
        <f t="shared" si="9"/>
        <v>-1.0999999999999996</v>
      </c>
      <c r="E82">
        <f t="shared" si="10"/>
        <v>-0.59999999999999964</v>
      </c>
      <c r="F82">
        <f t="shared" si="11"/>
        <v>-9.9999999999999645E-2</v>
      </c>
      <c r="H82">
        <v>-1.08</v>
      </c>
      <c r="I82">
        <v>-0.58000000000000007</v>
      </c>
      <c r="J82">
        <v>-8.0000000000000071E-2</v>
      </c>
      <c r="L82" s="2">
        <f t="shared" si="12"/>
        <v>4.0000000000000036E-2</v>
      </c>
      <c r="M82" s="2">
        <v>0.13999999999999968</v>
      </c>
      <c r="N82" s="2">
        <f t="shared" si="13"/>
        <v>1.6000000000000029E-3</v>
      </c>
      <c r="O82" s="2">
        <f t="shared" si="17"/>
        <v>0.10681336796171552</v>
      </c>
      <c r="Q82" s="2">
        <f t="shared" si="14"/>
        <v>0.32682314477667507</v>
      </c>
      <c r="R82" s="2">
        <f t="shared" si="15"/>
        <v>0.86591174622403089</v>
      </c>
      <c r="S82" s="2">
        <f t="shared" si="16"/>
        <v>3.4636469848961265E-2</v>
      </c>
    </row>
    <row r="83" spans="1:19" x14ac:dyDescent="0.55000000000000004">
      <c r="A83">
        <v>4.1900000000000004</v>
      </c>
      <c r="B83" s="1">
        <v>41913</v>
      </c>
      <c r="D83">
        <f t="shared" si="9"/>
        <v>-1.1900000000000004</v>
      </c>
      <c r="E83">
        <f t="shared" si="10"/>
        <v>-0.69000000000000039</v>
      </c>
      <c r="F83">
        <f t="shared" si="11"/>
        <v>-0.19000000000000039</v>
      </c>
      <c r="H83">
        <v>-1.08</v>
      </c>
      <c r="I83">
        <v>-0.58000000000000007</v>
      </c>
      <c r="J83">
        <v>-8.0000000000000071E-2</v>
      </c>
      <c r="L83" s="2">
        <f t="shared" si="12"/>
        <v>-7.0000000000000284E-2</v>
      </c>
      <c r="M83" s="2">
        <v>0.14000000000000012</v>
      </c>
      <c r="N83" s="2">
        <f t="shared" si="13"/>
        <v>4.9000000000000397E-3</v>
      </c>
      <c r="O83" s="2">
        <f t="shared" si="17"/>
        <v>0.10050056588401259</v>
      </c>
      <c r="Q83" s="2">
        <f t="shared" si="14"/>
        <v>0.31701824219437685</v>
      </c>
      <c r="R83" s="2">
        <f t="shared" si="15"/>
        <v>0.89269310826119941</v>
      </c>
      <c r="S83" s="2">
        <f t="shared" si="16"/>
        <v>-6.2488517578284213E-2</v>
      </c>
    </row>
    <row r="84" spans="1:19" x14ac:dyDescent="0.55000000000000004">
      <c r="A84">
        <v>4.0199999999999996</v>
      </c>
      <c r="B84" s="1">
        <v>41944</v>
      </c>
      <c r="D84">
        <f t="shared" si="9"/>
        <v>-1.0199999999999996</v>
      </c>
      <c r="E84">
        <f t="shared" si="10"/>
        <v>-0.51999999999999957</v>
      </c>
      <c r="F84">
        <f t="shared" si="11"/>
        <v>-1.9999999999999574E-2</v>
      </c>
      <c r="H84">
        <v>-1.08</v>
      </c>
      <c r="I84">
        <v>-0.58000000000000007</v>
      </c>
      <c r="J84">
        <v>-8.0000000000000071E-2</v>
      </c>
      <c r="L84" s="2">
        <f t="shared" si="12"/>
        <v>0.12000000000000011</v>
      </c>
      <c r="M84" s="2">
        <v>0.14000000000000057</v>
      </c>
      <c r="N84" s="2">
        <f t="shared" si="13"/>
        <v>1.4400000000000026E-2</v>
      </c>
      <c r="O84" s="2">
        <f t="shared" si="17"/>
        <v>9.4764531930971826E-2</v>
      </c>
      <c r="Q84" s="2">
        <f t="shared" si="14"/>
        <v>0.30783848351200638</v>
      </c>
      <c r="R84" s="2">
        <f t="shared" si="15"/>
        <v>0.91931326054938267</v>
      </c>
      <c r="S84" s="2">
        <f t="shared" si="16"/>
        <v>0.11031759126592602</v>
      </c>
    </row>
    <row r="85" spans="1:19" x14ac:dyDescent="0.55000000000000004">
      <c r="A85">
        <v>3.89</v>
      </c>
      <c r="B85" s="1">
        <v>41974</v>
      </c>
      <c r="D85">
        <f t="shared" si="9"/>
        <v>-0.89000000000000012</v>
      </c>
      <c r="E85">
        <f t="shared" si="10"/>
        <v>-0.39000000000000012</v>
      </c>
      <c r="F85">
        <f t="shared" si="11"/>
        <v>0.10999999999999988</v>
      </c>
      <c r="H85">
        <v>-1.0199999999999996</v>
      </c>
      <c r="I85">
        <v>-0.51999999999999957</v>
      </c>
      <c r="J85">
        <v>-1.9999999999999574E-2</v>
      </c>
      <c r="L85" s="2">
        <f t="shared" si="12"/>
        <v>0.20999999999999952</v>
      </c>
      <c r="M85" s="2">
        <v>0.14999999999999991</v>
      </c>
      <c r="N85" s="2">
        <f t="shared" si="13"/>
        <v>4.4099999999999799E-2</v>
      </c>
      <c r="O85" s="2">
        <f t="shared" si="17"/>
        <v>8.9942660015113515E-2</v>
      </c>
      <c r="Q85" s="2">
        <f t="shared" si="14"/>
        <v>0.29990441813203339</v>
      </c>
      <c r="R85" s="2">
        <f t="shared" si="15"/>
        <v>0.94363398099526752</v>
      </c>
      <c r="S85" s="2">
        <f t="shared" si="16"/>
        <v>0.19816313600900573</v>
      </c>
    </row>
    <row r="86" spans="1:19" x14ac:dyDescent="0.55000000000000004">
      <c r="A86">
        <v>3.73</v>
      </c>
      <c r="B86" s="1">
        <v>42005</v>
      </c>
      <c r="D86">
        <f t="shared" si="9"/>
        <v>-0.73</v>
      </c>
      <c r="E86">
        <f t="shared" si="10"/>
        <v>-0.22999999999999998</v>
      </c>
      <c r="F86">
        <f t="shared" si="11"/>
        <v>0.27</v>
      </c>
      <c r="H86">
        <v>-1.0199999999999996</v>
      </c>
      <c r="I86">
        <v>-0.51999999999999957</v>
      </c>
      <c r="J86">
        <v>-1.9999999999999574E-2</v>
      </c>
      <c r="L86" s="2">
        <f t="shared" si="12"/>
        <v>0.46000000000000041</v>
      </c>
      <c r="M86" s="2">
        <v>0.15000000000000036</v>
      </c>
      <c r="N86" s="2">
        <f t="shared" si="13"/>
        <v>0.21160000000000037</v>
      </c>
      <c r="O86" s="2">
        <f t="shared" si="17"/>
        <v>8.7192100414206691E-2</v>
      </c>
      <c r="Q86" s="2">
        <f t="shared" si="14"/>
        <v>0.29528308521519936</v>
      </c>
      <c r="R86" s="2">
        <f t="shared" si="15"/>
        <v>0.95840234056668838</v>
      </c>
      <c r="S86" s="2">
        <f t="shared" si="16"/>
        <v>0.44086507666067704</v>
      </c>
    </row>
    <row r="87" spans="1:19" x14ac:dyDescent="0.55000000000000004">
      <c r="A87">
        <v>3.59</v>
      </c>
      <c r="B87" s="1">
        <v>42036</v>
      </c>
      <c r="D87">
        <f t="shared" si="9"/>
        <v>-0.58999999999999986</v>
      </c>
      <c r="E87">
        <f t="shared" si="10"/>
        <v>-8.9999999999999858E-2</v>
      </c>
      <c r="F87">
        <f t="shared" si="11"/>
        <v>0.41000000000000014</v>
      </c>
      <c r="H87">
        <v>-1</v>
      </c>
      <c r="I87">
        <v>-0.5</v>
      </c>
      <c r="J87">
        <v>0</v>
      </c>
      <c r="L87" s="2">
        <f t="shared" si="12"/>
        <v>0.42999999999999972</v>
      </c>
      <c r="M87" s="2">
        <v>0.1599999999999997</v>
      </c>
      <c r="N87" s="2">
        <f t="shared" si="13"/>
        <v>0.18489999999999976</v>
      </c>
      <c r="O87" s="2">
        <f t="shared" si="17"/>
        <v>9.465657438935432E-2</v>
      </c>
      <c r="Q87" s="2">
        <f t="shared" si="14"/>
        <v>0.30766308584124019</v>
      </c>
      <c r="R87" s="2">
        <f t="shared" si="15"/>
        <v>0.91983735788840515</v>
      </c>
      <c r="S87" s="2">
        <f t="shared" si="16"/>
        <v>0.39553006389201395</v>
      </c>
    </row>
    <row r="88" spans="1:19" x14ac:dyDescent="0.55000000000000004">
      <c r="A88">
        <v>3.75</v>
      </c>
      <c r="B88" s="1">
        <v>42064</v>
      </c>
      <c r="D88">
        <f t="shared" si="9"/>
        <v>-0.75</v>
      </c>
      <c r="E88">
        <f t="shared" si="10"/>
        <v>-0.25</v>
      </c>
      <c r="F88">
        <f t="shared" si="11"/>
        <v>0.25</v>
      </c>
      <c r="H88">
        <v>-1</v>
      </c>
      <c r="I88">
        <v>-0.5</v>
      </c>
      <c r="J88">
        <v>0</v>
      </c>
      <c r="L88" s="2">
        <f t="shared" si="12"/>
        <v>0.14000000000000012</v>
      </c>
      <c r="M88" s="2">
        <v>0.1599999999999997</v>
      </c>
      <c r="N88" s="2">
        <f t="shared" si="13"/>
        <v>1.9600000000000034E-2</v>
      </c>
      <c r="O88" s="2">
        <f t="shared" si="17"/>
        <v>0.10007117992599304</v>
      </c>
      <c r="Q88" s="2">
        <f t="shared" si="14"/>
        <v>0.31634029134144931</v>
      </c>
      <c r="R88" s="2">
        <f t="shared" si="15"/>
        <v>0.89460624443358461</v>
      </c>
      <c r="S88" s="2">
        <f t="shared" si="16"/>
        <v>0.12524487422070196</v>
      </c>
    </row>
    <row r="89" spans="1:19" x14ac:dyDescent="0.55000000000000004">
      <c r="A89">
        <v>3.7</v>
      </c>
      <c r="B89" s="1">
        <v>42095</v>
      </c>
      <c r="D89">
        <f t="shared" si="9"/>
        <v>-0.70000000000000018</v>
      </c>
      <c r="E89">
        <f t="shared" si="10"/>
        <v>-0.20000000000000018</v>
      </c>
      <c r="F89">
        <f t="shared" si="11"/>
        <v>0.29999999999999982</v>
      </c>
      <c r="H89">
        <v>-0.98</v>
      </c>
      <c r="I89">
        <v>-0.48</v>
      </c>
      <c r="J89">
        <v>2.0000000000000018E-2</v>
      </c>
      <c r="L89" s="2">
        <f t="shared" si="12"/>
        <v>2.9999999999999805E-2</v>
      </c>
      <c r="M89" s="2">
        <v>0.16000000000000014</v>
      </c>
      <c r="N89" s="2">
        <f t="shared" si="13"/>
        <v>8.9999999999998827E-4</v>
      </c>
      <c r="O89" s="2">
        <f t="shared" si="17"/>
        <v>9.5242909130433456E-2</v>
      </c>
      <c r="Q89" s="2">
        <f t="shared" si="14"/>
        <v>0.30861449922262801</v>
      </c>
      <c r="R89" s="2">
        <f t="shared" si="15"/>
        <v>0.91700163379507882</v>
      </c>
      <c r="S89" s="2">
        <f t="shared" si="16"/>
        <v>2.7510049013852185E-2</v>
      </c>
    </row>
    <row r="90" spans="1:19" x14ac:dyDescent="0.55000000000000004">
      <c r="A90">
        <v>3.8</v>
      </c>
      <c r="B90" s="1">
        <v>42125</v>
      </c>
      <c r="D90">
        <f t="shared" si="9"/>
        <v>-0.79999999999999982</v>
      </c>
      <c r="E90">
        <f t="shared" si="10"/>
        <v>-0.29999999999999982</v>
      </c>
      <c r="F90">
        <f t="shared" si="11"/>
        <v>0.20000000000000018</v>
      </c>
      <c r="H90">
        <v>-0.9700000000000002</v>
      </c>
      <c r="I90">
        <v>-0.4700000000000002</v>
      </c>
      <c r="J90">
        <v>2.9999999999999805E-2</v>
      </c>
      <c r="L90" s="2">
        <f t="shared" si="12"/>
        <v>-0.20999999999999996</v>
      </c>
      <c r="M90" s="2">
        <v>0.17000000000000082</v>
      </c>
      <c r="N90" s="2">
        <f t="shared" si="13"/>
        <v>4.4099999999999986E-2</v>
      </c>
      <c r="O90" s="2">
        <f t="shared" si="17"/>
        <v>8.9582334582607448E-2</v>
      </c>
      <c r="Q90" s="2">
        <f t="shared" si="14"/>
        <v>0.29930308147863671</v>
      </c>
      <c r="R90" s="2">
        <f t="shared" si="15"/>
        <v>0.9455298575674691</v>
      </c>
      <c r="S90" s="2">
        <f t="shared" si="16"/>
        <v>-0.19856127008916849</v>
      </c>
    </row>
    <row r="91" spans="1:19" x14ac:dyDescent="0.55000000000000004">
      <c r="A91">
        <v>3.87</v>
      </c>
      <c r="B91" s="1">
        <v>42156</v>
      </c>
      <c r="D91">
        <f t="shared" si="9"/>
        <v>-0.87000000000000011</v>
      </c>
      <c r="E91">
        <f t="shared" si="10"/>
        <v>-0.37000000000000011</v>
      </c>
      <c r="F91">
        <f t="shared" si="11"/>
        <v>0.12999999999999989</v>
      </c>
      <c r="H91">
        <v>-0.96</v>
      </c>
      <c r="I91">
        <v>-0.45999999999999996</v>
      </c>
      <c r="J91">
        <v>4.0000000000000036E-2</v>
      </c>
      <c r="L91" s="2">
        <f t="shared" si="12"/>
        <v>-0.12000000000000011</v>
      </c>
      <c r="M91" s="2">
        <v>0.17999999999999972</v>
      </c>
      <c r="N91" s="2">
        <f t="shared" si="13"/>
        <v>1.4400000000000026E-2</v>
      </c>
      <c r="O91" s="2">
        <f t="shared" si="17"/>
        <v>8.6853394507650991E-2</v>
      </c>
      <c r="Q91" s="2">
        <f t="shared" si="14"/>
        <v>0.29470899970589803</v>
      </c>
      <c r="R91" s="2">
        <f t="shared" si="15"/>
        <v>0.96026928353873497</v>
      </c>
      <c r="S91" s="2">
        <f t="shared" si="16"/>
        <v>-0.1152323140246483</v>
      </c>
    </row>
    <row r="92" spans="1:19" x14ac:dyDescent="0.55000000000000004">
      <c r="A92">
        <v>4.08</v>
      </c>
      <c r="B92" s="1">
        <v>42186</v>
      </c>
      <c r="D92">
        <f t="shared" si="9"/>
        <v>-1.08</v>
      </c>
      <c r="E92">
        <f t="shared" si="10"/>
        <v>-0.58000000000000007</v>
      </c>
      <c r="F92">
        <f t="shared" si="11"/>
        <v>-8.0000000000000071E-2</v>
      </c>
      <c r="H92">
        <v>-0.95000000000000018</v>
      </c>
      <c r="I92">
        <v>-0.45000000000000018</v>
      </c>
      <c r="J92">
        <v>4.9999999999999822E-2</v>
      </c>
      <c r="L92" s="2">
        <f t="shared" si="12"/>
        <v>-0.37999999999999989</v>
      </c>
      <c r="M92" s="2">
        <v>0.17999999999999972</v>
      </c>
      <c r="N92" s="2">
        <f t="shared" si="13"/>
        <v>0.14439999999999992</v>
      </c>
      <c r="O92" s="2">
        <f t="shared" si="17"/>
        <v>8.2506190837191934E-2</v>
      </c>
      <c r="Q92" s="2">
        <f t="shared" si="14"/>
        <v>0.28723890898900156</v>
      </c>
      <c r="R92" s="2">
        <f t="shared" si="15"/>
        <v>0.98524256687953127</v>
      </c>
      <c r="S92" s="2">
        <f t="shared" si="16"/>
        <v>-0.37439217541422176</v>
      </c>
    </row>
    <row r="93" spans="1:19" x14ac:dyDescent="0.55000000000000004">
      <c r="A93">
        <v>3.91</v>
      </c>
      <c r="B93" s="1">
        <v>42217</v>
      </c>
      <c r="D93">
        <f t="shared" si="9"/>
        <v>-0.91000000000000014</v>
      </c>
      <c r="E93">
        <f t="shared" si="10"/>
        <v>-0.41000000000000014</v>
      </c>
      <c r="F93">
        <f t="shared" si="11"/>
        <v>8.9999999999999858E-2</v>
      </c>
      <c r="H93">
        <v>-0.94</v>
      </c>
      <c r="I93">
        <v>-0.43999999999999995</v>
      </c>
      <c r="J93">
        <v>6.0000000000000053E-2</v>
      </c>
      <c r="L93" s="2">
        <f t="shared" si="12"/>
        <v>-0.11000000000000032</v>
      </c>
      <c r="M93" s="2">
        <v>0.17999999999999972</v>
      </c>
      <c r="N93" s="2">
        <f t="shared" si="13"/>
        <v>1.2100000000000071E-2</v>
      </c>
      <c r="O93" s="2">
        <f t="shared" si="17"/>
        <v>8.6219819386960425E-2</v>
      </c>
      <c r="Q93" s="2">
        <f t="shared" si="14"/>
        <v>0.29363211572810022</v>
      </c>
      <c r="R93" s="2">
        <f t="shared" si="15"/>
        <v>0.96379103252470699</v>
      </c>
      <c r="S93" s="2">
        <f t="shared" si="16"/>
        <v>-0.10601701357771807</v>
      </c>
    </row>
    <row r="94" spans="1:19" x14ac:dyDescent="0.55000000000000004">
      <c r="A94">
        <v>3.89</v>
      </c>
      <c r="B94" s="1">
        <v>42248</v>
      </c>
      <c r="D94">
        <f t="shared" si="9"/>
        <v>-0.89000000000000012</v>
      </c>
      <c r="E94">
        <f t="shared" si="10"/>
        <v>-0.39000000000000012</v>
      </c>
      <c r="F94">
        <f t="shared" si="11"/>
        <v>0.10999999999999988</v>
      </c>
      <c r="H94">
        <v>-0.94</v>
      </c>
      <c r="I94">
        <v>-0.43999999999999995</v>
      </c>
      <c r="J94">
        <v>6.0000000000000053E-2</v>
      </c>
      <c r="L94" s="2">
        <f t="shared" si="12"/>
        <v>-2.0000000000000018E-2</v>
      </c>
      <c r="M94" s="2">
        <v>0.17999999999999972</v>
      </c>
      <c r="N94" s="2">
        <f t="shared" si="13"/>
        <v>4.0000000000000072E-4</v>
      </c>
      <c r="O94" s="2">
        <f t="shared" si="17"/>
        <v>8.1772630223742801E-2</v>
      </c>
      <c r="Q94" s="2">
        <f t="shared" si="14"/>
        <v>0.28595914082914503</v>
      </c>
      <c r="R94" s="2">
        <f t="shared" si="15"/>
        <v>0.98965187536735155</v>
      </c>
      <c r="S94" s="2">
        <f t="shared" si="16"/>
        <v>-1.9793037507347049E-2</v>
      </c>
    </row>
    <row r="95" spans="1:19" x14ac:dyDescent="0.55000000000000004">
      <c r="A95">
        <v>3.85</v>
      </c>
      <c r="B95" s="1">
        <v>42278</v>
      </c>
      <c r="D95">
        <f t="shared" si="9"/>
        <v>-0.85000000000000009</v>
      </c>
      <c r="E95">
        <f t="shared" si="10"/>
        <v>-0.35000000000000009</v>
      </c>
      <c r="F95">
        <f t="shared" si="11"/>
        <v>0.14999999999999991</v>
      </c>
      <c r="H95">
        <v>-0.94</v>
      </c>
      <c r="I95">
        <v>-0.43999999999999995</v>
      </c>
      <c r="J95">
        <v>6.0000000000000053E-2</v>
      </c>
      <c r="L95" s="2">
        <f t="shared" si="12"/>
        <v>0.22999999999999998</v>
      </c>
      <c r="M95" s="2">
        <v>0.17999999999999972</v>
      </c>
      <c r="N95" s="2">
        <f t="shared" si="13"/>
        <v>5.2899999999999989E-2</v>
      </c>
      <c r="O95" s="2">
        <f t="shared" si="17"/>
        <v>7.6890272410318219E-2</v>
      </c>
      <c r="Q95" s="2">
        <f t="shared" si="14"/>
        <v>0.27729095262975711</v>
      </c>
      <c r="R95" s="2">
        <f t="shared" si="15"/>
        <v>1.020588653600486</v>
      </c>
      <c r="S95" s="2">
        <f t="shared" si="16"/>
        <v>0.23473539032811178</v>
      </c>
    </row>
    <row r="96" spans="1:19" x14ac:dyDescent="0.55000000000000004">
      <c r="A96">
        <v>3.87</v>
      </c>
      <c r="B96" s="1">
        <v>42309</v>
      </c>
      <c r="D96">
        <f t="shared" si="9"/>
        <v>-0.87000000000000011</v>
      </c>
      <c r="E96">
        <f t="shared" si="10"/>
        <v>-0.37000000000000011</v>
      </c>
      <c r="F96">
        <f t="shared" si="11"/>
        <v>0.12999999999999989</v>
      </c>
      <c r="H96">
        <v>-0.94</v>
      </c>
      <c r="I96">
        <v>-0.43999999999999995</v>
      </c>
      <c r="J96">
        <v>6.0000000000000053E-2</v>
      </c>
      <c r="L96" s="2">
        <f t="shared" si="12"/>
        <v>4.0000000000000036E-2</v>
      </c>
      <c r="M96" s="2">
        <v>0.19000000000000039</v>
      </c>
      <c r="N96" s="2">
        <f t="shared" si="13"/>
        <v>1.6000000000000029E-3</v>
      </c>
      <c r="O96" s="2">
        <f t="shared" si="17"/>
        <v>7.5450856065699123E-2</v>
      </c>
      <c r="Q96" s="2">
        <f t="shared" si="14"/>
        <v>0.2746831921790977</v>
      </c>
      <c r="R96" s="2">
        <f t="shared" si="15"/>
        <v>1.0302778184384853</v>
      </c>
      <c r="S96" s="2">
        <f t="shared" si="16"/>
        <v>4.1211112737539447E-2</v>
      </c>
    </row>
    <row r="97" spans="1:19" x14ac:dyDescent="0.55000000000000004">
      <c r="A97">
        <v>3.93</v>
      </c>
      <c r="B97" s="1">
        <v>42339</v>
      </c>
      <c r="D97">
        <f t="shared" si="9"/>
        <v>-0.93000000000000016</v>
      </c>
      <c r="E97">
        <f t="shared" si="10"/>
        <v>-0.43000000000000016</v>
      </c>
      <c r="F97">
        <f t="shared" si="11"/>
        <v>6.999999999999984E-2</v>
      </c>
      <c r="H97">
        <v>-0.93000000000000016</v>
      </c>
      <c r="I97">
        <v>-0.43000000000000016</v>
      </c>
      <c r="J97">
        <v>6.999999999999984E-2</v>
      </c>
      <c r="L97" s="2">
        <f t="shared" si="12"/>
        <v>-4.0000000000000036E-2</v>
      </c>
      <c r="M97" s="2">
        <v>0.20000000000000018</v>
      </c>
      <c r="N97" s="2">
        <f t="shared" si="13"/>
        <v>1.6000000000000029E-3</v>
      </c>
      <c r="O97" s="2">
        <f t="shared" si="17"/>
        <v>7.1019804701757172E-2</v>
      </c>
      <c r="Q97" s="2">
        <f t="shared" si="14"/>
        <v>0.26649541215892847</v>
      </c>
      <c r="R97" s="2">
        <f t="shared" si="15"/>
        <v>1.0619319773926492</v>
      </c>
      <c r="S97" s="2">
        <f t="shared" si="16"/>
        <v>-4.2477279095706005E-2</v>
      </c>
    </row>
    <row r="98" spans="1:19" x14ac:dyDescent="0.55000000000000004">
      <c r="A98">
        <v>3.97</v>
      </c>
      <c r="B98" s="1">
        <v>42370</v>
      </c>
      <c r="D98">
        <f t="shared" si="9"/>
        <v>-0.9700000000000002</v>
      </c>
      <c r="E98">
        <f t="shared" si="10"/>
        <v>-0.4700000000000002</v>
      </c>
      <c r="F98">
        <f t="shared" si="11"/>
        <v>2.9999999999999805E-2</v>
      </c>
      <c r="H98">
        <v>-0.93000000000000016</v>
      </c>
      <c r="I98">
        <v>-0.43000000000000016</v>
      </c>
      <c r="J98">
        <v>6.999999999999984E-2</v>
      </c>
      <c r="L98" s="2">
        <f t="shared" si="12"/>
        <v>-0.12000000000000011</v>
      </c>
      <c r="M98" s="2">
        <v>0.20000000000000018</v>
      </c>
      <c r="N98" s="2">
        <f t="shared" si="13"/>
        <v>1.4400000000000026E-2</v>
      </c>
      <c r="O98" s="2">
        <f t="shared" si="17"/>
        <v>6.6854616419651736E-2</v>
      </c>
      <c r="Q98" s="2">
        <f t="shared" si="14"/>
        <v>0.2585625967143193</v>
      </c>
      <c r="R98" s="2">
        <f t="shared" si="15"/>
        <v>1.0945125226781391</v>
      </c>
      <c r="S98" s="2">
        <f t="shared" si="16"/>
        <v>-0.13134150272137682</v>
      </c>
    </row>
    <row r="99" spans="1:19" x14ac:dyDescent="0.55000000000000004">
      <c r="A99">
        <v>3.72</v>
      </c>
      <c r="B99" s="1">
        <v>42401</v>
      </c>
      <c r="D99">
        <f t="shared" si="9"/>
        <v>-0.7200000000000002</v>
      </c>
      <c r="E99">
        <f t="shared" si="10"/>
        <v>-0.2200000000000002</v>
      </c>
      <c r="F99">
        <f t="shared" si="11"/>
        <v>0.2799999999999998</v>
      </c>
      <c r="H99">
        <v>-0.91000000000000014</v>
      </c>
      <c r="I99">
        <v>-0.41000000000000014</v>
      </c>
      <c r="J99">
        <v>8.9999999999999858E-2</v>
      </c>
      <c r="L99" s="2">
        <f t="shared" si="12"/>
        <v>0.14999999999999991</v>
      </c>
      <c r="M99" s="2">
        <v>0.20999999999999952</v>
      </c>
      <c r="N99" s="2">
        <f t="shared" si="13"/>
        <v>2.2499999999999975E-2</v>
      </c>
      <c r="O99" s="2">
        <f t="shared" si="17"/>
        <v>6.3707339434472626E-2</v>
      </c>
      <c r="Q99" s="2">
        <f t="shared" si="14"/>
        <v>0.25240312881276378</v>
      </c>
      <c r="R99" s="2">
        <f t="shared" si="15"/>
        <v>1.1212222341741784</v>
      </c>
      <c r="S99" s="2">
        <f t="shared" si="16"/>
        <v>0.16818333512612665</v>
      </c>
    </row>
    <row r="100" spans="1:19" x14ac:dyDescent="0.55000000000000004">
      <c r="A100">
        <v>3.64</v>
      </c>
      <c r="B100" s="1">
        <v>42430</v>
      </c>
      <c r="D100">
        <f t="shared" si="9"/>
        <v>-0.64000000000000012</v>
      </c>
      <c r="E100">
        <f t="shared" si="10"/>
        <v>-0.14000000000000012</v>
      </c>
      <c r="F100">
        <f t="shared" si="11"/>
        <v>0.35999999999999988</v>
      </c>
      <c r="H100">
        <v>-0.91000000000000014</v>
      </c>
      <c r="I100">
        <v>-0.41000000000000014</v>
      </c>
      <c r="J100">
        <v>8.9999999999999858E-2</v>
      </c>
      <c r="L100" s="2">
        <f t="shared" si="12"/>
        <v>0.29000000000000004</v>
      </c>
      <c r="M100" s="2">
        <v>0.20999999999999996</v>
      </c>
      <c r="N100" s="2">
        <f t="shared" si="13"/>
        <v>8.4100000000000022E-2</v>
      </c>
      <c r="O100" s="2">
        <f t="shared" si="17"/>
        <v>6.1234899068404264E-2</v>
      </c>
      <c r="Q100" s="2">
        <f t="shared" si="14"/>
        <v>0.24745686304567158</v>
      </c>
      <c r="R100" s="2">
        <f t="shared" si="15"/>
        <v>1.1436336681749999</v>
      </c>
      <c r="S100" s="2">
        <f t="shared" si="16"/>
        <v>0.33165376377075001</v>
      </c>
    </row>
    <row r="101" spans="1:19" x14ac:dyDescent="0.55000000000000004">
      <c r="A101">
        <v>3.59</v>
      </c>
      <c r="B101" s="1">
        <v>42461</v>
      </c>
      <c r="D101">
        <f t="shared" si="9"/>
        <v>-0.58999999999999986</v>
      </c>
      <c r="E101">
        <f t="shared" si="10"/>
        <v>-8.9999999999999858E-2</v>
      </c>
      <c r="F101">
        <f t="shared" si="11"/>
        <v>0.41000000000000014</v>
      </c>
      <c r="H101">
        <v>-0.91000000000000014</v>
      </c>
      <c r="I101">
        <v>-0.41000000000000014</v>
      </c>
      <c r="J101">
        <v>8.9999999999999858E-2</v>
      </c>
      <c r="L101" s="2">
        <f t="shared" si="12"/>
        <v>0.38000000000000034</v>
      </c>
      <c r="M101" s="2">
        <v>0.20999999999999996</v>
      </c>
      <c r="N101" s="2">
        <f t="shared" si="13"/>
        <v>0.14440000000000025</v>
      </c>
      <c r="O101" s="2">
        <f t="shared" si="17"/>
        <v>6.2606805124300016E-2</v>
      </c>
      <c r="Q101" s="2">
        <f t="shared" si="14"/>
        <v>0.25021351906781542</v>
      </c>
      <c r="R101" s="2">
        <f t="shared" si="15"/>
        <v>1.1310340106894801</v>
      </c>
      <c r="S101" s="2">
        <f t="shared" si="16"/>
        <v>0.42979292406200281</v>
      </c>
    </row>
    <row r="102" spans="1:19" x14ac:dyDescent="0.55000000000000004">
      <c r="A102">
        <v>3.61</v>
      </c>
      <c r="B102" s="1">
        <v>42491</v>
      </c>
      <c r="D102">
        <f t="shared" si="9"/>
        <v>-0.60999999999999988</v>
      </c>
      <c r="E102">
        <f t="shared" si="10"/>
        <v>-0.10999999999999988</v>
      </c>
      <c r="F102">
        <f t="shared" si="11"/>
        <v>0.39000000000000012</v>
      </c>
      <c r="H102">
        <v>-0.89999999999999991</v>
      </c>
      <c r="I102">
        <v>-0.39999999999999991</v>
      </c>
      <c r="J102">
        <v>0.10000000000000009</v>
      </c>
      <c r="L102" s="2">
        <f t="shared" si="12"/>
        <v>0.11000000000000032</v>
      </c>
      <c r="M102" s="2">
        <v>0.21999999999999975</v>
      </c>
      <c r="N102" s="2">
        <f t="shared" si="13"/>
        <v>1.2100000000000071E-2</v>
      </c>
      <c r="O102" s="2">
        <f t="shared" si="17"/>
        <v>6.7514396816842029E-2</v>
      </c>
      <c r="Q102" s="2">
        <f t="shared" si="14"/>
        <v>0.25983532634505652</v>
      </c>
      <c r="R102" s="2">
        <f t="shared" si="15"/>
        <v>1.0891513635993484</v>
      </c>
      <c r="S102" s="2">
        <f t="shared" si="16"/>
        <v>0.11980664999592867</v>
      </c>
    </row>
    <row r="103" spans="1:19" x14ac:dyDescent="0.55000000000000004">
      <c r="A103">
        <v>3.66</v>
      </c>
      <c r="B103" s="1">
        <v>42522</v>
      </c>
      <c r="D103">
        <f t="shared" si="9"/>
        <v>-0.66000000000000014</v>
      </c>
      <c r="E103">
        <f t="shared" si="10"/>
        <v>-0.16000000000000014</v>
      </c>
      <c r="F103">
        <f t="shared" si="11"/>
        <v>0.33999999999999986</v>
      </c>
      <c r="H103">
        <v>-0.89000000000000012</v>
      </c>
      <c r="I103">
        <v>-0.39000000000000012</v>
      </c>
      <c r="J103">
        <v>0.10999999999999988</v>
      </c>
      <c r="L103" s="2">
        <f t="shared" si="12"/>
        <v>-2.0000000000000018E-2</v>
      </c>
      <c r="M103" s="2">
        <v>0.22999999999999954</v>
      </c>
      <c r="N103" s="2">
        <f t="shared" si="13"/>
        <v>4.0000000000000072E-4</v>
      </c>
      <c r="O103" s="2">
        <f t="shared" si="17"/>
        <v>6.4189533007831506E-2</v>
      </c>
      <c r="Q103" s="2">
        <f t="shared" si="14"/>
        <v>0.25335653338296116</v>
      </c>
      <c r="R103" s="2">
        <f t="shared" si="15"/>
        <v>1.1170029689829677</v>
      </c>
      <c r="S103" s="2">
        <f t="shared" si="16"/>
        <v>-2.2340059379659372E-2</v>
      </c>
    </row>
    <row r="104" spans="1:19" x14ac:dyDescent="0.55000000000000004">
      <c r="A104">
        <v>3.41</v>
      </c>
      <c r="B104" s="1">
        <v>42552</v>
      </c>
      <c r="D104">
        <f t="shared" si="9"/>
        <v>-0.41000000000000014</v>
      </c>
      <c r="E104">
        <f t="shared" si="10"/>
        <v>8.9999999999999858E-2</v>
      </c>
      <c r="F104">
        <f t="shared" si="11"/>
        <v>0.58999999999999986</v>
      </c>
      <c r="H104">
        <v>-0.89000000000000012</v>
      </c>
      <c r="I104">
        <v>-0.39000000000000012</v>
      </c>
      <c r="J104">
        <v>0.10999999999999988</v>
      </c>
      <c r="L104" s="2">
        <f t="shared" si="12"/>
        <v>0.17999999999999972</v>
      </c>
      <c r="M104" s="2">
        <v>0.22999999999999954</v>
      </c>
      <c r="N104" s="2">
        <f t="shared" si="13"/>
        <v>3.2399999999999901E-2</v>
      </c>
      <c r="O104" s="2">
        <f t="shared" si="17"/>
        <v>6.0362161027361617E-2</v>
      </c>
      <c r="Q104" s="2">
        <f t="shared" si="14"/>
        <v>0.24568712019021594</v>
      </c>
      <c r="R104" s="2">
        <f t="shared" si="15"/>
        <v>1.1518715339285823</v>
      </c>
      <c r="S104" s="2">
        <f t="shared" si="16"/>
        <v>0.20733687610714449</v>
      </c>
    </row>
    <row r="105" spans="1:19" x14ac:dyDescent="0.55000000000000004">
      <c r="A105">
        <v>3.43</v>
      </c>
      <c r="B105" s="1">
        <v>42583</v>
      </c>
      <c r="D105">
        <f t="shared" si="9"/>
        <v>-0.43000000000000016</v>
      </c>
      <c r="E105">
        <f t="shared" si="10"/>
        <v>6.999999999999984E-2</v>
      </c>
      <c r="F105">
        <f t="shared" si="11"/>
        <v>0.56999999999999984</v>
      </c>
      <c r="H105">
        <v>-0.87000000000000011</v>
      </c>
      <c r="I105">
        <v>-0.37000000000000011</v>
      </c>
      <c r="J105">
        <v>0.12999999999999989</v>
      </c>
      <c r="L105" s="2">
        <f t="shared" si="12"/>
        <v>0.17999999999999972</v>
      </c>
      <c r="M105" s="2">
        <v>0.22999999999999998</v>
      </c>
      <c r="N105" s="2">
        <f t="shared" si="13"/>
        <v>3.2399999999999901E-2</v>
      </c>
      <c r="O105" s="2">
        <f t="shared" si="17"/>
        <v>5.8684431365719915E-2</v>
      </c>
      <c r="Q105" s="2">
        <f t="shared" si="14"/>
        <v>0.24224869734576471</v>
      </c>
      <c r="R105" s="2">
        <f t="shared" si="15"/>
        <v>1.1682209361731692</v>
      </c>
      <c r="S105" s="2">
        <f t="shared" si="16"/>
        <v>0.21027976851117014</v>
      </c>
    </row>
    <row r="106" spans="1:19" x14ac:dyDescent="0.55000000000000004">
      <c r="A106">
        <v>3.46</v>
      </c>
      <c r="B106" s="1">
        <v>42614</v>
      </c>
      <c r="D106">
        <f t="shared" si="9"/>
        <v>-0.45999999999999996</v>
      </c>
      <c r="E106">
        <f t="shared" si="10"/>
        <v>4.0000000000000036E-2</v>
      </c>
      <c r="F106">
        <f t="shared" si="11"/>
        <v>0.54</v>
      </c>
      <c r="H106">
        <v>-0.87000000000000011</v>
      </c>
      <c r="I106">
        <v>-0.37000000000000011</v>
      </c>
      <c r="J106">
        <v>0.12999999999999989</v>
      </c>
      <c r="L106" s="2">
        <f t="shared" si="12"/>
        <v>0.20000000000000018</v>
      </c>
      <c r="M106" s="2">
        <v>0.22999999999999998</v>
      </c>
      <c r="N106" s="2">
        <f t="shared" si="13"/>
        <v>4.000000000000007E-2</v>
      </c>
      <c r="O106" s="2">
        <f t="shared" si="17"/>
        <v>5.7107365483776713E-2</v>
      </c>
      <c r="Q106" s="2">
        <f t="shared" si="14"/>
        <v>0.23897147420513754</v>
      </c>
      <c r="R106" s="2">
        <f t="shared" si="15"/>
        <v>1.1842417633372739</v>
      </c>
      <c r="S106" s="2">
        <f t="shared" si="16"/>
        <v>0.23684835266745499</v>
      </c>
    </row>
    <row r="107" spans="1:19" x14ac:dyDescent="0.55000000000000004">
      <c r="A107">
        <v>3.42</v>
      </c>
      <c r="B107" s="1">
        <v>42644</v>
      </c>
      <c r="D107">
        <f t="shared" si="9"/>
        <v>-0.41999999999999993</v>
      </c>
      <c r="E107">
        <f t="shared" si="10"/>
        <v>8.0000000000000071E-2</v>
      </c>
      <c r="F107">
        <f t="shared" si="11"/>
        <v>0.58000000000000007</v>
      </c>
      <c r="H107">
        <v>-0.87000000000000011</v>
      </c>
      <c r="I107">
        <v>-0.37000000000000011</v>
      </c>
      <c r="J107">
        <v>0.12999999999999989</v>
      </c>
      <c r="L107" s="2">
        <f t="shared" si="12"/>
        <v>-9.9999999999997868E-3</v>
      </c>
      <c r="M107" s="2">
        <v>0.23999999999999932</v>
      </c>
      <c r="N107" s="2">
        <f t="shared" si="13"/>
        <v>9.9999999999995736E-5</v>
      </c>
      <c r="O107" s="2">
        <f t="shared" si="17"/>
        <v>5.6080923554750112E-2</v>
      </c>
      <c r="Q107" s="2">
        <f t="shared" si="14"/>
        <v>0.23681411181504811</v>
      </c>
      <c r="R107" s="2">
        <f t="shared" si="15"/>
        <v>1.1950301349483052</v>
      </c>
      <c r="S107" s="2">
        <f t="shared" si="16"/>
        <v>-1.1950301349482797E-2</v>
      </c>
    </row>
    <row r="108" spans="1:19" x14ac:dyDescent="0.55000000000000004">
      <c r="A108">
        <v>3.54</v>
      </c>
      <c r="B108" s="1">
        <v>42675</v>
      </c>
      <c r="D108">
        <f t="shared" si="9"/>
        <v>-0.54</v>
      </c>
      <c r="E108">
        <f t="shared" si="10"/>
        <v>-4.0000000000000036E-2</v>
      </c>
      <c r="F108">
        <f t="shared" si="11"/>
        <v>0.45999999999999996</v>
      </c>
      <c r="H108">
        <v>-0.85000000000000009</v>
      </c>
      <c r="I108">
        <v>-0.35000000000000009</v>
      </c>
      <c r="J108">
        <v>0.14999999999999991</v>
      </c>
      <c r="L108" s="2">
        <f t="shared" si="12"/>
        <v>-0.10999999999999988</v>
      </c>
      <c r="M108" s="2">
        <v>0.23999999999999977</v>
      </c>
      <c r="N108" s="2">
        <f t="shared" si="13"/>
        <v>1.2099999999999972E-2</v>
      </c>
      <c r="O108" s="2">
        <f t="shared" si="17"/>
        <v>5.27220681414651E-2</v>
      </c>
      <c r="Q108" s="2">
        <f t="shared" si="14"/>
        <v>0.22961286580125492</v>
      </c>
      <c r="R108" s="2">
        <f t="shared" si="15"/>
        <v>1.2325093326649872</v>
      </c>
      <c r="S108" s="2">
        <f t="shared" si="16"/>
        <v>-0.13557602659314844</v>
      </c>
    </row>
    <row r="109" spans="1:19" x14ac:dyDescent="0.55000000000000004">
      <c r="A109">
        <v>4.08</v>
      </c>
      <c r="B109" s="1">
        <v>42705</v>
      </c>
      <c r="D109">
        <f t="shared" si="9"/>
        <v>-1.08</v>
      </c>
      <c r="E109">
        <f t="shared" si="10"/>
        <v>-0.58000000000000007</v>
      </c>
      <c r="F109">
        <f t="shared" si="11"/>
        <v>-8.0000000000000071E-2</v>
      </c>
      <c r="H109">
        <v>-0.85000000000000009</v>
      </c>
      <c r="I109">
        <v>-0.35000000000000009</v>
      </c>
      <c r="J109">
        <v>0.14999999999999991</v>
      </c>
      <c r="L109" s="2">
        <f t="shared" si="12"/>
        <v>-0.62000000000000011</v>
      </c>
      <c r="M109" s="2">
        <v>0.25</v>
      </c>
      <c r="N109" s="2">
        <f t="shared" si="13"/>
        <v>0.38440000000000013</v>
      </c>
      <c r="O109" s="2">
        <f t="shared" si="17"/>
        <v>5.0284744052977191E-2</v>
      </c>
      <c r="Q109" s="2">
        <f t="shared" si="14"/>
        <v>0.224242600887916</v>
      </c>
      <c r="R109" s="2">
        <f t="shared" si="15"/>
        <v>1.2620260328743373</v>
      </c>
      <c r="S109" s="2">
        <f t="shared" si="16"/>
        <v>-0.78245614038208933</v>
      </c>
    </row>
    <row r="110" spans="1:19" x14ac:dyDescent="0.55000000000000004">
      <c r="A110">
        <v>4.2</v>
      </c>
      <c r="B110" s="1">
        <v>42736</v>
      </c>
      <c r="D110">
        <f t="shared" si="9"/>
        <v>-1.2000000000000002</v>
      </c>
      <c r="E110">
        <f t="shared" si="10"/>
        <v>-0.70000000000000018</v>
      </c>
      <c r="F110">
        <f t="shared" si="11"/>
        <v>-0.20000000000000018</v>
      </c>
      <c r="H110">
        <v>-0.83999999999999986</v>
      </c>
      <c r="I110">
        <v>-0.33999999999999986</v>
      </c>
      <c r="J110">
        <v>0.16000000000000014</v>
      </c>
      <c r="L110" s="2">
        <f t="shared" si="12"/>
        <v>-0.78000000000000025</v>
      </c>
      <c r="M110" s="2">
        <v>0.25</v>
      </c>
      <c r="N110" s="2">
        <f t="shared" si="13"/>
        <v>0.60840000000000038</v>
      </c>
      <c r="O110" s="2">
        <f t="shared" si="17"/>
        <v>7.0331659409798589E-2</v>
      </c>
      <c r="Q110" s="2">
        <f t="shared" si="14"/>
        <v>0.26520116781379111</v>
      </c>
      <c r="R110" s="2">
        <f t="shared" si="15"/>
        <v>1.0671144562934436</v>
      </c>
      <c r="S110" s="2">
        <f t="shared" si="16"/>
        <v>-0.8323492759088863</v>
      </c>
    </row>
    <row r="111" spans="1:19" x14ac:dyDescent="0.55000000000000004">
      <c r="A111">
        <v>4.1900000000000004</v>
      </c>
      <c r="B111" s="1">
        <v>42767</v>
      </c>
      <c r="D111">
        <f t="shared" si="9"/>
        <v>-1.1900000000000004</v>
      </c>
      <c r="E111">
        <f t="shared" si="10"/>
        <v>-0.69000000000000039</v>
      </c>
      <c r="F111">
        <f t="shared" si="11"/>
        <v>-0.19000000000000039</v>
      </c>
      <c r="H111">
        <v>-0.81999999999999984</v>
      </c>
      <c r="I111">
        <v>-0.31999999999999984</v>
      </c>
      <c r="J111">
        <v>0.18000000000000016</v>
      </c>
      <c r="L111" s="2">
        <f t="shared" si="12"/>
        <v>-0.65000000000000036</v>
      </c>
      <c r="M111" s="2">
        <v>0.26000000000000023</v>
      </c>
      <c r="N111" s="2">
        <f t="shared" si="13"/>
        <v>0.42250000000000049</v>
      </c>
      <c r="O111" s="2">
        <f t="shared" si="17"/>
        <v>0.10261575984521074</v>
      </c>
      <c r="Q111" s="2">
        <f t="shared" si="14"/>
        <v>0.32033694736200935</v>
      </c>
      <c r="R111" s="2">
        <f t="shared" si="15"/>
        <v>0.88344476755029044</v>
      </c>
      <c r="S111" s="2">
        <f t="shared" si="16"/>
        <v>-0.57423909890768909</v>
      </c>
    </row>
    <row r="112" spans="1:19" x14ac:dyDescent="0.55000000000000004">
      <c r="A112">
        <v>4.0999999999999996</v>
      </c>
      <c r="B112" s="1">
        <v>42795</v>
      </c>
      <c r="D112">
        <f t="shared" si="9"/>
        <v>-1.0999999999999996</v>
      </c>
      <c r="E112">
        <f t="shared" si="10"/>
        <v>-0.59999999999999964</v>
      </c>
      <c r="F112">
        <f t="shared" si="11"/>
        <v>-9.9999999999999645E-2</v>
      </c>
      <c r="H112">
        <v>-0.79999999999999982</v>
      </c>
      <c r="I112">
        <v>-0.29999999999999982</v>
      </c>
      <c r="J112">
        <v>0.20000000000000018</v>
      </c>
      <c r="L112" s="2">
        <f t="shared" si="12"/>
        <v>-1.9999999999999574E-2</v>
      </c>
      <c r="M112" s="2">
        <v>0.27000000000000046</v>
      </c>
      <c r="N112" s="2">
        <f t="shared" si="13"/>
        <v>3.9999999999998294E-4</v>
      </c>
      <c r="O112" s="2">
        <f t="shared" si="17"/>
        <v>0.12180881425449813</v>
      </c>
      <c r="Q112" s="2">
        <f t="shared" si="14"/>
        <v>0.34901119502746347</v>
      </c>
      <c r="R112" s="2">
        <f t="shared" si="15"/>
        <v>0.81086224176198951</v>
      </c>
      <c r="S112" s="2">
        <f t="shared" si="16"/>
        <v>-1.6217244835239446E-2</v>
      </c>
    </row>
    <row r="113" spans="1:19" x14ac:dyDescent="0.55000000000000004">
      <c r="A113">
        <v>4.0999999999999996</v>
      </c>
      <c r="B113" s="1">
        <v>42826</v>
      </c>
      <c r="D113">
        <f t="shared" si="9"/>
        <v>-1.0999999999999996</v>
      </c>
      <c r="E113">
        <f t="shared" si="10"/>
        <v>-0.59999999999999964</v>
      </c>
      <c r="F113">
        <f t="shared" si="11"/>
        <v>-9.9999999999999645E-2</v>
      </c>
      <c r="H113">
        <v>-0.7799999999999998</v>
      </c>
      <c r="I113">
        <v>-0.2799999999999998</v>
      </c>
      <c r="J113">
        <v>0.2200000000000002</v>
      </c>
      <c r="L113" s="2">
        <f t="shared" si="12"/>
        <v>0.10000000000000053</v>
      </c>
      <c r="M113" s="2">
        <v>0.27000000000000046</v>
      </c>
      <c r="N113" s="2">
        <f t="shared" si="13"/>
        <v>1.0000000000000106E-2</v>
      </c>
      <c r="O113" s="2">
        <f t="shared" si="17"/>
        <v>0.11452428539922824</v>
      </c>
      <c r="Q113" s="2">
        <f t="shared" si="14"/>
        <v>0.3384143693746296</v>
      </c>
      <c r="R113" s="2">
        <f t="shared" si="15"/>
        <v>0.83625290652689421</v>
      </c>
      <c r="S113" s="2">
        <f t="shared" si="16"/>
        <v>8.3625290652689865E-2</v>
      </c>
    </row>
    <row r="114" spans="1:19" x14ac:dyDescent="0.55000000000000004">
      <c r="A114">
        <v>4.0199999999999996</v>
      </c>
      <c r="B114" s="1">
        <v>42856</v>
      </c>
      <c r="D114">
        <f t="shared" si="9"/>
        <v>-1.0199999999999996</v>
      </c>
      <c r="E114">
        <f t="shared" si="10"/>
        <v>-0.51999999999999957</v>
      </c>
      <c r="F114">
        <f t="shared" si="11"/>
        <v>-1.9999999999999574E-2</v>
      </c>
      <c r="H114">
        <v>-0.75</v>
      </c>
      <c r="I114">
        <v>-0.25</v>
      </c>
      <c r="J114">
        <v>0.25</v>
      </c>
      <c r="L114" s="2">
        <f t="shared" si="12"/>
        <v>0.17000000000000082</v>
      </c>
      <c r="M114" s="2">
        <v>0.29000000000000004</v>
      </c>
      <c r="N114" s="2">
        <f t="shared" si="13"/>
        <v>2.8900000000000276E-2</v>
      </c>
      <c r="O114" s="2">
        <f t="shared" si="17"/>
        <v>0.10825282827527453</v>
      </c>
      <c r="Q114" s="2">
        <f t="shared" si="14"/>
        <v>0.32901797561117313</v>
      </c>
      <c r="R114" s="2">
        <f t="shared" si="15"/>
        <v>0.86013537550435759</v>
      </c>
      <c r="S114" s="2">
        <f t="shared" si="16"/>
        <v>0.14622301383574149</v>
      </c>
    </row>
    <row r="115" spans="1:19" x14ac:dyDescent="0.55000000000000004">
      <c r="A115">
        <v>3.94</v>
      </c>
      <c r="B115" s="1">
        <v>42887</v>
      </c>
      <c r="D115">
        <f t="shared" si="9"/>
        <v>-0.94</v>
      </c>
      <c r="E115">
        <f t="shared" si="10"/>
        <v>-0.43999999999999995</v>
      </c>
      <c r="F115">
        <f t="shared" si="11"/>
        <v>6.0000000000000053E-2</v>
      </c>
      <c r="H115">
        <v>-0.75</v>
      </c>
      <c r="I115">
        <v>-0.25</v>
      </c>
      <c r="J115">
        <v>0.25</v>
      </c>
      <c r="L115" s="2">
        <f t="shared" si="12"/>
        <v>0.1599999999999997</v>
      </c>
      <c r="M115" s="2">
        <v>0.29000000000000004</v>
      </c>
      <c r="N115" s="2">
        <f t="shared" si="13"/>
        <v>2.5599999999999904E-2</v>
      </c>
      <c r="O115" s="2">
        <f t="shared" si="17"/>
        <v>0.10349165857875807</v>
      </c>
      <c r="Q115" s="2">
        <f t="shared" si="14"/>
        <v>0.3217011945560011</v>
      </c>
      <c r="R115" s="2">
        <f t="shared" si="15"/>
        <v>0.87969831877865745</v>
      </c>
      <c r="S115" s="2">
        <f t="shared" si="16"/>
        <v>0.14075173100458493</v>
      </c>
    </row>
    <row r="116" spans="1:19" x14ac:dyDescent="0.55000000000000004">
      <c r="A116">
        <v>3.96</v>
      </c>
      <c r="B116" s="1">
        <v>42917</v>
      </c>
      <c r="D116">
        <f t="shared" si="9"/>
        <v>-0.96</v>
      </c>
      <c r="E116">
        <f t="shared" si="10"/>
        <v>-0.45999999999999996</v>
      </c>
      <c r="F116">
        <f t="shared" si="11"/>
        <v>4.0000000000000036E-2</v>
      </c>
      <c r="H116">
        <v>-0.75</v>
      </c>
      <c r="I116">
        <v>-0.25</v>
      </c>
      <c r="J116">
        <v>0.25</v>
      </c>
      <c r="L116" s="2">
        <f t="shared" si="12"/>
        <v>0.13999999999999968</v>
      </c>
      <c r="M116" s="2">
        <v>0.29000000000000004</v>
      </c>
      <c r="N116" s="2">
        <f t="shared" si="13"/>
        <v>1.9599999999999909E-2</v>
      </c>
      <c r="O116" s="2">
        <f t="shared" si="17"/>
        <v>9.8818159064032574E-2</v>
      </c>
      <c r="Q116" s="2">
        <f t="shared" si="14"/>
        <v>0.3143535574222639</v>
      </c>
      <c r="R116" s="2">
        <f t="shared" si="15"/>
        <v>0.90026021121132915</v>
      </c>
      <c r="S116" s="2">
        <f t="shared" si="16"/>
        <v>0.1260364295695858</v>
      </c>
    </row>
    <row r="117" spans="1:19" x14ac:dyDescent="0.55000000000000004">
      <c r="A117">
        <v>3.93</v>
      </c>
      <c r="B117" s="1">
        <v>42948</v>
      </c>
      <c r="D117">
        <f t="shared" si="9"/>
        <v>-0.93000000000000016</v>
      </c>
      <c r="E117">
        <f t="shared" si="10"/>
        <v>-0.43000000000000016</v>
      </c>
      <c r="F117">
        <f t="shared" si="11"/>
        <v>6.999999999999984E-2</v>
      </c>
      <c r="H117">
        <v>-0.73</v>
      </c>
      <c r="I117">
        <v>-0.22999999999999998</v>
      </c>
      <c r="J117">
        <v>0.27</v>
      </c>
      <c r="L117" s="2">
        <f t="shared" si="12"/>
        <v>8.9999999999999414E-2</v>
      </c>
      <c r="M117" s="2">
        <v>0.3100000000000005</v>
      </c>
      <c r="N117" s="2">
        <f t="shared" si="13"/>
        <v>8.0999999999998937E-3</v>
      </c>
      <c r="O117" s="2">
        <f t="shared" si="17"/>
        <v>9.4065069520190614E-2</v>
      </c>
      <c r="Q117" s="2">
        <f t="shared" si="14"/>
        <v>0.306700292664012</v>
      </c>
      <c r="R117" s="2">
        <f t="shared" si="15"/>
        <v>0.9227249101781082</v>
      </c>
      <c r="S117" s="2">
        <f t="shared" si="16"/>
        <v>8.3045241916029203E-2</v>
      </c>
    </row>
    <row r="118" spans="1:19" x14ac:dyDescent="0.55000000000000004">
      <c r="A118">
        <v>3.78</v>
      </c>
      <c r="B118" s="1">
        <v>42979</v>
      </c>
      <c r="D118">
        <f t="shared" si="9"/>
        <v>-0.7799999999999998</v>
      </c>
      <c r="E118">
        <f t="shared" si="10"/>
        <v>-0.2799999999999998</v>
      </c>
      <c r="F118">
        <f t="shared" si="11"/>
        <v>0.2200000000000002</v>
      </c>
      <c r="H118">
        <v>-0.7200000000000002</v>
      </c>
      <c r="I118">
        <v>-0.2200000000000002</v>
      </c>
      <c r="J118">
        <v>0.2799999999999998</v>
      </c>
      <c r="L118" s="2">
        <f t="shared" si="12"/>
        <v>0.16000000000000014</v>
      </c>
      <c r="M118" s="2">
        <v>0.3199999999999994</v>
      </c>
      <c r="N118" s="2">
        <f t="shared" si="13"/>
        <v>2.5600000000000046E-2</v>
      </c>
      <c r="O118" s="2">
        <f t="shared" si="17"/>
        <v>8.8907165348979175E-2</v>
      </c>
      <c r="Q118" s="2">
        <f t="shared" si="14"/>
        <v>0.29817304597997984</v>
      </c>
      <c r="R118" s="2">
        <f t="shared" si="15"/>
        <v>0.94911328778859971</v>
      </c>
      <c r="S118" s="2">
        <f t="shared" si="16"/>
        <v>0.1518581260461761</v>
      </c>
    </row>
    <row r="119" spans="1:19" x14ac:dyDescent="0.55000000000000004">
      <c r="A119">
        <v>3.85</v>
      </c>
      <c r="B119" s="1">
        <v>43009</v>
      </c>
      <c r="D119">
        <f t="shared" si="9"/>
        <v>-0.85000000000000009</v>
      </c>
      <c r="E119">
        <f t="shared" si="10"/>
        <v>-0.35000000000000009</v>
      </c>
      <c r="F119">
        <f t="shared" si="11"/>
        <v>0.14999999999999991</v>
      </c>
      <c r="H119">
        <v>-0.7200000000000002</v>
      </c>
      <c r="I119">
        <v>-0.2200000000000002</v>
      </c>
      <c r="J119">
        <v>0.2799999999999998</v>
      </c>
      <c r="L119" s="2">
        <f t="shared" si="12"/>
        <v>0.10999999999999988</v>
      </c>
      <c r="M119" s="2">
        <v>0.32000000000000028</v>
      </c>
      <c r="N119" s="2">
        <f t="shared" si="13"/>
        <v>1.2099999999999972E-2</v>
      </c>
      <c r="O119" s="2">
        <f t="shared" si="17"/>
        <v>8.5108735428040427E-2</v>
      </c>
      <c r="Q119" s="2">
        <f t="shared" si="14"/>
        <v>0.29173401486292344</v>
      </c>
      <c r="R119" s="2">
        <f t="shared" si="15"/>
        <v>0.97006171917584827</v>
      </c>
      <c r="S119" s="2">
        <f t="shared" si="16"/>
        <v>0.10670678910934318</v>
      </c>
    </row>
    <row r="120" spans="1:19" x14ac:dyDescent="0.55000000000000004">
      <c r="A120">
        <v>3.94</v>
      </c>
      <c r="B120" s="1">
        <v>43040</v>
      </c>
      <c r="D120">
        <f t="shared" si="9"/>
        <v>-0.94</v>
      </c>
      <c r="E120">
        <f t="shared" si="10"/>
        <v>-0.43999999999999995</v>
      </c>
      <c r="F120">
        <f t="shared" si="11"/>
        <v>6.0000000000000053E-2</v>
      </c>
      <c r="H120">
        <v>-0.70000000000000018</v>
      </c>
      <c r="I120">
        <v>-0.20000000000000018</v>
      </c>
      <c r="J120">
        <v>0.29999999999999982</v>
      </c>
      <c r="L120" s="2">
        <f t="shared" si="12"/>
        <v>-9.9999999999997868E-3</v>
      </c>
      <c r="M120" s="2">
        <v>0.32000000000000028</v>
      </c>
      <c r="N120" s="2">
        <f t="shared" si="13"/>
        <v>9.9999999999995736E-5</v>
      </c>
      <c r="O120" s="2">
        <f t="shared" si="17"/>
        <v>8.0728211302358008E-2</v>
      </c>
      <c r="Q120" s="2">
        <f t="shared" si="14"/>
        <v>0.2841271041318621</v>
      </c>
      <c r="R120" s="2">
        <f t="shared" si="15"/>
        <v>0.9960330988650099</v>
      </c>
      <c r="S120" s="2">
        <f t="shared" si="16"/>
        <v>-9.9603309886498875E-3</v>
      </c>
    </row>
    <row r="121" spans="1:19" x14ac:dyDescent="0.55000000000000004">
      <c r="A121">
        <v>3.94</v>
      </c>
      <c r="B121" s="1">
        <v>43070</v>
      </c>
      <c r="D121">
        <f t="shared" si="9"/>
        <v>-0.94</v>
      </c>
      <c r="E121">
        <f t="shared" si="10"/>
        <v>-0.43999999999999995</v>
      </c>
      <c r="F121">
        <f t="shared" si="11"/>
        <v>6.0000000000000053E-2</v>
      </c>
      <c r="H121">
        <v>-0.69</v>
      </c>
      <c r="I121">
        <v>-0.18999999999999995</v>
      </c>
      <c r="J121">
        <v>0.31000000000000005</v>
      </c>
      <c r="L121" s="2">
        <f t="shared" si="12"/>
        <v>-0.16000000000000014</v>
      </c>
      <c r="M121" s="2">
        <v>0.32999999999999963</v>
      </c>
      <c r="N121" s="2">
        <f t="shared" si="13"/>
        <v>2.5600000000000046E-2</v>
      </c>
      <c r="O121" s="2">
        <f t="shared" si="17"/>
        <v>7.589051862421653E-2</v>
      </c>
      <c r="Q121" s="2">
        <f t="shared" si="14"/>
        <v>0.27548233813480044</v>
      </c>
      <c r="R121" s="2">
        <f t="shared" si="15"/>
        <v>1.027289088353537</v>
      </c>
      <c r="S121" s="2">
        <f t="shared" si="16"/>
        <v>-0.16436625413656608</v>
      </c>
    </row>
    <row r="122" spans="1:19" x14ac:dyDescent="0.55000000000000004">
      <c r="A122">
        <v>3.95</v>
      </c>
      <c r="B122" s="1">
        <v>43101</v>
      </c>
      <c r="D122">
        <f t="shared" si="9"/>
        <v>-0.95000000000000018</v>
      </c>
      <c r="E122">
        <f t="shared" si="10"/>
        <v>-0.45000000000000018</v>
      </c>
      <c r="F122">
        <f t="shared" si="11"/>
        <v>4.9999999999999822E-2</v>
      </c>
      <c r="H122">
        <v>-0.68000000000000016</v>
      </c>
      <c r="I122">
        <v>-0.18000000000000016</v>
      </c>
      <c r="J122">
        <v>0.31999999999999984</v>
      </c>
      <c r="L122" s="2">
        <f t="shared" si="12"/>
        <v>-0.10000000000000009</v>
      </c>
      <c r="M122" s="2">
        <v>0.33000000000000007</v>
      </c>
      <c r="N122" s="2">
        <f t="shared" si="13"/>
        <v>1.0000000000000018E-2</v>
      </c>
      <c r="O122" s="2">
        <f t="shared" si="17"/>
        <v>7.2873087506763537E-2</v>
      </c>
      <c r="Q122" s="2">
        <f t="shared" si="14"/>
        <v>0.26995015744904383</v>
      </c>
      <c r="R122" s="2">
        <f t="shared" si="15"/>
        <v>1.0483416741604215</v>
      </c>
      <c r="S122" s="2">
        <f t="shared" si="16"/>
        <v>-0.10483416741604223</v>
      </c>
    </row>
    <row r="123" spans="1:19" x14ac:dyDescent="0.55000000000000004">
      <c r="A123">
        <v>4.22</v>
      </c>
      <c r="B123" s="1">
        <v>43132</v>
      </c>
      <c r="D123">
        <f t="shared" si="9"/>
        <v>-1.2199999999999998</v>
      </c>
      <c r="E123">
        <f t="shared" si="10"/>
        <v>-0.71999999999999975</v>
      </c>
      <c r="F123">
        <f t="shared" si="11"/>
        <v>-0.21999999999999975</v>
      </c>
      <c r="H123">
        <v>-0.66999999999999993</v>
      </c>
      <c r="I123">
        <v>-0.16999999999999993</v>
      </c>
      <c r="J123">
        <v>0.33000000000000007</v>
      </c>
      <c r="L123" s="2">
        <f t="shared" si="12"/>
        <v>-0.2799999999999998</v>
      </c>
      <c r="M123" s="2">
        <v>0.33000000000000007</v>
      </c>
      <c r="N123" s="2">
        <f t="shared" si="13"/>
        <v>7.8399999999999886E-2</v>
      </c>
      <c r="O123" s="2">
        <f t="shared" si="17"/>
        <v>6.9100702256357727E-2</v>
      </c>
      <c r="Q123" s="2">
        <f t="shared" si="14"/>
        <v>0.26287012431304879</v>
      </c>
      <c r="R123" s="2">
        <f t="shared" si="15"/>
        <v>1.0765772669661722</v>
      </c>
      <c r="S123" s="2">
        <f t="shared" si="16"/>
        <v>-0.30144163475052799</v>
      </c>
    </row>
    <row r="124" spans="1:19" x14ac:dyDescent="0.55000000000000004">
      <c r="A124">
        <v>4.43</v>
      </c>
      <c r="B124" s="1">
        <v>43160</v>
      </c>
      <c r="D124">
        <f t="shared" si="9"/>
        <v>-1.4299999999999997</v>
      </c>
      <c r="E124">
        <f t="shared" si="10"/>
        <v>-0.92999999999999972</v>
      </c>
      <c r="F124">
        <f t="shared" si="11"/>
        <v>-0.42999999999999972</v>
      </c>
      <c r="H124">
        <v>-0.66000000000000014</v>
      </c>
      <c r="I124">
        <v>-0.16000000000000014</v>
      </c>
      <c r="J124">
        <v>0.33999999999999986</v>
      </c>
      <c r="L124" s="2">
        <f t="shared" si="12"/>
        <v>-0.48999999999999977</v>
      </c>
      <c r="M124" s="2">
        <v>0.33999999999999986</v>
      </c>
      <c r="N124" s="2">
        <f t="shared" si="13"/>
        <v>0.24009999999999979</v>
      </c>
      <c r="O124" s="2">
        <f t="shared" si="17"/>
        <v>6.9658660120976254E-2</v>
      </c>
      <c r="Q124" s="2">
        <f t="shared" si="14"/>
        <v>0.26392927105756242</v>
      </c>
      <c r="R124" s="2">
        <f t="shared" si="15"/>
        <v>1.07225696818705</v>
      </c>
      <c r="S124" s="2">
        <f t="shared" si="16"/>
        <v>-0.52540591441165418</v>
      </c>
    </row>
    <row r="125" spans="1:19" x14ac:dyDescent="0.55000000000000004">
      <c r="A125">
        <v>4.4000000000000004</v>
      </c>
      <c r="B125" s="1">
        <v>43191</v>
      </c>
      <c r="D125">
        <f t="shared" si="9"/>
        <v>-1.4000000000000004</v>
      </c>
      <c r="E125">
        <f t="shared" si="10"/>
        <v>-0.90000000000000036</v>
      </c>
      <c r="F125">
        <f t="shared" si="11"/>
        <v>-0.40000000000000036</v>
      </c>
      <c r="H125">
        <v>-0.64999999999999991</v>
      </c>
      <c r="I125">
        <v>-0.14999999999999991</v>
      </c>
      <c r="J125">
        <v>0.35000000000000009</v>
      </c>
      <c r="L125" s="2">
        <f t="shared" si="12"/>
        <v>-0.45000000000000018</v>
      </c>
      <c r="M125" s="2">
        <v>0.35999999999999988</v>
      </c>
      <c r="N125" s="2">
        <f t="shared" si="13"/>
        <v>0.20250000000000015</v>
      </c>
      <c r="O125" s="2">
        <f t="shared" si="17"/>
        <v>7.9885140513717673E-2</v>
      </c>
      <c r="Q125" s="2">
        <f t="shared" si="14"/>
        <v>0.28263959473810046</v>
      </c>
      <c r="R125" s="2">
        <f t="shared" si="15"/>
        <v>1.0012751407396883</v>
      </c>
      <c r="S125" s="2">
        <f t="shared" si="16"/>
        <v>-0.4505738133328599</v>
      </c>
    </row>
    <row r="126" spans="1:19" x14ac:dyDescent="0.55000000000000004">
      <c r="A126">
        <v>4.55</v>
      </c>
      <c r="B126" s="1">
        <v>43221</v>
      </c>
      <c r="D126">
        <f t="shared" si="9"/>
        <v>-1.5499999999999998</v>
      </c>
      <c r="E126">
        <f t="shared" si="10"/>
        <v>-1.0499999999999998</v>
      </c>
      <c r="F126">
        <f t="shared" si="11"/>
        <v>-0.54999999999999982</v>
      </c>
      <c r="H126">
        <v>-0.64000000000000012</v>
      </c>
      <c r="I126">
        <v>-0.14000000000000012</v>
      </c>
      <c r="J126">
        <v>0.35999999999999988</v>
      </c>
      <c r="L126" s="2">
        <f t="shared" si="12"/>
        <v>-0.33000000000000007</v>
      </c>
      <c r="M126" s="2">
        <v>0.37000000000000011</v>
      </c>
      <c r="N126" s="2">
        <f t="shared" si="13"/>
        <v>0.10890000000000005</v>
      </c>
      <c r="O126" s="2">
        <f t="shared" si="17"/>
        <v>8.7242032082894633E-2</v>
      </c>
      <c r="Q126" s="2">
        <f t="shared" si="14"/>
        <v>0.29536762192714122</v>
      </c>
      <c r="R126" s="2">
        <f t="shared" si="15"/>
        <v>0.95812803770959032</v>
      </c>
      <c r="S126" s="2">
        <f t="shared" si="16"/>
        <v>-0.31618225244416487</v>
      </c>
    </row>
    <row r="127" spans="1:19" x14ac:dyDescent="0.55000000000000004">
      <c r="A127">
        <v>4.54</v>
      </c>
      <c r="B127" s="1">
        <v>43252</v>
      </c>
      <c r="D127">
        <f t="shared" si="9"/>
        <v>-1.54</v>
      </c>
      <c r="E127">
        <f t="shared" si="10"/>
        <v>-1.04</v>
      </c>
      <c r="F127">
        <f t="shared" si="11"/>
        <v>-0.54</v>
      </c>
      <c r="H127">
        <v>-0.62000000000000011</v>
      </c>
      <c r="I127">
        <v>-0.12000000000000011</v>
      </c>
      <c r="J127">
        <v>0.37999999999999989</v>
      </c>
      <c r="L127" s="2">
        <f t="shared" si="12"/>
        <v>-0.11000000000000032</v>
      </c>
      <c r="M127" s="2">
        <v>0.37999999999999989</v>
      </c>
      <c r="N127" s="2">
        <f t="shared" si="13"/>
        <v>1.2100000000000071E-2</v>
      </c>
      <c r="O127" s="2">
        <f t="shared" si="17"/>
        <v>8.8541510157920958E-2</v>
      </c>
      <c r="Q127" s="2">
        <f t="shared" si="14"/>
        <v>0.29755925486854035</v>
      </c>
      <c r="R127" s="2">
        <f t="shared" si="15"/>
        <v>0.95107107364221444</v>
      </c>
      <c r="S127" s="2">
        <f t="shared" si="16"/>
        <v>-0.1046178181006439</v>
      </c>
    </row>
    <row r="128" spans="1:19" x14ac:dyDescent="0.55000000000000004">
      <c r="A128">
        <v>4.5199999999999996</v>
      </c>
      <c r="B128" s="1">
        <v>43282</v>
      </c>
      <c r="D128">
        <f t="shared" si="9"/>
        <v>-1.5199999999999996</v>
      </c>
      <c r="E128">
        <f t="shared" si="10"/>
        <v>-1.0199999999999996</v>
      </c>
      <c r="F128">
        <f t="shared" si="11"/>
        <v>-0.51999999999999957</v>
      </c>
      <c r="H128">
        <v>-0.60999999999999988</v>
      </c>
      <c r="I128">
        <v>-0.10999999999999988</v>
      </c>
      <c r="J128">
        <v>0.39000000000000012</v>
      </c>
      <c r="L128" s="2">
        <f t="shared" si="12"/>
        <v>-0.11999999999999922</v>
      </c>
      <c r="M128" s="2">
        <v>0.37999999999999989</v>
      </c>
      <c r="N128" s="2">
        <f t="shared" si="13"/>
        <v>1.4399999999999812E-2</v>
      </c>
      <c r="O128" s="2">
        <f t="shared" si="17"/>
        <v>8.3955019548445697E-2</v>
      </c>
      <c r="Q128" s="2">
        <f t="shared" si="14"/>
        <v>0.28974992588169146</v>
      </c>
      <c r="R128" s="2">
        <f t="shared" si="15"/>
        <v>0.97670430506184991</v>
      </c>
      <c r="S128" s="2">
        <f t="shared" si="16"/>
        <v>-0.11720451660742122</v>
      </c>
    </row>
    <row r="129" spans="1:19" x14ac:dyDescent="0.55000000000000004">
      <c r="A129">
        <v>4.5999999999999996</v>
      </c>
      <c r="B129" s="1">
        <v>43313</v>
      </c>
      <c r="D129">
        <f t="shared" si="9"/>
        <v>-1.5999999999999996</v>
      </c>
      <c r="E129">
        <f t="shared" si="10"/>
        <v>-1.0999999999999996</v>
      </c>
      <c r="F129">
        <f t="shared" si="11"/>
        <v>-0.59999999999999964</v>
      </c>
      <c r="H129">
        <v>-0.58999999999999986</v>
      </c>
      <c r="I129">
        <v>-8.9999999999999858E-2</v>
      </c>
      <c r="J129">
        <v>0.41000000000000014</v>
      </c>
      <c r="L129" s="2">
        <f t="shared" si="12"/>
        <v>-4.9999999999999822E-2</v>
      </c>
      <c r="M129" s="2">
        <v>0.38000000000000034</v>
      </c>
      <c r="N129" s="2">
        <f t="shared" si="13"/>
        <v>2.4999999999999823E-3</v>
      </c>
      <c r="O129" s="2">
        <f t="shared" si="17"/>
        <v>7.9781718375538935E-2</v>
      </c>
      <c r="Q129" s="2">
        <f t="shared" si="14"/>
        <v>0.2824565778585072</v>
      </c>
      <c r="R129" s="2">
        <f t="shared" si="15"/>
        <v>1.0019239139184253</v>
      </c>
      <c r="S129" s="2">
        <f t="shared" si="16"/>
        <v>-5.0096195695921088E-2</v>
      </c>
    </row>
    <row r="130" spans="1:19" x14ac:dyDescent="0.55000000000000004">
      <c r="A130">
        <v>4.54</v>
      </c>
      <c r="B130" s="1">
        <v>43344</v>
      </c>
      <c r="D130">
        <f t="shared" si="9"/>
        <v>-1.54</v>
      </c>
      <c r="E130">
        <f t="shared" si="10"/>
        <v>-1.04</v>
      </c>
      <c r="F130">
        <f t="shared" si="11"/>
        <v>-0.54</v>
      </c>
      <c r="H130">
        <v>-0.58999999999999986</v>
      </c>
      <c r="I130">
        <v>-8.9999999999999858E-2</v>
      </c>
      <c r="J130">
        <v>0.41000000000000014</v>
      </c>
      <c r="L130" s="2">
        <f t="shared" si="12"/>
        <v>0</v>
      </c>
      <c r="M130" s="2">
        <v>0.38999999999999968</v>
      </c>
      <c r="N130" s="2">
        <f t="shared" si="13"/>
        <v>0</v>
      </c>
      <c r="O130" s="2">
        <f t="shared" si="17"/>
        <v>7.5144815273006593E-2</v>
      </c>
      <c r="Q130" s="2">
        <f t="shared" si="14"/>
        <v>0.27412554655304672</v>
      </c>
      <c r="R130" s="2">
        <f t="shared" si="15"/>
        <v>1.03237368263755</v>
      </c>
      <c r="S130" s="2">
        <f t="shared" si="16"/>
        <v>0</v>
      </c>
    </row>
    <row r="131" spans="1:19" x14ac:dyDescent="0.55000000000000004">
      <c r="A131">
        <v>4.71</v>
      </c>
      <c r="B131" s="1">
        <v>43374</v>
      </c>
      <c r="D131">
        <f t="shared" ref="D131:D148" si="18">3-A131</f>
        <v>-1.71</v>
      </c>
      <c r="E131">
        <f t="shared" ref="E131:E148" si="19">3.5-A131</f>
        <v>-1.21</v>
      </c>
      <c r="F131">
        <f t="shared" ref="F131:F148" si="20">4-A131</f>
        <v>-0.71</v>
      </c>
      <c r="H131">
        <v>-0.54999999999999982</v>
      </c>
      <c r="I131">
        <v>-4.9999999999999822E-2</v>
      </c>
      <c r="J131">
        <v>0.45000000000000018</v>
      </c>
      <c r="L131" s="2">
        <f t="shared" si="12"/>
        <v>-0.19000000000000039</v>
      </c>
      <c r="M131" s="2">
        <v>0.38999999999999968</v>
      </c>
      <c r="N131" s="2">
        <f t="shared" si="13"/>
        <v>3.6100000000000146E-2</v>
      </c>
      <c r="O131" s="2">
        <f t="shared" si="17"/>
        <v>7.0636126356626194E-2</v>
      </c>
      <c r="Q131" s="2">
        <f t="shared" si="14"/>
        <v>0.26577457808568938</v>
      </c>
      <c r="R131" s="2">
        <f t="shared" si="15"/>
        <v>1.0648121503508017</v>
      </c>
      <c r="S131" s="2">
        <f t="shared" si="16"/>
        <v>-0.20231430856665272</v>
      </c>
    </row>
    <row r="132" spans="1:19" x14ac:dyDescent="0.55000000000000004">
      <c r="A132">
        <v>4.83</v>
      </c>
      <c r="B132" s="1">
        <v>43405</v>
      </c>
      <c r="D132">
        <f t="shared" si="18"/>
        <v>-1.83</v>
      </c>
      <c r="E132">
        <f t="shared" si="19"/>
        <v>-1.33</v>
      </c>
      <c r="F132">
        <f t="shared" si="20"/>
        <v>-0.83000000000000007</v>
      </c>
      <c r="H132">
        <v>-0.54999999999999982</v>
      </c>
      <c r="I132">
        <v>-4.9999999999999822E-2</v>
      </c>
      <c r="J132">
        <v>0.45000000000000018</v>
      </c>
      <c r="L132" s="2">
        <f t="shared" si="12"/>
        <v>-0.23000000000000043</v>
      </c>
      <c r="M132" s="2">
        <v>0.39000000000000012</v>
      </c>
      <c r="N132" s="2">
        <f t="shared" si="13"/>
        <v>5.2900000000000197E-2</v>
      </c>
      <c r="O132" s="2">
        <f t="shared" si="17"/>
        <v>6.8563958775228639E-2</v>
      </c>
      <c r="Q132" s="2">
        <f t="shared" si="14"/>
        <v>0.26184720501702635</v>
      </c>
      <c r="R132" s="2">
        <f t="shared" si="15"/>
        <v>1.0807829702883336</v>
      </c>
      <c r="S132" s="2">
        <f t="shared" si="16"/>
        <v>-0.24858008316631719</v>
      </c>
    </row>
    <row r="133" spans="1:19" x14ac:dyDescent="0.55000000000000004">
      <c r="A133">
        <v>4.75</v>
      </c>
      <c r="B133" s="1">
        <v>43435</v>
      </c>
      <c r="D133">
        <f t="shared" si="18"/>
        <v>-1.75</v>
      </c>
      <c r="E133">
        <f t="shared" si="19"/>
        <v>-1.25</v>
      </c>
      <c r="F133">
        <f t="shared" si="20"/>
        <v>-0.75</v>
      </c>
      <c r="H133">
        <v>-0.54</v>
      </c>
      <c r="I133">
        <v>-4.0000000000000036E-2</v>
      </c>
      <c r="J133">
        <v>0.45999999999999996</v>
      </c>
      <c r="L133" s="2">
        <f t="shared" si="12"/>
        <v>-0.20999999999999996</v>
      </c>
      <c r="M133" s="2">
        <v>0.41000000000000014</v>
      </c>
      <c r="N133" s="2">
        <f t="shared" si="13"/>
        <v>4.4099999999999986E-2</v>
      </c>
      <c r="O133" s="2">
        <f t="shared" si="17"/>
        <v>6.7624121248714933E-2</v>
      </c>
      <c r="Q133" s="2">
        <f t="shared" si="14"/>
        <v>0.2600463828795066</v>
      </c>
      <c r="R133" s="2">
        <f t="shared" si="15"/>
        <v>1.088267396248034</v>
      </c>
      <c r="S133" s="2">
        <f t="shared" si="16"/>
        <v>-0.22853615321208712</v>
      </c>
    </row>
    <row r="134" spans="1:19" x14ac:dyDescent="0.55000000000000004">
      <c r="A134">
        <v>4.51</v>
      </c>
      <c r="B134" s="1">
        <v>43466</v>
      </c>
      <c r="D134">
        <f t="shared" si="18"/>
        <v>-1.5099999999999998</v>
      </c>
      <c r="E134">
        <f t="shared" si="19"/>
        <v>-1.0099999999999998</v>
      </c>
      <c r="F134">
        <f t="shared" si="20"/>
        <v>-0.50999999999999979</v>
      </c>
      <c r="H134">
        <v>-0.54</v>
      </c>
      <c r="I134">
        <v>-4.0000000000000036E-2</v>
      </c>
      <c r="J134">
        <v>0.45999999999999996</v>
      </c>
      <c r="L134" s="2">
        <f t="shared" ref="L134:L148" si="21">D134-D131</f>
        <v>0.20000000000000018</v>
      </c>
      <c r="M134" s="2">
        <v>0.41999999999999993</v>
      </c>
      <c r="N134" s="2">
        <f t="shared" ref="N134:N148" si="22">L134*L134</f>
        <v>4.000000000000007E-2</v>
      </c>
      <c r="O134" s="2">
        <f t="shared" si="17"/>
        <v>6.6212673973792033E-2</v>
      </c>
      <c r="Q134" s="2">
        <f t="shared" ref="Q134:Q148" si="23">O134^0.5</f>
        <v>0.25731823482565713</v>
      </c>
      <c r="R134" s="2">
        <f t="shared" ref="R134:R148" si="24">0.283/Q134</f>
        <v>1.0998054614813568</v>
      </c>
      <c r="S134" s="2">
        <f t="shared" ref="S134:S148" si="25">L134*R134</f>
        <v>0.21996109229627156</v>
      </c>
    </row>
    <row r="135" spans="1:19" x14ac:dyDescent="0.55000000000000004">
      <c r="A135">
        <v>4.41</v>
      </c>
      <c r="B135" s="1">
        <v>43497</v>
      </c>
      <c r="D135">
        <f t="shared" si="18"/>
        <v>-1.4100000000000001</v>
      </c>
      <c r="E135">
        <f t="shared" si="19"/>
        <v>-0.91000000000000014</v>
      </c>
      <c r="F135">
        <f t="shared" si="20"/>
        <v>-0.41000000000000014</v>
      </c>
      <c r="H135">
        <v>-0.5299999999999998</v>
      </c>
      <c r="I135">
        <v>-2.9999999999999805E-2</v>
      </c>
      <c r="J135">
        <v>0.4700000000000002</v>
      </c>
      <c r="L135" s="2">
        <f t="shared" si="21"/>
        <v>0.41999999999999993</v>
      </c>
      <c r="M135" s="2">
        <v>0.42999999999999972</v>
      </c>
      <c r="N135" s="2">
        <f t="shared" si="22"/>
        <v>0.17639999999999995</v>
      </c>
      <c r="O135" s="2">
        <f t="shared" ref="O135:O148" si="26">$P$2*O134+(1-$P$2)*N134</f>
        <v>6.4639913535364524E-2</v>
      </c>
      <c r="Q135" s="2">
        <f t="shared" si="23"/>
        <v>0.25424380727043189</v>
      </c>
      <c r="R135" s="2">
        <f t="shared" si="24"/>
        <v>1.1131047911777885</v>
      </c>
      <c r="S135" s="2">
        <f t="shared" si="25"/>
        <v>0.46750401229467109</v>
      </c>
    </row>
    <row r="136" spans="1:19" x14ac:dyDescent="0.55000000000000004">
      <c r="A136">
        <v>4.41</v>
      </c>
      <c r="B136" s="1">
        <v>43525</v>
      </c>
      <c r="D136">
        <f t="shared" si="18"/>
        <v>-1.4100000000000001</v>
      </c>
      <c r="E136">
        <f t="shared" si="19"/>
        <v>-0.91000000000000014</v>
      </c>
      <c r="F136">
        <f t="shared" si="20"/>
        <v>-0.41000000000000014</v>
      </c>
      <c r="H136">
        <v>-0.52</v>
      </c>
      <c r="I136">
        <v>-2.0000000000000018E-2</v>
      </c>
      <c r="J136">
        <v>0.48</v>
      </c>
      <c r="L136" s="2">
        <f t="shared" si="21"/>
        <v>0.33999999999999986</v>
      </c>
      <c r="M136" s="2">
        <v>0.42999999999999972</v>
      </c>
      <c r="N136" s="2">
        <f t="shared" si="22"/>
        <v>0.1155999999999999</v>
      </c>
      <c r="O136" s="2">
        <f t="shared" si="26"/>
        <v>7.1345518723242657E-2</v>
      </c>
      <c r="Q136" s="2">
        <f t="shared" si="23"/>
        <v>0.26710581933616245</v>
      </c>
      <c r="R136" s="2">
        <f t="shared" si="24"/>
        <v>1.0595051830145046</v>
      </c>
      <c r="S136" s="2">
        <f t="shared" si="25"/>
        <v>0.36023176222493142</v>
      </c>
    </row>
    <row r="137" spans="1:19" x14ac:dyDescent="0.55000000000000004">
      <c r="A137">
        <v>4.08</v>
      </c>
      <c r="B137" s="1">
        <v>43556</v>
      </c>
      <c r="D137">
        <f t="shared" si="18"/>
        <v>-1.08</v>
      </c>
      <c r="E137">
        <f t="shared" si="19"/>
        <v>-0.58000000000000007</v>
      </c>
      <c r="F137">
        <f t="shared" si="20"/>
        <v>-8.0000000000000071E-2</v>
      </c>
      <c r="H137">
        <v>-0.49000000000000021</v>
      </c>
      <c r="I137">
        <v>9.9999999999997868E-3</v>
      </c>
      <c r="J137">
        <v>0.50999999999999979</v>
      </c>
      <c r="L137" s="2">
        <f t="shared" si="21"/>
        <v>0.42999999999999972</v>
      </c>
      <c r="M137" s="2">
        <v>0.46000000000000041</v>
      </c>
      <c r="N137" s="2">
        <f t="shared" si="22"/>
        <v>0.18489999999999976</v>
      </c>
      <c r="O137" s="2">
        <f t="shared" si="26"/>
        <v>7.4000787599848086E-2</v>
      </c>
      <c r="Q137" s="2">
        <f t="shared" si="23"/>
        <v>0.27203085780816866</v>
      </c>
      <c r="R137" s="2">
        <f t="shared" si="24"/>
        <v>1.0403231540723463</v>
      </c>
      <c r="S137" s="2">
        <f t="shared" si="25"/>
        <v>0.44733895625110864</v>
      </c>
    </row>
    <row r="138" spans="1:19" x14ac:dyDescent="0.55000000000000004">
      <c r="A138">
        <v>4.1399999999999997</v>
      </c>
      <c r="B138" s="1">
        <v>43586</v>
      </c>
      <c r="D138">
        <f t="shared" si="18"/>
        <v>-1.1399999999999997</v>
      </c>
      <c r="E138">
        <f t="shared" si="19"/>
        <v>-0.63999999999999968</v>
      </c>
      <c r="F138">
        <f t="shared" si="20"/>
        <v>-0.13999999999999968</v>
      </c>
      <c r="H138">
        <v>-0.45999999999999996</v>
      </c>
      <c r="I138">
        <v>4.0000000000000036E-2</v>
      </c>
      <c r="J138">
        <v>0.54</v>
      </c>
      <c r="L138" s="2">
        <f t="shared" si="21"/>
        <v>0.27000000000000046</v>
      </c>
      <c r="M138" s="2">
        <v>0.46999999999999975</v>
      </c>
      <c r="N138" s="2">
        <f t="shared" si="22"/>
        <v>7.2900000000000256E-2</v>
      </c>
      <c r="O138" s="2">
        <f t="shared" si="26"/>
        <v>8.0654740343857195E-2</v>
      </c>
      <c r="Q138" s="2">
        <f t="shared" si="23"/>
        <v>0.28399778228686434</v>
      </c>
      <c r="R138" s="2">
        <f t="shared" si="24"/>
        <v>0.9964866546533222</v>
      </c>
      <c r="S138" s="2">
        <f t="shared" si="25"/>
        <v>0.26905139675639744</v>
      </c>
    </row>
    <row r="139" spans="1:19" x14ac:dyDescent="0.55000000000000004">
      <c r="A139">
        <v>3.82</v>
      </c>
      <c r="B139" s="1">
        <v>43617</v>
      </c>
      <c r="D139">
        <f t="shared" si="18"/>
        <v>-0.81999999999999984</v>
      </c>
      <c r="E139">
        <f t="shared" si="19"/>
        <v>-0.31999999999999984</v>
      </c>
      <c r="F139">
        <f t="shared" si="20"/>
        <v>0.18000000000000016</v>
      </c>
      <c r="H139">
        <v>-0.45000000000000018</v>
      </c>
      <c r="I139">
        <v>4.9999999999999822E-2</v>
      </c>
      <c r="J139">
        <v>0.54999999999999982</v>
      </c>
      <c r="L139" s="2">
        <f t="shared" si="21"/>
        <v>0.5900000000000003</v>
      </c>
      <c r="M139" s="2">
        <v>0.5</v>
      </c>
      <c r="N139" s="2">
        <f t="shared" si="22"/>
        <v>0.34810000000000035</v>
      </c>
      <c r="O139" s="2">
        <f t="shared" si="26"/>
        <v>8.018945592322578E-2</v>
      </c>
      <c r="Q139" s="2">
        <f t="shared" si="23"/>
        <v>0.28317742834347831</v>
      </c>
      <c r="R139" s="2">
        <f t="shared" si="24"/>
        <v>0.99937343754932639</v>
      </c>
      <c r="S139" s="2">
        <f t="shared" si="25"/>
        <v>0.58963032815410288</v>
      </c>
    </row>
    <row r="140" spans="1:19" x14ac:dyDescent="0.55000000000000004">
      <c r="A140">
        <v>3.75</v>
      </c>
      <c r="B140" s="1">
        <v>43647</v>
      </c>
      <c r="D140">
        <f t="shared" si="18"/>
        <v>-0.75</v>
      </c>
      <c r="E140">
        <f t="shared" si="19"/>
        <v>-0.25</v>
      </c>
      <c r="F140">
        <f t="shared" si="20"/>
        <v>0.25</v>
      </c>
      <c r="H140">
        <v>-0.43000000000000016</v>
      </c>
      <c r="I140">
        <v>6.999999999999984E-2</v>
      </c>
      <c r="J140">
        <v>0.56999999999999984</v>
      </c>
      <c r="L140" s="2">
        <f t="shared" si="21"/>
        <v>0.33000000000000007</v>
      </c>
      <c r="M140" s="2">
        <v>0.50999999999999979</v>
      </c>
      <c r="N140" s="2">
        <f t="shared" si="22"/>
        <v>0.10890000000000005</v>
      </c>
      <c r="O140" s="2">
        <f t="shared" si="26"/>
        <v>9.6264088567832279E-2</v>
      </c>
      <c r="Q140" s="2">
        <f t="shared" si="23"/>
        <v>0.31026454610192294</v>
      </c>
      <c r="R140" s="2">
        <f t="shared" si="24"/>
        <v>0.91212484170535402</v>
      </c>
      <c r="S140" s="2">
        <f t="shared" si="25"/>
        <v>0.3010011977627669</v>
      </c>
    </row>
    <row r="141" spans="1:19" x14ac:dyDescent="0.55000000000000004">
      <c r="A141">
        <v>3.75</v>
      </c>
      <c r="B141" s="1">
        <v>43678</v>
      </c>
      <c r="D141">
        <f t="shared" si="18"/>
        <v>-0.75</v>
      </c>
      <c r="E141">
        <f t="shared" si="19"/>
        <v>-0.25</v>
      </c>
      <c r="F141">
        <f t="shared" si="20"/>
        <v>0.25</v>
      </c>
      <c r="H141">
        <v>-0.41999999999999993</v>
      </c>
      <c r="I141">
        <v>8.0000000000000071E-2</v>
      </c>
      <c r="J141">
        <v>0.58000000000000007</v>
      </c>
      <c r="L141" s="2">
        <f t="shared" si="21"/>
        <v>0.38999999999999968</v>
      </c>
      <c r="M141" s="2">
        <v>0.5900000000000003</v>
      </c>
      <c r="N141" s="2">
        <f t="shared" si="22"/>
        <v>0.15209999999999976</v>
      </c>
      <c r="O141" s="2">
        <f t="shared" si="26"/>
        <v>9.7022243253762352E-2</v>
      </c>
      <c r="Q141" s="2">
        <f t="shared" si="23"/>
        <v>0.31148393739286517</v>
      </c>
      <c r="R141" s="2">
        <f t="shared" si="24"/>
        <v>0.90855407302451274</v>
      </c>
      <c r="S141" s="2">
        <f t="shared" si="25"/>
        <v>0.35433608847955966</v>
      </c>
    </row>
    <row r="142" spans="1:19" x14ac:dyDescent="0.55000000000000004">
      <c r="A142">
        <v>3.49</v>
      </c>
      <c r="B142" s="1">
        <v>43709</v>
      </c>
      <c r="D142">
        <f t="shared" si="18"/>
        <v>-0.49000000000000021</v>
      </c>
      <c r="E142">
        <f t="shared" si="19"/>
        <v>9.9999999999997868E-3</v>
      </c>
      <c r="F142">
        <f t="shared" si="20"/>
        <v>0.50999999999999979</v>
      </c>
      <c r="H142">
        <v>-0.41000000000000014</v>
      </c>
      <c r="I142">
        <v>8.9999999999999858E-2</v>
      </c>
      <c r="J142">
        <v>0.58999999999999986</v>
      </c>
      <c r="L142" s="2">
        <f t="shared" si="21"/>
        <v>0.32999999999999963</v>
      </c>
      <c r="M142" s="2">
        <v>0.6599999999999997</v>
      </c>
      <c r="N142" s="2">
        <f t="shared" si="22"/>
        <v>0.10889999999999975</v>
      </c>
      <c r="O142" s="2">
        <f t="shared" si="26"/>
        <v>0.10032690865853661</v>
      </c>
      <c r="Q142" s="2">
        <f t="shared" si="23"/>
        <v>0.31674423224194093</v>
      </c>
      <c r="R142" s="2">
        <f t="shared" si="24"/>
        <v>0.89346536161654277</v>
      </c>
      <c r="S142" s="2">
        <f t="shared" si="25"/>
        <v>0.29484356933345879</v>
      </c>
    </row>
    <row r="143" spans="1:19" x14ac:dyDescent="0.55000000000000004">
      <c r="A143">
        <v>3.65</v>
      </c>
      <c r="B143" s="1">
        <v>43739</v>
      </c>
      <c r="D143">
        <f t="shared" si="18"/>
        <v>-0.64999999999999991</v>
      </c>
      <c r="E143">
        <f t="shared" si="19"/>
        <v>-0.14999999999999991</v>
      </c>
      <c r="F143">
        <f t="shared" si="20"/>
        <v>0.35000000000000009</v>
      </c>
      <c r="H143">
        <v>-0.39000000000000012</v>
      </c>
      <c r="I143">
        <v>0.10999999999999988</v>
      </c>
      <c r="J143">
        <v>0.60999999999999988</v>
      </c>
      <c r="L143" s="2">
        <f t="shared" si="21"/>
        <v>0.10000000000000009</v>
      </c>
      <c r="M143" s="2">
        <v>0.8199999999999994</v>
      </c>
      <c r="N143" s="2">
        <f t="shared" si="22"/>
        <v>1.0000000000000018E-2</v>
      </c>
      <c r="O143" s="2">
        <f t="shared" si="26"/>
        <v>0.10084129413902439</v>
      </c>
      <c r="Q143" s="2">
        <f t="shared" si="23"/>
        <v>0.31755518282500822</v>
      </c>
      <c r="R143" s="2">
        <f t="shared" si="24"/>
        <v>0.89118369123249297</v>
      </c>
      <c r="S143" s="2">
        <f t="shared" si="25"/>
        <v>8.9118369123249372E-2</v>
      </c>
    </row>
    <row r="144" spans="1:19" x14ac:dyDescent="0.55000000000000004">
      <c r="A144">
        <v>3.69</v>
      </c>
      <c r="B144" s="1">
        <v>43770</v>
      </c>
      <c r="D144">
        <f t="shared" si="18"/>
        <v>-0.69</v>
      </c>
      <c r="E144">
        <f t="shared" si="19"/>
        <v>-0.18999999999999995</v>
      </c>
      <c r="F144">
        <f t="shared" si="20"/>
        <v>0.31000000000000005</v>
      </c>
      <c r="H144">
        <v>-0.35999999999999988</v>
      </c>
      <c r="I144">
        <v>0.14000000000000012</v>
      </c>
      <c r="J144">
        <v>0.64000000000000012</v>
      </c>
      <c r="L144" s="2">
        <f t="shared" si="21"/>
        <v>6.0000000000000053E-2</v>
      </c>
      <c r="M144" s="2">
        <v>0.95000000000000018</v>
      </c>
      <c r="N144" s="2">
        <f t="shared" si="22"/>
        <v>3.6000000000000064E-3</v>
      </c>
      <c r="O144" s="2">
        <f t="shared" si="26"/>
        <v>9.5390816490682928E-2</v>
      </c>
      <c r="Q144" s="2">
        <f t="shared" si="23"/>
        <v>0.30885403751721124</v>
      </c>
      <c r="R144" s="2">
        <f t="shared" si="24"/>
        <v>0.91629043374325159</v>
      </c>
      <c r="S144" s="2">
        <f t="shared" si="25"/>
        <v>5.4977426024595141E-2</v>
      </c>
    </row>
    <row r="145" spans="1:19" x14ac:dyDescent="0.55000000000000004">
      <c r="A145">
        <v>3.68</v>
      </c>
      <c r="B145" s="1">
        <v>43800</v>
      </c>
      <c r="D145">
        <f t="shared" si="18"/>
        <v>-0.68000000000000016</v>
      </c>
      <c r="E145">
        <f t="shared" si="19"/>
        <v>-0.18000000000000016</v>
      </c>
      <c r="F145">
        <f t="shared" si="20"/>
        <v>0.31999999999999984</v>
      </c>
      <c r="H145">
        <v>-0.35000000000000009</v>
      </c>
      <c r="I145">
        <v>0.14999999999999991</v>
      </c>
      <c r="J145">
        <v>0.64999999999999991</v>
      </c>
      <c r="L145" s="2">
        <f t="shared" si="21"/>
        <v>-0.18999999999999995</v>
      </c>
      <c r="M145" s="2">
        <v>1.0899999999999999</v>
      </c>
      <c r="N145" s="2">
        <f t="shared" si="22"/>
        <v>3.6099999999999979E-2</v>
      </c>
      <c r="O145" s="2">
        <f t="shared" si="26"/>
        <v>8.9883367501241943E-2</v>
      </c>
      <c r="Q145" s="2">
        <f t="shared" si="23"/>
        <v>0.29980554948373112</v>
      </c>
      <c r="R145" s="2">
        <f t="shared" si="24"/>
        <v>0.94394516875131063</v>
      </c>
      <c r="S145" s="2">
        <f t="shared" si="25"/>
        <v>-0.17934958206274898</v>
      </c>
    </row>
    <row r="146" spans="1:19" x14ac:dyDescent="0.55000000000000004">
      <c r="A146">
        <v>3.72</v>
      </c>
      <c r="B146" s="1">
        <v>43831</v>
      </c>
      <c r="D146">
        <f t="shared" si="18"/>
        <v>-0.7200000000000002</v>
      </c>
      <c r="E146">
        <f t="shared" si="19"/>
        <v>-0.2200000000000002</v>
      </c>
      <c r="F146">
        <f t="shared" si="20"/>
        <v>0.2799999999999998</v>
      </c>
      <c r="H146">
        <v>-0.33999999999999986</v>
      </c>
      <c r="I146">
        <v>0.16000000000000014</v>
      </c>
      <c r="J146">
        <v>0.66000000000000014</v>
      </c>
      <c r="L146" s="2">
        <f t="shared" si="21"/>
        <v>-7.0000000000000284E-2</v>
      </c>
      <c r="N146" s="2">
        <f t="shared" si="22"/>
        <v>4.9000000000000397E-3</v>
      </c>
      <c r="O146" s="2">
        <f t="shared" si="26"/>
        <v>8.6656365451167422E-2</v>
      </c>
      <c r="Q146" s="2">
        <f t="shared" si="23"/>
        <v>0.29437453261307683</v>
      </c>
      <c r="R146" s="2">
        <f t="shared" si="24"/>
        <v>0.96136033741741023</v>
      </c>
      <c r="S146" s="2">
        <f t="shared" si="25"/>
        <v>-6.7295223619218983E-2</v>
      </c>
    </row>
    <row r="147" spans="1:19" x14ac:dyDescent="0.55000000000000004">
      <c r="A147">
        <v>3.45</v>
      </c>
      <c r="B147" s="1">
        <v>43862</v>
      </c>
      <c r="D147">
        <f t="shared" si="18"/>
        <v>-0.45000000000000018</v>
      </c>
      <c r="E147">
        <f t="shared" si="19"/>
        <v>4.9999999999999822E-2</v>
      </c>
      <c r="F147">
        <f t="shared" si="20"/>
        <v>0.54999999999999982</v>
      </c>
      <c r="H147">
        <v>-0.33999999999999986</v>
      </c>
      <c r="I147">
        <v>0.16000000000000014</v>
      </c>
      <c r="J147">
        <v>0.66000000000000014</v>
      </c>
      <c r="L147" s="2">
        <f t="shared" si="21"/>
        <v>0.23999999999999977</v>
      </c>
      <c r="N147" s="2">
        <f t="shared" si="22"/>
        <v>5.7599999999999887E-2</v>
      </c>
      <c r="O147" s="2">
        <f t="shared" si="26"/>
        <v>8.1750983524097376E-2</v>
      </c>
      <c r="Q147" s="2">
        <f t="shared" si="23"/>
        <v>0.28592128903615655</v>
      </c>
      <c r="R147" s="2">
        <f t="shared" si="24"/>
        <v>0.98978289078786585</v>
      </c>
      <c r="S147" s="2">
        <f t="shared" si="25"/>
        <v>0.23754789378908758</v>
      </c>
    </row>
    <row r="148" spans="1:19" x14ac:dyDescent="0.55000000000000004">
      <c r="A148">
        <v>3.29</v>
      </c>
      <c r="B148" s="1">
        <v>43891</v>
      </c>
      <c r="D148">
        <f t="shared" si="18"/>
        <v>-0.29000000000000004</v>
      </c>
      <c r="E148">
        <f t="shared" si="19"/>
        <v>0.20999999999999996</v>
      </c>
      <c r="F148">
        <f t="shared" si="20"/>
        <v>0.71</v>
      </c>
      <c r="H148">
        <v>-0.29000000000000004</v>
      </c>
      <c r="I148">
        <v>0.20999999999999996</v>
      </c>
      <c r="J148">
        <v>0.71</v>
      </c>
      <c r="L148" s="2">
        <f t="shared" si="21"/>
        <v>0.39000000000000012</v>
      </c>
      <c r="N148" s="2">
        <f t="shared" si="22"/>
        <v>0.1521000000000001</v>
      </c>
      <c r="O148" s="2">
        <f t="shared" si="26"/>
        <v>8.0301924512651529E-2</v>
      </c>
      <c r="Q148" s="2">
        <f t="shared" si="23"/>
        <v>0.28337594201458161</v>
      </c>
      <c r="R148" s="2">
        <f t="shared" si="24"/>
        <v>0.99867334533796703</v>
      </c>
      <c r="S148" s="2">
        <f t="shared" si="25"/>
        <v>0.38948260468180729</v>
      </c>
    </row>
  </sheetData>
  <sortState xmlns:xlrd2="http://schemas.microsoft.com/office/spreadsheetml/2017/richdata2" ref="M2:M148">
    <sortCondition ref="M1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4DD06-0DC8-413C-9C2C-D73E3246618A}">
  <dimension ref="A1"/>
  <sheetViews>
    <sheetView workbookViewId="0">
      <selection activeCell="I21" sqref="I21"/>
    </sheetView>
  </sheetViews>
  <sheetFormatPr defaultRowHeight="14.4" x14ac:dyDescent="0.55000000000000004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2CA91-46F9-4837-8621-0707E7D9C5F6}">
  <dimension ref="A1"/>
  <sheetViews>
    <sheetView workbookViewId="0">
      <selection activeCell="J22" sqref="J22"/>
    </sheetView>
  </sheetViews>
  <sheetFormatPr defaultRowHeight="14.4" x14ac:dyDescent="0.55000000000000004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FCD5C-B899-46FA-B47A-D363DB72A454}">
  <dimension ref="A1:J91"/>
  <sheetViews>
    <sheetView workbookViewId="0">
      <selection activeCell="A2" sqref="A2:A10"/>
    </sheetView>
  </sheetViews>
  <sheetFormatPr defaultRowHeight="14.4" x14ac:dyDescent="0.55000000000000004"/>
  <cols>
    <col min="1" max="1" width="39.26171875" customWidth="1"/>
    <col min="2" max="2" width="21.3671875" customWidth="1"/>
    <col min="3" max="3" width="16.3671875" customWidth="1"/>
    <col min="4" max="4" width="17.20703125" customWidth="1"/>
    <col min="5" max="5" width="19.41796875" customWidth="1"/>
    <col min="6" max="6" width="19.1015625" customWidth="1"/>
    <col min="8" max="8" width="17.3671875" customWidth="1"/>
    <col min="9" max="9" width="19.1015625" customWidth="1"/>
  </cols>
  <sheetData>
    <row r="1" spans="1:10" x14ac:dyDescent="0.55000000000000004"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14</v>
      </c>
      <c r="H1" t="s">
        <v>15</v>
      </c>
      <c r="I1" t="s">
        <v>20</v>
      </c>
      <c r="J1" t="s">
        <v>14</v>
      </c>
    </row>
    <row r="2" spans="1:10" x14ac:dyDescent="0.55000000000000004">
      <c r="A2" t="s">
        <v>8</v>
      </c>
      <c r="B2">
        <v>9.0789431571536294E-3</v>
      </c>
      <c r="C2">
        <v>1.16107838387671E-2</v>
      </c>
      <c r="D2">
        <v>1.06887532656078E-2</v>
      </c>
      <c r="E2">
        <v>1.16160501738162E-2</v>
      </c>
      <c r="F2">
        <v>1.1056842064119801E-2</v>
      </c>
      <c r="G2">
        <v>9.8460000000000006E-3</v>
      </c>
      <c r="H2">
        <v>20120601</v>
      </c>
      <c r="I2">
        <v>1.1056842064119801E-2</v>
      </c>
      <c r="J2">
        <v>9.8460000000000006E-3</v>
      </c>
    </row>
    <row r="3" spans="1:10" x14ac:dyDescent="0.55000000000000004">
      <c r="B3">
        <v>7.0206531130528197E-3</v>
      </c>
      <c r="C3">
        <v>8.6610470400572508E-3</v>
      </c>
      <c r="D3">
        <v>9.2039578319265593E-3</v>
      </c>
      <c r="E3">
        <v>8.9110355149903796E-3</v>
      </c>
      <c r="F3">
        <v>1.1597587849774001E-2</v>
      </c>
      <c r="G3">
        <v>1.1212E-2</v>
      </c>
      <c r="H3">
        <v>20120701</v>
      </c>
      <c r="I3">
        <v>1.1597587849774001E-2</v>
      </c>
      <c r="J3">
        <v>1.1212E-2</v>
      </c>
    </row>
    <row r="4" spans="1:10" x14ac:dyDescent="0.55000000000000004">
      <c r="A4" t="s">
        <v>9</v>
      </c>
      <c r="B4">
        <v>6.2658120914762597E-3</v>
      </c>
      <c r="C4">
        <v>7.8727888473420094E-3</v>
      </c>
      <c r="D4">
        <v>7.7743876571288199E-3</v>
      </c>
      <c r="E4">
        <v>7.8163310884101101E-3</v>
      </c>
      <c r="F4">
        <v>9.1837039341266802E-3</v>
      </c>
      <c r="G4">
        <v>8.4220000000000007E-3</v>
      </c>
      <c r="H4">
        <v>20120801</v>
      </c>
      <c r="I4">
        <v>9.1837039341266802E-3</v>
      </c>
      <c r="J4">
        <v>8.4220000000000007E-3</v>
      </c>
    </row>
    <row r="5" spans="1:10" x14ac:dyDescent="0.55000000000000004">
      <c r="B5">
        <v>6.2965616201545501E-3</v>
      </c>
      <c r="C5">
        <v>7.9016848151632606E-3</v>
      </c>
      <c r="D5">
        <v>8.0670871636317303E-3</v>
      </c>
      <c r="E5">
        <v>7.3877483965378004E-3</v>
      </c>
      <c r="F5">
        <v>7.4534759284454102E-3</v>
      </c>
      <c r="G5">
        <v>5.5890000000000002E-3</v>
      </c>
      <c r="H5">
        <v>20120901</v>
      </c>
      <c r="I5">
        <v>7.4534759284454102E-3</v>
      </c>
      <c r="J5">
        <v>5.5890000000000002E-3</v>
      </c>
    </row>
    <row r="6" spans="1:10" x14ac:dyDescent="0.55000000000000004">
      <c r="A6" t="s">
        <v>11</v>
      </c>
      <c r="B6">
        <v>5.5556176285957801E-3</v>
      </c>
      <c r="C6">
        <v>7.8715952654477596E-3</v>
      </c>
      <c r="D6">
        <v>6.5217057637510798E-3</v>
      </c>
      <c r="E6">
        <v>7.3696567741214697E-3</v>
      </c>
      <c r="F6">
        <v>6.9956963341207502E-3</v>
      </c>
      <c r="G6">
        <v>4.535E-3</v>
      </c>
      <c r="H6">
        <v>20121001</v>
      </c>
      <c r="I6">
        <v>6.9956963341207502E-3</v>
      </c>
      <c r="J6">
        <v>4.535E-3</v>
      </c>
    </row>
    <row r="7" spans="1:10" x14ac:dyDescent="0.55000000000000004">
      <c r="B7">
        <v>5.0314875265648398E-3</v>
      </c>
      <c r="C7">
        <v>6.71121873405469E-3</v>
      </c>
      <c r="D7">
        <v>5.2573190432439101E-3</v>
      </c>
      <c r="E7">
        <v>4.7796526684495497E-3</v>
      </c>
      <c r="F7">
        <v>5.6473062834754796E-3</v>
      </c>
      <c r="G7">
        <v>3.5249999999999999E-3</v>
      </c>
      <c r="H7">
        <v>20121101</v>
      </c>
      <c r="I7">
        <v>5.6473062834754796E-3</v>
      </c>
      <c r="J7">
        <v>3.5249999999999999E-3</v>
      </c>
    </row>
    <row r="8" spans="1:10" x14ac:dyDescent="0.55000000000000004">
      <c r="A8" t="s">
        <v>12</v>
      </c>
      <c r="B8">
        <v>4.8898000130033299E-3</v>
      </c>
      <c r="C8">
        <v>6.7653182445371503E-3</v>
      </c>
      <c r="D8">
        <v>5.0360014118039503E-3</v>
      </c>
      <c r="E8">
        <v>5.0097593758955603E-3</v>
      </c>
      <c r="F8">
        <v>5.7133573518348604E-3</v>
      </c>
      <c r="G8">
        <v>2.7439999999999999E-3</v>
      </c>
      <c r="H8">
        <v>20121201</v>
      </c>
      <c r="I8">
        <v>5.7133573518348604E-3</v>
      </c>
      <c r="J8">
        <v>2.7439999999999999E-3</v>
      </c>
    </row>
    <row r="9" spans="1:10" x14ac:dyDescent="0.55000000000000004">
      <c r="B9">
        <v>5.0033212250651903E-3</v>
      </c>
      <c r="C9">
        <v>6.9493740850873698E-3</v>
      </c>
      <c r="D9">
        <v>5.0733554661467097E-3</v>
      </c>
      <c r="E9">
        <v>4.7242732313996201E-3</v>
      </c>
      <c r="F9">
        <v>4.4616406370473699E-3</v>
      </c>
      <c r="G9">
        <v>3.2139999999999998E-3</v>
      </c>
      <c r="H9">
        <v>20130101</v>
      </c>
      <c r="I9">
        <v>4.4616406370473699E-3</v>
      </c>
      <c r="J9">
        <v>3.2139999999999998E-3</v>
      </c>
    </row>
    <row r="10" spans="1:10" x14ac:dyDescent="0.55000000000000004">
      <c r="A10" s="2" t="s">
        <v>13</v>
      </c>
      <c r="B10">
        <v>5.81101920207027E-3</v>
      </c>
      <c r="C10">
        <v>7.2122587255245901E-3</v>
      </c>
      <c r="D10">
        <v>7.3178148070320104E-3</v>
      </c>
      <c r="E10">
        <v>5.3755174269880203E-3</v>
      </c>
      <c r="F10">
        <v>4.9658075643212703E-3</v>
      </c>
      <c r="G10">
        <v>4.5450000000000004E-3</v>
      </c>
      <c r="H10">
        <v>20130201</v>
      </c>
      <c r="I10">
        <v>4.9658075643212703E-3</v>
      </c>
      <c r="J10">
        <v>4.5450000000000004E-3</v>
      </c>
    </row>
    <row r="11" spans="1:10" x14ac:dyDescent="0.55000000000000004">
      <c r="B11">
        <v>4.8934445460977402E-3</v>
      </c>
      <c r="C11">
        <v>6.0273333115089499E-3</v>
      </c>
      <c r="D11">
        <v>4.2988116069784098E-3</v>
      </c>
      <c r="E11">
        <v>4.45560804250098E-3</v>
      </c>
      <c r="F11">
        <v>3.9086176870343397E-3</v>
      </c>
      <c r="G11">
        <v>5.6519999999999999E-3</v>
      </c>
      <c r="H11">
        <v>20130301</v>
      </c>
      <c r="I11">
        <v>3.9086176870343397E-3</v>
      </c>
      <c r="J11">
        <v>5.6519999999999999E-3</v>
      </c>
    </row>
    <row r="12" spans="1:10" x14ac:dyDescent="0.55000000000000004">
      <c r="B12">
        <v>5.3858871634392897E-3</v>
      </c>
      <c r="C12">
        <v>6.7744828323005003E-3</v>
      </c>
      <c r="D12">
        <v>3.7084287569251698E-3</v>
      </c>
      <c r="E12">
        <v>3.7706001425543301E-3</v>
      </c>
      <c r="F12">
        <v>3.7093663515916199E-3</v>
      </c>
      <c r="G12">
        <v>4.7229999999999998E-3</v>
      </c>
      <c r="H12">
        <v>20130401</v>
      </c>
      <c r="I12">
        <v>3.7093663515916199E-3</v>
      </c>
      <c r="J12">
        <v>4.7229999999999998E-3</v>
      </c>
    </row>
    <row r="13" spans="1:10" x14ac:dyDescent="0.55000000000000004">
      <c r="B13">
        <v>4.6777283984281298E-3</v>
      </c>
      <c r="C13">
        <v>6.5588190758024403E-3</v>
      </c>
      <c r="D13">
        <v>2.7427786970169702E-3</v>
      </c>
      <c r="E13">
        <v>3.5906050527336601E-3</v>
      </c>
      <c r="F13">
        <v>4.51716094586678E-3</v>
      </c>
      <c r="G13">
        <v>4.0080000000000003E-3</v>
      </c>
      <c r="H13">
        <v>20130501</v>
      </c>
      <c r="I13">
        <v>4.51716094586678E-3</v>
      </c>
      <c r="J13">
        <v>4.0080000000000003E-3</v>
      </c>
    </row>
    <row r="14" spans="1:10" x14ac:dyDescent="0.55000000000000004">
      <c r="B14">
        <v>6.0885750710718903E-3</v>
      </c>
      <c r="C14">
        <v>5.8034133068893701E-3</v>
      </c>
      <c r="D14">
        <v>4.1119518968480897E-3</v>
      </c>
      <c r="E14">
        <v>2.38601448752007E-3</v>
      </c>
      <c r="F14">
        <v>4.0319485650204797E-3</v>
      </c>
      <c r="G14">
        <v>3.2620000000000001E-3</v>
      </c>
      <c r="H14">
        <v>20130601</v>
      </c>
      <c r="I14">
        <v>4.0319485650204797E-3</v>
      </c>
      <c r="J14">
        <v>3.2620000000000001E-3</v>
      </c>
    </row>
    <row r="15" spans="1:10" x14ac:dyDescent="0.55000000000000004">
      <c r="B15">
        <v>7.4953107437280703E-3</v>
      </c>
      <c r="C15">
        <v>5.4183089253094403E-3</v>
      </c>
      <c r="D15">
        <v>7.5544293990069704E-3</v>
      </c>
      <c r="E15">
        <v>5.6879320093896303E-3</v>
      </c>
      <c r="F15">
        <v>4.2947879613458402E-3</v>
      </c>
      <c r="G15">
        <v>3.0469999999999998E-3</v>
      </c>
      <c r="H15">
        <v>20130701</v>
      </c>
      <c r="I15">
        <v>4.2947879613458402E-3</v>
      </c>
      <c r="J15">
        <v>3.0469999999999998E-3</v>
      </c>
    </row>
    <row r="16" spans="1:10" x14ac:dyDescent="0.55000000000000004">
      <c r="B16">
        <v>8.9067621307499598E-3</v>
      </c>
      <c r="C16">
        <v>6.3223147061384401E-3</v>
      </c>
      <c r="D16">
        <v>9.8496260516647699E-3</v>
      </c>
      <c r="E16">
        <v>1.02741105215434E-2</v>
      </c>
      <c r="F16">
        <v>3.6806961170617802E-3</v>
      </c>
      <c r="G16">
        <v>2.9740000000000001E-3</v>
      </c>
      <c r="H16">
        <v>20130801</v>
      </c>
      <c r="I16">
        <v>3.6806961170617802E-3</v>
      </c>
      <c r="J16">
        <v>2.9740000000000001E-3</v>
      </c>
    </row>
    <row r="17" spans="2:10" x14ac:dyDescent="0.55000000000000004">
      <c r="B17">
        <v>1.15418635553237E-2</v>
      </c>
      <c r="C17">
        <v>7.8965315024671304E-3</v>
      </c>
      <c r="D17">
        <v>1.1542817742991301E-2</v>
      </c>
      <c r="E17">
        <v>1.1021450660978999E-2</v>
      </c>
      <c r="F17">
        <v>7.9840967281378308E-3</v>
      </c>
      <c r="G17">
        <v>7.2560000000000003E-3</v>
      </c>
      <c r="H17">
        <v>20130901</v>
      </c>
      <c r="I17">
        <v>7.9840967281378308E-3</v>
      </c>
      <c r="J17">
        <v>7.2560000000000003E-3</v>
      </c>
    </row>
    <row r="18" spans="2:10" x14ac:dyDescent="0.55000000000000004">
      <c r="B18">
        <v>9.8382780018167505E-3</v>
      </c>
      <c r="C18">
        <v>8.6260057320288793E-3</v>
      </c>
      <c r="D18">
        <v>8.0023084030040308E-3</v>
      </c>
      <c r="E18">
        <v>1.38857468842092E-2</v>
      </c>
      <c r="F18">
        <v>1.3379592438862499E-2</v>
      </c>
      <c r="G18">
        <v>1.1753E-2</v>
      </c>
      <c r="H18">
        <v>20131001</v>
      </c>
      <c r="I18">
        <v>1.3379592438862499E-2</v>
      </c>
      <c r="J18">
        <v>1.1753E-2</v>
      </c>
    </row>
    <row r="19" spans="2:10" x14ac:dyDescent="0.55000000000000004">
      <c r="B19">
        <v>1.16442137466448E-2</v>
      </c>
      <c r="C19">
        <v>1.10842714415721E-2</v>
      </c>
      <c r="D19">
        <v>1.1125553554799E-2</v>
      </c>
      <c r="E19">
        <v>1.22720937421134E-2</v>
      </c>
      <c r="F19">
        <v>1.76990393743236E-2</v>
      </c>
      <c r="G19">
        <v>1.0312E-2</v>
      </c>
      <c r="H19">
        <v>20131101</v>
      </c>
      <c r="I19">
        <v>1.76990393743236E-2</v>
      </c>
      <c r="J19">
        <v>1.0312E-2</v>
      </c>
    </row>
    <row r="20" spans="2:10" x14ac:dyDescent="0.55000000000000004">
      <c r="B20">
        <v>1.16997267361352E-2</v>
      </c>
      <c r="C20">
        <v>8.5207513707236098E-3</v>
      </c>
      <c r="D20">
        <v>1.2296232323830701E-2</v>
      </c>
      <c r="E20">
        <v>9.6160988272015798E-3</v>
      </c>
      <c r="F20">
        <v>1.92977328034761E-2</v>
      </c>
      <c r="G20">
        <v>1.6761999999999999E-2</v>
      </c>
      <c r="H20">
        <v>20131201</v>
      </c>
      <c r="I20">
        <v>1.92977328034761E-2</v>
      </c>
      <c r="J20">
        <v>1.6761999999999999E-2</v>
      </c>
    </row>
    <row r="21" spans="2:10" x14ac:dyDescent="0.55000000000000004">
      <c r="B21">
        <v>1.51042065904433E-2</v>
      </c>
      <c r="C21">
        <v>1.1224730882203699E-2</v>
      </c>
      <c r="D21">
        <v>1.49882836777734E-2</v>
      </c>
      <c r="E21">
        <v>1.5090859817175201E-2</v>
      </c>
      <c r="F21">
        <v>1.3127679896212101E-2</v>
      </c>
      <c r="G21">
        <v>1.6962000000000001E-2</v>
      </c>
      <c r="H21">
        <v>20140101</v>
      </c>
      <c r="I21">
        <v>1.3127679896212101E-2</v>
      </c>
      <c r="J21">
        <v>1.6962000000000001E-2</v>
      </c>
    </row>
    <row r="22" spans="2:10" x14ac:dyDescent="0.55000000000000004">
      <c r="B22">
        <v>1.27292892763357E-2</v>
      </c>
      <c r="C22">
        <v>1.1411970269243401E-2</v>
      </c>
      <c r="D22">
        <v>1.18559285608992E-2</v>
      </c>
      <c r="E22">
        <v>1.779352679194E-2</v>
      </c>
      <c r="F22">
        <v>1.2516614788152599E-2</v>
      </c>
      <c r="G22">
        <v>1.9897999999999999E-2</v>
      </c>
      <c r="H22">
        <v>20140201</v>
      </c>
      <c r="I22">
        <v>1.2516614788152599E-2</v>
      </c>
      <c r="J22">
        <v>1.9897999999999999E-2</v>
      </c>
    </row>
    <row r="23" spans="2:10" x14ac:dyDescent="0.55000000000000004">
      <c r="B23">
        <v>1.3728052973375499E-2</v>
      </c>
      <c r="C23">
        <v>1.19736603348412E-2</v>
      </c>
      <c r="D23">
        <v>1.4385862005047099E-2</v>
      </c>
      <c r="E23">
        <v>1.37379678176017E-2</v>
      </c>
      <c r="F23">
        <v>1.92904828246378E-2</v>
      </c>
      <c r="G23">
        <v>2.1221E-2</v>
      </c>
      <c r="H23">
        <v>20140301</v>
      </c>
      <c r="I23">
        <v>1.92904828246378E-2</v>
      </c>
      <c r="J23">
        <v>2.1221E-2</v>
      </c>
    </row>
    <row r="24" spans="2:10" x14ac:dyDescent="0.55000000000000004">
      <c r="B24">
        <v>1.44001608994711E-2</v>
      </c>
      <c r="C24">
        <v>1.1303131160149299E-2</v>
      </c>
      <c r="D24">
        <v>1.61253247746041E-2</v>
      </c>
      <c r="E24">
        <v>1.43560799672987E-2</v>
      </c>
      <c r="F24">
        <v>2.0369974863798199E-2</v>
      </c>
      <c r="G24">
        <v>1.8158000000000001E-2</v>
      </c>
      <c r="H24">
        <v>20140401</v>
      </c>
      <c r="I24">
        <v>2.0369974863798199E-2</v>
      </c>
      <c r="J24">
        <v>1.8158000000000001E-2</v>
      </c>
    </row>
    <row r="25" spans="2:10" x14ac:dyDescent="0.55000000000000004">
      <c r="B25">
        <v>1.3487096951316301E-2</v>
      </c>
      <c r="C25">
        <v>1.1414469659796801E-2</v>
      </c>
      <c r="D25">
        <v>1.40660138436578E-2</v>
      </c>
      <c r="E25">
        <v>1.6774667074952999E-2</v>
      </c>
      <c r="F25">
        <v>1.3753918840429201E-2</v>
      </c>
      <c r="G25">
        <v>2.0934000000000001E-2</v>
      </c>
      <c r="H25">
        <v>20140501</v>
      </c>
      <c r="I25">
        <v>1.3753918840429201E-2</v>
      </c>
      <c r="J25">
        <v>2.0934000000000001E-2</v>
      </c>
    </row>
    <row r="26" spans="2:10" x14ac:dyDescent="0.55000000000000004">
      <c r="B26">
        <v>1.1763064923402001E-2</v>
      </c>
      <c r="C26">
        <v>1.0843644931728E-2</v>
      </c>
      <c r="D26">
        <v>1.17838155157623E-2</v>
      </c>
      <c r="E26">
        <v>1.43692106370676E-2</v>
      </c>
      <c r="F26">
        <v>1.46340487203092E-2</v>
      </c>
      <c r="G26">
        <v>1.4924E-2</v>
      </c>
      <c r="H26">
        <v>20140601</v>
      </c>
      <c r="I26">
        <v>1.46340487203092E-2</v>
      </c>
      <c r="J26">
        <v>1.4924E-2</v>
      </c>
    </row>
    <row r="27" spans="2:10" x14ac:dyDescent="0.55000000000000004">
      <c r="B27">
        <v>1.2393931335072101E-2</v>
      </c>
      <c r="C27">
        <v>1.1584491903687299E-2</v>
      </c>
      <c r="D27">
        <v>1.14452010821824E-2</v>
      </c>
      <c r="E27">
        <v>1.1792566796980999E-2</v>
      </c>
      <c r="F27">
        <v>1.68094480709352E-2</v>
      </c>
      <c r="G27">
        <v>1.907E-2</v>
      </c>
      <c r="H27">
        <v>20140701</v>
      </c>
      <c r="I27">
        <v>1.68094480709352E-2</v>
      </c>
      <c r="J27">
        <v>1.907E-2</v>
      </c>
    </row>
    <row r="28" spans="2:10" x14ac:dyDescent="0.55000000000000004">
      <c r="B28">
        <v>1.07935339606433E-2</v>
      </c>
      <c r="C28">
        <v>9.6480100168580604E-3</v>
      </c>
      <c r="D28">
        <v>1.1389784497512399E-2</v>
      </c>
      <c r="E28">
        <v>1.14268343663323E-2</v>
      </c>
      <c r="F28">
        <v>1.44169671254578E-2</v>
      </c>
      <c r="G28">
        <v>2.2433999999999999E-2</v>
      </c>
      <c r="H28">
        <v>20140801</v>
      </c>
      <c r="I28">
        <v>1.44169671254578E-2</v>
      </c>
      <c r="J28">
        <v>2.2433999999999999E-2</v>
      </c>
    </row>
    <row r="29" spans="2:10" x14ac:dyDescent="0.55000000000000004">
      <c r="B29">
        <v>1.1994894647372901E-2</v>
      </c>
      <c r="C29">
        <v>1.1312218621184899E-2</v>
      </c>
      <c r="D29">
        <v>1.34449608573934E-2</v>
      </c>
      <c r="E29">
        <v>1.37916623598828E-2</v>
      </c>
      <c r="F29">
        <v>1.2862556189873199E-2</v>
      </c>
      <c r="G29">
        <v>2.5104999999999999E-2</v>
      </c>
      <c r="H29">
        <v>20140901</v>
      </c>
      <c r="I29">
        <v>1.2862556189873199E-2</v>
      </c>
      <c r="J29">
        <v>2.5104999999999999E-2</v>
      </c>
    </row>
    <row r="30" spans="2:10" x14ac:dyDescent="0.55000000000000004">
      <c r="B30">
        <v>1.2466670391895701E-2</v>
      </c>
      <c r="C30">
        <v>1.1098070970562399E-2</v>
      </c>
      <c r="D30">
        <v>1.6264193014713199E-2</v>
      </c>
      <c r="E30">
        <v>1.42067551511694E-2</v>
      </c>
      <c r="F30">
        <v>1.31188578853815E-2</v>
      </c>
      <c r="G30">
        <v>1.8544999999999999E-2</v>
      </c>
      <c r="H30">
        <v>20141001</v>
      </c>
      <c r="I30">
        <v>1.31188578853815E-2</v>
      </c>
      <c r="J30">
        <v>1.8544999999999999E-2</v>
      </c>
    </row>
    <row r="31" spans="2:10" x14ac:dyDescent="0.55000000000000004">
      <c r="B31">
        <v>1.11321478105025E-2</v>
      </c>
      <c r="C31">
        <v>1.08885976474272E-2</v>
      </c>
      <c r="D31">
        <v>1.46488151688683E-2</v>
      </c>
      <c r="E31">
        <v>1.7046469060651701E-2</v>
      </c>
      <c r="F31">
        <v>1.3671928773668501E-2</v>
      </c>
      <c r="G31">
        <v>1.9465E-2</v>
      </c>
      <c r="H31">
        <v>20141101</v>
      </c>
      <c r="I31">
        <v>1.3671928773668501E-2</v>
      </c>
      <c r="J31">
        <v>1.9465E-2</v>
      </c>
    </row>
    <row r="32" spans="2:10" x14ac:dyDescent="0.55000000000000004">
      <c r="B32">
        <v>1.00857969691635E-2</v>
      </c>
      <c r="C32">
        <v>1.08321302514909E-2</v>
      </c>
      <c r="D32">
        <v>1.1334395460935801E-2</v>
      </c>
      <c r="E32">
        <v>1.2539690781656799E-2</v>
      </c>
      <c r="F32">
        <v>1.26876906540255E-2</v>
      </c>
      <c r="G32">
        <v>1.8071E-2</v>
      </c>
      <c r="H32">
        <v>20141201</v>
      </c>
      <c r="I32">
        <v>1.26876906540255E-2</v>
      </c>
      <c r="J32">
        <v>1.8071E-2</v>
      </c>
    </row>
    <row r="33" spans="2:10" x14ac:dyDescent="0.55000000000000004">
      <c r="B33">
        <v>9.3175873403558498E-3</v>
      </c>
      <c r="C33">
        <v>1.10759006723036E-2</v>
      </c>
      <c r="D33">
        <v>1.00111607982001E-2</v>
      </c>
      <c r="E33">
        <v>1.11236175928846E-2</v>
      </c>
      <c r="F33">
        <v>1.44329031980202E-2</v>
      </c>
      <c r="G33">
        <v>1.8002000000000001E-2</v>
      </c>
      <c r="H33">
        <v>20150101</v>
      </c>
      <c r="I33">
        <v>1.44329031980202E-2</v>
      </c>
      <c r="J33">
        <v>1.8002000000000001E-2</v>
      </c>
    </row>
    <row r="34" spans="2:10" x14ac:dyDescent="0.55000000000000004">
      <c r="B34">
        <v>8.0482973557560299E-3</v>
      </c>
      <c r="C34">
        <v>1.0441823790931601E-2</v>
      </c>
      <c r="D34">
        <v>7.6498302604880103E-3</v>
      </c>
      <c r="E34">
        <v>8.3098204508229405E-3</v>
      </c>
      <c r="F34">
        <v>1.12878309525154E-2</v>
      </c>
      <c r="G34">
        <v>1.2356000000000001E-2</v>
      </c>
      <c r="H34">
        <v>20150201</v>
      </c>
      <c r="I34">
        <v>1.12878309525154E-2</v>
      </c>
      <c r="J34">
        <v>1.2356000000000001E-2</v>
      </c>
    </row>
    <row r="35" spans="2:10" x14ac:dyDescent="0.55000000000000004">
      <c r="B35">
        <v>7.72535730214155E-3</v>
      </c>
      <c r="C35">
        <v>8.7839164409116207E-3</v>
      </c>
      <c r="D35">
        <v>7.6154789709317302E-3</v>
      </c>
      <c r="E35">
        <v>6.0796093012628503E-3</v>
      </c>
      <c r="F35">
        <v>8.9290051597412899E-3</v>
      </c>
      <c r="G35">
        <v>6.0489999999999997E-3</v>
      </c>
      <c r="H35">
        <v>20150301</v>
      </c>
      <c r="I35">
        <v>8.9290051597412899E-3</v>
      </c>
      <c r="J35">
        <v>6.0489999999999997E-3</v>
      </c>
    </row>
    <row r="36" spans="2:10" x14ac:dyDescent="0.55000000000000004">
      <c r="B36">
        <v>7.53803398749784E-3</v>
      </c>
      <c r="C36">
        <v>8.7650461833407196E-3</v>
      </c>
      <c r="D36">
        <v>6.2563052645964604E-3</v>
      </c>
      <c r="E36">
        <v>6.5928474519368801E-3</v>
      </c>
      <c r="F36">
        <v>6.7091071584926103E-3</v>
      </c>
      <c r="G36">
        <v>5.7260000000000002E-3</v>
      </c>
      <c r="H36">
        <v>20150401</v>
      </c>
      <c r="I36">
        <v>6.7091071584926103E-3</v>
      </c>
      <c r="J36">
        <v>5.7260000000000002E-3</v>
      </c>
    </row>
    <row r="37" spans="2:10" x14ac:dyDescent="0.55000000000000004">
      <c r="B37">
        <v>8.1192968730803197E-3</v>
      </c>
      <c r="C37">
        <v>8.9089037413672707E-3</v>
      </c>
      <c r="D37">
        <v>7.9295760928488196E-3</v>
      </c>
      <c r="E37">
        <v>6.88322502897948E-3</v>
      </c>
      <c r="F37">
        <v>5.92869018310289E-3</v>
      </c>
      <c r="G37">
        <v>6.9890000000000004E-3</v>
      </c>
      <c r="H37">
        <v>20150501</v>
      </c>
      <c r="I37">
        <v>5.92869018310289E-3</v>
      </c>
      <c r="J37">
        <v>6.9890000000000004E-3</v>
      </c>
    </row>
    <row r="38" spans="2:10" x14ac:dyDescent="0.55000000000000004">
      <c r="B38">
        <v>7.1996980901008999E-3</v>
      </c>
      <c r="C38">
        <v>7.18364035509024E-3</v>
      </c>
      <c r="D38">
        <v>7.3738540507720298E-3</v>
      </c>
      <c r="E38">
        <v>7.0068284377665701E-3</v>
      </c>
      <c r="F38">
        <v>6.7612202782855804E-3</v>
      </c>
      <c r="G38">
        <v>6.9069999999999999E-3</v>
      </c>
      <c r="H38">
        <v>20150601</v>
      </c>
      <c r="I38">
        <v>6.7612202782855804E-3</v>
      </c>
      <c r="J38">
        <v>6.9069999999999999E-3</v>
      </c>
    </row>
    <row r="39" spans="2:10" x14ac:dyDescent="0.55000000000000004">
      <c r="B39">
        <v>8.2107635021707696E-3</v>
      </c>
      <c r="C39">
        <v>7.0237603750038296E-3</v>
      </c>
      <c r="D39">
        <v>9.4164761881700906E-3</v>
      </c>
      <c r="E39">
        <v>7.7548779606092999E-3</v>
      </c>
      <c r="F39">
        <v>6.1654596954383804E-3</v>
      </c>
      <c r="G39">
        <v>4.9030000000000002E-3</v>
      </c>
      <c r="H39">
        <v>20150701</v>
      </c>
      <c r="I39">
        <v>6.1654596954383804E-3</v>
      </c>
      <c r="J39">
        <v>4.9030000000000002E-3</v>
      </c>
    </row>
    <row r="40" spans="2:10" x14ac:dyDescent="0.55000000000000004">
      <c r="B40">
        <v>1.13156040422141E-2</v>
      </c>
      <c r="C40">
        <v>1.20610845865109E-2</v>
      </c>
      <c r="D40">
        <v>1.16473739303258E-2</v>
      </c>
      <c r="E40">
        <v>1.34517873302347E-2</v>
      </c>
      <c r="F40">
        <v>8.3279596242656698E-3</v>
      </c>
      <c r="G40">
        <v>1.4692E-2</v>
      </c>
      <c r="H40">
        <v>20150801</v>
      </c>
      <c r="I40">
        <v>8.3279596242656698E-3</v>
      </c>
      <c r="J40">
        <v>1.4692E-2</v>
      </c>
    </row>
    <row r="41" spans="2:10" x14ac:dyDescent="0.55000000000000004">
      <c r="B41">
        <v>8.1268345853851599E-3</v>
      </c>
      <c r="C41">
        <v>7.7367163219353901E-3</v>
      </c>
      <c r="D41">
        <v>7.85081522997025E-3</v>
      </c>
      <c r="E41">
        <v>8.2839315744816407E-3</v>
      </c>
      <c r="F41">
        <v>7.2580574321663999E-3</v>
      </c>
      <c r="G41">
        <v>1.3379E-2</v>
      </c>
      <c r="H41">
        <v>20150901</v>
      </c>
      <c r="I41">
        <v>7.2580574321663999E-3</v>
      </c>
      <c r="J41">
        <v>1.3379E-2</v>
      </c>
    </row>
    <row r="42" spans="2:10" x14ac:dyDescent="0.55000000000000004">
      <c r="B42">
        <v>8.7393491054125194E-3</v>
      </c>
      <c r="C42">
        <v>9.0778523966109307E-3</v>
      </c>
      <c r="D42">
        <v>8.2114345271703196E-3</v>
      </c>
      <c r="E42">
        <v>8.5752067552370605E-3</v>
      </c>
      <c r="F42">
        <v>1.04971585843711E-2</v>
      </c>
      <c r="G42">
        <v>9.9659999999999992E-3</v>
      </c>
      <c r="H42">
        <v>20151001</v>
      </c>
      <c r="I42">
        <v>1.04971585843711E-2</v>
      </c>
      <c r="J42">
        <v>9.9659999999999992E-3</v>
      </c>
    </row>
    <row r="43" spans="2:10" x14ac:dyDescent="0.55000000000000004">
      <c r="B43">
        <v>1.08971033463046E-2</v>
      </c>
      <c r="C43">
        <v>1.16813302200608E-2</v>
      </c>
      <c r="D43">
        <v>1.20655155636703E-2</v>
      </c>
      <c r="E43">
        <v>1.08437937395833E-2</v>
      </c>
      <c r="F43">
        <v>9.6701848043596692E-3</v>
      </c>
      <c r="G43">
        <v>8.5260000000000006E-3</v>
      </c>
      <c r="H43">
        <v>20151101</v>
      </c>
      <c r="I43">
        <v>9.6701848043596692E-3</v>
      </c>
      <c r="J43">
        <v>8.5260000000000006E-3</v>
      </c>
    </row>
    <row r="44" spans="2:10" x14ac:dyDescent="0.55000000000000004">
      <c r="B44">
        <v>1.0312749199288301E-2</v>
      </c>
      <c r="C44">
        <v>1.04405874538316E-2</v>
      </c>
      <c r="D44">
        <v>1.24690183792374E-2</v>
      </c>
      <c r="E44">
        <v>1.0918555519085601E-2</v>
      </c>
      <c r="F44">
        <v>9.3680511155992095E-3</v>
      </c>
      <c r="G44">
        <v>1.1676000000000001E-2</v>
      </c>
      <c r="H44">
        <v>20151201</v>
      </c>
      <c r="I44">
        <v>9.3680511155992095E-3</v>
      </c>
      <c r="J44">
        <v>1.1676000000000001E-2</v>
      </c>
    </row>
    <row r="45" spans="2:10" x14ac:dyDescent="0.55000000000000004">
      <c r="B45">
        <v>9.6155722796466107E-3</v>
      </c>
      <c r="C45">
        <v>9.2971599939207696E-3</v>
      </c>
      <c r="D45">
        <v>1.23232507768116E-2</v>
      </c>
      <c r="E45">
        <v>1.13387273698196E-2</v>
      </c>
      <c r="F45">
        <v>8.7463225851431899E-3</v>
      </c>
      <c r="G45">
        <v>1.3986999999999999E-2</v>
      </c>
      <c r="H45">
        <v>20160101</v>
      </c>
      <c r="I45">
        <v>8.7463225851431899E-3</v>
      </c>
      <c r="J45">
        <v>1.3986999999999999E-2</v>
      </c>
    </row>
    <row r="46" spans="2:10" x14ac:dyDescent="0.55000000000000004">
      <c r="B46">
        <v>9.3673305370859904E-3</v>
      </c>
      <c r="C46">
        <v>1.1175685460725299E-2</v>
      </c>
      <c r="D46">
        <v>1.0602845168052599E-2</v>
      </c>
      <c r="E46">
        <v>1.30087594524402E-2</v>
      </c>
      <c r="F46">
        <v>9.7370457448492393E-3</v>
      </c>
      <c r="G46">
        <v>1.8460000000000001E-2</v>
      </c>
      <c r="H46">
        <v>20160201</v>
      </c>
      <c r="I46">
        <v>9.7370457448492393E-3</v>
      </c>
      <c r="J46">
        <v>1.8460000000000001E-2</v>
      </c>
    </row>
    <row r="47" spans="2:10" x14ac:dyDescent="0.55000000000000004">
      <c r="B47">
        <v>8.7199700857365902E-3</v>
      </c>
      <c r="C47">
        <v>1.06903682909725E-2</v>
      </c>
      <c r="D47">
        <v>9.1037564922197296E-3</v>
      </c>
      <c r="E47">
        <v>9.0680681779634498E-3</v>
      </c>
      <c r="F47">
        <v>9.9412872698417098E-3</v>
      </c>
      <c r="G47">
        <v>1.2507000000000001E-2</v>
      </c>
      <c r="H47">
        <v>20160301</v>
      </c>
      <c r="I47">
        <v>9.9412872698417098E-3</v>
      </c>
      <c r="J47">
        <v>1.2507000000000001E-2</v>
      </c>
    </row>
    <row r="48" spans="2:10" x14ac:dyDescent="0.55000000000000004">
      <c r="B48">
        <v>6.5494543075926698E-3</v>
      </c>
      <c r="C48">
        <v>7.65090180420476E-3</v>
      </c>
      <c r="D48">
        <v>7.9144333806307494E-3</v>
      </c>
      <c r="E48">
        <v>7.8740247243189194E-3</v>
      </c>
      <c r="F48">
        <v>9.8690531888421702E-3</v>
      </c>
      <c r="G48">
        <v>7.0299999999999998E-3</v>
      </c>
      <c r="H48">
        <v>20160401</v>
      </c>
      <c r="I48">
        <v>9.8690531888421702E-3</v>
      </c>
      <c r="J48">
        <v>7.0299999999999998E-3</v>
      </c>
    </row>
    <row r="49" spans="2:10" x14ac:dyDescent="0.55000000000000004">
      <c r="B49">
        <v>5.7771735700825298E-3</v>
      </c>
      <c r="C49">
        <v>6.3985887625773903E-3</v>
      </c>
      <c r="D49">
        <v>6.9687908622566904E-3</v>
      </c>
      <c r="E49">
        <v>6.6264739514025599E-3</v>
      </c>
      <c r="F49">
        <v>6.6477237789334702E-3</v>
      </c>
      <c r="G49">
        <v>8.2299999999999995E-3</v>
      </c>
      <c r="H49">
        <v>20160501</v>
      </c>
      <c r="I49">
        <v>6.6477237789334702E-3</v>
      </c>
      <c r="J49">
        <v>8.2299999999999995E-3</v>
      </c>
    </row>
    <row r="50" spans="2:10" x14ac:dyDescent="0.55000000000000004">
      <c r="B50">
        <v>5.4993640607703797E-3</v>
      </c>
      <c r="C50">
        <v>5.7555899169192499E-3</v>
      </c>
      <c r="D50">
        <v>6.6596171411701004E-3</v>
      </c>
      <c r="E50">
        <v>6.3009150062206696E-3</v>
      </c>
      <c r="F50">
        <v>5.7060167254774303E-3</v>
      </c>
      <c r="G50">
        <v>8.1309999999999993E-3</v>
      </c>
      <c r="H50">
        <v>20160601</v>
      </c>
      <c r="I50">
        <v>5.7060167254774303E-3</v>
      </c>
      <c r="J50">
        <v>8.1309999999999993E-3</v>
      </c>
    </row>
    <row r="51" spans="2:10" x14ac:dyDescent="0.55000000000000004">
      <c r="B51">
        <v>4.1940150484093101E-3</v>
      </c>
      <c r="C51">
        <v>4.9335978687386102E-3</v>
      </c>
      <c r="D51">
        <v>4.6253663229561797E-3</v>
      </c>
      <c r="E51">
        <v>6.3137601076204098E-3</v>
      </c>
      <c r="F51">
        <v>5.04076366264184E-3</v>
      </c>
      <c r="G51">
        <v>6.4739999999999997E-3</v>
      </c>
      <c r="H51">
        <v>20160701</v>
      </c>
      <c r="I51">
        <v>5.04076366264184E-3</v>
      </c>
      <c r="J51">
        <v>6.4739999999999997E-3</v>
      </c>
    </row>
    <row r="52" spans="2:10" x14ac:dyDescent="0.55000000000000004">
      <c r="B52">
        <v>4.6704857110656103E-3</v>
      </c>
      <c r="C52">
        <v>5.5973231340536904E-3</v>
      </c>
      <c r="D52">
        <v>4.7963560104565799E-3</v>
      </c>
      <c r="E52">
        <v>4.6200001759995803E-3</v>
      </c>
      <c r="F52">
        <v>5.2621046425070303E-3</v>
      </c>
      <c r="G52">
        <v>5.4299999999999999E-3</v>
      </c>
      <c r="H52">
        <v>20160801</v>
      </c>
      <c r="I52">
        <v>5.2621046425070303E-3</v>
      </c>
      <c r="J52">
        <v>5.4299999999999999E-3</v>
      </c>
    </row>
    <row r="53" spans="2:10" x14ac:dyDescent="0.55000000000000004">
      <c r="B53">
        <v>4.9625140376465E-3</v>
      </c>
      <c r="C53">
        <v>6.0641808772261404E-3</v>
      </c>
      <c r="D53">
        <v>3.6399705577945599E-3</v>
      </c>
      <c r="E53">
        <v>3.6186197725208099E-3</v>
      </c>
      <c r="F53">
        <v>5.15361559314429E-3</v>
      </c>
      <c r="G53">
        <v>4.5799999999999999E-3</v>
      </c>
      <c r="H53">
        <v>20160901</v>
      </c>
      <c r="I53">
        <v>5.15361559314429E-3</v>
      </c>
      <c r="J53">
        <v>4.5799999999999999E-3</v>
      </c>
    </row>
    <row r="54" spans="2:10" x14ac:dyDescent="0.55000000000000004">
      <c r="B54">
        <v>5.2375022827453304E-3</v>
      </c>
      <c r="C54">
        <v>6.7592566581752903E-3</v>
      </c>
      <c r="D54">
        <v>3.4838662442747501E-3</v>
      </c>
      <c r="E54">
        <v>3.7211157376202098E-3</v>
      </c>
      <c r="F54">
        <v>3.77552975549398E-3</v>
      </c>
      <c r="G54">
        <v>3.6939999999999998E-3</v>
      </c>
      <c r="H54">
        <v>20161001</v>
      </c>
      <c r="I54">
        <v>3.77552975549398E-3</v>
      </c>
      <c r="J54">
        <v>3.6939999999999998E-3</v>
      </c>
    </row>
    <row r="55" spans="2:10" x14ac:dyDescent="0.55000000000000004">
      <c r="B55">
        <v>5.94012982104568E-3</v>
      </c>
      <c r="C55">
        <v>7.2279219804987803E-3</v>
      </c>
      <c r="D55">
        <v>4.2133460752690503E-3</v>
      </c>
      <c r="E55">
        <v>3.69213704981109E-3</v>
      </c>
      <c r="F55">
        <v>4.0008179219484198E-3</v>
      </c>
      <c r="G55">
        <v>3.382E-3</v>
      </c>
      <c r="H55">
        <v>20161101</v>
      </c>
      <c r="I55">
        <v>4.0008179219484198E-3</v>
      </c>
      <c r="J55">
        <v>3.382E-3</v>
      </c>
    </row>
    <row r="56" spans="2:10" x14ac:dyDescent="0.55000000000000004">
      <c r="B56">
        <v>7.6772316367388002E-3</v>
      </c>
      <c r="C56">
        <v>6.5247410963643199E-3</v>
      </c>
      <c r="D56">
        <v>7.5063769180688297E-3</v>
      </c>
      <c r="E56">
        <v>4.2617597442509798E-3</v>
      </c>
      <c r="F56">
        <v>4.1718751631589501E-3</v>
      </c>
      <c r="G56">
        <v>4.4169999999999999E-3</v>
      </c>
      <c r="H56">
        <v>20161201</v>
      </c>
      <c r="I56">
        <v>4.1718751631589501E-3</v>
      </c>
      <c r="J56">
        <v>4.4169999999999999E-3</v>
      </c>
    </row>
    <row r="57" spans="2:10" x14ac:dyDescent="0.55000000000000004">
      <c r="B57">
        <v>8.7383666554486095E-3</v>
      </c>
      <c r="C57">
        <v>6.9378999867629604E-3</v>
      </c>
      <c r="D57">
        <v>8.9873180220343095E-3</v>
      </c>
      <c r="E57">
        <v>8.6724216722979305E-3</v>
      </c>
      <c r="F57">
        <v>4.0026062610573204E-3</v>
      </c>
      <c r="G57">
        <v>3.947E-3</v>
      </c>
      <c r="H57">
        <v>20170101</v>
      </c>
      <c r="I57">
        <v>4.0026062610573204E-3</v>
      </c>
      <c r="J57">
        <v>3.947E-3</v>
      </c>
    </row>
    <row r="58" spans="2:10" x14ac:dyDescent="0.55000000000000004">
      <c r="B58">
        <v>9.3759072034020896E-3</v>
      </c>
      <c r="C58">
        <v>8.0323895313173608E-3</v>
      </c>
      <c r="D58">
        <v>1.0399908260213401E-2</v>
      </c>
      <c r="E58">
        <v>1.1328351449119501E-2</v>
      </c>
      <c r="F58">
        <v>5.42575497633907E-3</v>
      </c>
      <c r="G58">
        <v>6.5059999999999996E-3</v>
      </c>
      <c r="H58">
        <v>20170201</v>
      </c>
      <c r="I58">
        <v>5.42575497633907E-3</v>
      </c>
      <c r="J58">
        <v>6.5059999999999996E-3</v>
      </c>
    </row>
    <row r="59" spans="2:10" x14ac:dyDescent="0.55000000000000004">
      <c r="B59">
        <v>1.1335059035223201E-2</v>
      </c>
      <c r="C59">
        <v>1.10060348967059E-2</v>
      </c>
      <c r="D59">
        <v>1.26349047236642E-2</v>
      </c>
      <c r="E59">
        <v>1.39351303661014E-2</v>
      </c>
      <c r="F59">
        <v>1.24538251333869E-2</v>
      </c>
      <c r="G59">
        <v>1.3129999999999999E-2</v>
      </c>
      <c r="H59">
        <v>20170301</v>
      </c>
      <c r="I59">
        <v>1.24538251333869E-2</v>
      </c>
      <c r="J59">
        <v>1.3129999999999999E-2</v>
      </c>
    </row>
    <row r="60" spans="2:10" x14ac:dyDescent="0.55000000000000004">
      <c r="B60">
        <v>1.26705146021457E-2</v>
      </c>
      <c r="C60">
        <v>1.2682757631268899E-2</v>
      </c>
      <c r="D60">
        <v>1.3888690718159499E-2</v>
      </c>
      <c r="E60">
        <v>1.33292837077198E-2</v>
      </c>
      <c r="F60">
        <v>1.51666851286447E-2</v>
      </c>
      <c r="G60">
        <v>1.3332999999999999E-2</v>
      </c>
      <c r="H60">
        <v>20170401</v>
      </c>
      <c r="I60">
        <v>1.51666851286447E-2</v>
      </c>
      <c r="J60">
        <v>1.3332999999999999E-2</v>
      </c>
    </row>
    <row r="61" spans="2:10" x14ac:dyDescent="0.55000000000000004">
      <c r="B61">
        <v>1.3245224620848799E-2</v>
      </c>
      <c r="C61">
        <v>1.42542652595026E-2</v>
      </c>
      <c r="D61">
        <v>1.4201352513441699E-2</v>
      </c>
      <c r="E61">
        <v>1.44757527665915E-2</v>
      </c>
      <c r="F61">
        <v>1.56179461087252E-2</v>
      </c>
      <c r="G61">
        <v>1.9897999999999999E-2</v>
      </c>
      <c r="H61">
        <v>20170501</v>
      </c>
      <c r="I61">
        <v>1.56179461087252E-2</v>
      </c>
      <c r="J61">
        <v>1.9897999999999999E-2</v>
      </c>
    </row>
    <row r="62" spans="2:10" x14ac:dyDescent="0.55000000000000004">
      <c r="B62">
        <v>1.2353010049874699E-2</v>
      </c>
      <c r="C62">
        <v>1.3496308949199801E-2</v>
      </c>
      <c r="D62">
        <v>1.38714303582526E-2</v>
      </c>
      <c r="E62">
        <v>1.3921173670957E-2</v>
      </c>
      <c r="F62">
        <v>1.36009138023819E-2</v>
      </c>
      <c r="G62">
        <v>1.6934999999999999E-2</v>
      </c>
      <c r="H62">
        <v>20170601</v>
      </c>
      <c r="I62">
        <v>1.36009138023819E-2</v>
      </c>
      <c r="J62">
        <v>1.6934999999999999E-2</v>
      </c>
    </row>
    <row r="63" spans="2:10" x14ac:dyDescent="0.55000000000000004">
      <c r="B63">
        <v>1.22874387140236E-2</v>
      </c>
      <c r="C63">
        <v>1.3204212627288501E-2</v>
      </c>
      <c r="D63">
        <v>1.3302394669022799E-2</v>
      </c>
      <c r="E63">
        <v>1.19658038399196E-2</v>
      </c>
      <c r="F63">
        <v>1.32529717504972E-2</v>
      </c>
      <c r="G63">
        <v>1.5372E-2</v>
      </c>
      <c r="H63">
        <v>20170701</v>
      </c>
      <c r="I63">
        <v>1.32529717504972E-2</v>
      </c>
      <c r="J63">
        <v>1.5372E-2</v>
      </c>
    </row>
    <row r="64" spans="2:10" x14ac:dyDescent="0.55000000000000004">
      <c r="B64">
        <v>1.1739577599917001E-2</v>
      </c>
      <c r="C64">
        <v>1.2559982880119801E-2</v>
      </c>
      <c r="D64">
        <v>1.16959362078477E-2</v>
      </c>
      <c r="E64">
        <v>1.1370188284229201E-2</v>
      </c>
      <c r="F64">
        <v>1.1171644925484701E-2</v>
      </c>
      <c r="G64">
        <v>1.1412E-2</v>
      </c>
      <c r="H64">
        <v>20170801</v>
      </c>
      <c r="I64">
        <v>1.1171644925484701E-2</v>
      </c>
      <c r="J64">
        <v>1.1412E-2</v>
      </c>
    </row>
    <row r="65" spans="2:10" x14ac:dyDescent="0.55000000000000004">
      <c r="B65">
        <v>9.9885014325837001E-3</v>
      </c>
      <c r="C65">
        <v>1.13603717546011E-2</v>
      </c>
      <c r="D65">
        <v>9.2112236987612704E-3</v>
      </c>
      <c r="E65">
        <v>1.0389060631668501E-2</v>
      </c>
      <c r="F65">
        <v>9.5029164466652691E-3</v>
      </c>
      <c r="G65">
        <v>1.3167999999999999E-2</v>
      </c>
      <c r="H65">
        <v>20170901</v>
      </c>
      <c r="I65">
        <v>9.5029164466652691E-3</v>
      </c>
      <c r="J65">
        <v>1.3167999999999999E-2</v>
      </c>
    </row>
    <row r="66" spans="2:10" x14ac:dyDescent="0.55000000000000004">
      <c r="B66">
        <v>9.7530320463379994E-3</v>
      </c>
      <c r="C66">
        <v>1.0486802020342601E-2</v>
      </c>
      <c r="D66">
        <v>9.2848921236558506E-3</v>
      </c>
      <c r="E66">
        <v>8.1856094718967994E-3</v>
      </c>
      <c r="F66">
        <v>9.5612545583112201E-3</v>
      </c>
      <c r="G66">
        <v>6.2119999999999996E-3</v>
      </c>
      <c r="H66">
        <v>20171001</v>
      </c>
      <c r="I66">
        <v>9.5612545583112201E-3</v>
      </c>
      <c r="J66">
        <v>6.2119999999999996E-3</v>
      </c>
    </row>
    <row r="67" spans="2:10" x14ac:dyDescent="0.55000000000000004">
      <c r="B67">
        <v>9.6269765841492296E-3</v>
      </c>
      <c r="C67">
        <v>9.7276540551720306E-3</v>
      </c>
      <c r="D67">
        <v>8.0500104274318293E-3</v>
      </c>
      <c r="E67">
        <v>7.3265856777347902E-3</v>
      </c>
      <c r="F67">
        <v>8.4783521132153795E-3</v>
      </c>
      <c r="G67">
        <v>9.7009999999999996E-3</v>
      </c>
      <c r="H67">
        <v>20171101</v>
      </c>
      <c r="I67">
        <v>8.4783521132153795E-3</v>
      </c>
      <c r="J67">
        <v>9.7009999999999996E-3</v>
      </c>
    </row>
    <row r="68" spans="2:10" x14ac:dyDescent="0.55000000000000004">
      <c r="B68">
        <v>1.1134747335189699E-2</v>
      </c>
      <c r="C68">
        <v>1.1613012366664101E-2</v>
      </c>
      <c r="D68">
        <v>8.0121905523546696E-3</v>
      </c>
      <c r="E68">
        <v>8.0387994473719495E-3</v>
      </c>
      <c r="F68">
        <v>6.89455610442567E-3</v>
      </c>
      <c r="G68">
        <v>9.1929999999999998E-3</v>
      </c>
      <c r="H68">
        <v>20171201</v>
      </c>
      <c r="I68">
        <v>6.89455610442567E-3</v>
      </c>
      <c r="J68">
        <v>9.1929999999999998E-3</v>
      </c>
    </row>
    <row r="69" spans="2:10" x14ac:dyDescent="0.55000000000000004">
      <c r="B69">
        <v>1.29181431736863E-2</v>
      </c>
      <c r="C69">
        <v>1.40645115753339E-2</v>
      </c>
      <c r="D69">
        <v>9.5550102627691008E-3</v>
      </c>
      <c r="E69">
        <v>9.0809404151651601E-3</v>
      </c>
      <c r="F69">
        <v>8.2646418212917894E-3</v>
      </c>
      <c r="G69">
        <v>9.4570000000000001E-3</v>
      </c>
      <c r="H69">
        <v>20180101</v>
      </c>
      <c r="I69">
        <v>8.2646418212917894E-3</v>
      </c>
      <c r="J69">
        <v>9.4570000000000001E-3</v>
      </c>
    </row>
    <row r="70" spans="2:10" x14ac:dyDescent="0.55000000000000004">
      <c r="B70">
        <v>1.3902132989986901E-2</v>
      </c>
      <c r="C70">
        <v>1.28140950034859E-2</v>
      </c>
      <c r="D70">
        <v>1.07656437054849E-2</v>
      </c>
      <c r="E70">
        <v>7.9701649888687005E-3</v>
      </c>
      <c r="F70">
        <v>9.0318654683231407E-3</v>
      </c>
      <c r="G70">
        <v>1.0126E-2</v>
      </c>
      <c r="H70">
        <v>20180201</v>
      </c>
      <c r="I70">
        <v>9.0318654683231407E-3</v>
      </c>
      <c r="J70">
        <v>1.0126E-2</v>
      </c>
    </row>
    <row r="71" spans="2:10" x14ac:dyDescent="0.55000000000000004">
      <c r="B71">
        <v>1.46499783617327E-2</v>
      </c>
      <c r="C71">
        <v>1.15481452023677E-2</v>
      </c>
      <c r="D71">
        <v>1.26098373518202E-2</v>
      </c>
      <c r="E71">
        <v>1.05952716286288E-2</v>
      </c>
      <c r="F71">
        <v>8.7149519118682895E-3</v>
      </c>
      <c r="G71">
        <v>7.5680000000000001E-3</v>
      </c>
      <c r="H71">
        <v>20180301</v>
      </c>
      <c r="I71">
        <v>8.7149519118682895E-3</v>
      </c>
      <c r="J71">
        <v>7.5680000000000001E-3</v>
      </c>
    </row>
    <row r="72" spans="2:10" x14ac:dyDescent="0.55000000000000004">
      <c r="B72">
        <v>1.21890999679014E-2</v>
      </c>
      <c r="C72">
        <v>9.3348528875564305E-3</v>
      </c>
      <c r="D72">
        <v>1.0519344175565401E-2</v>
      </c>
      <c r="E72">
        <v>1.2370925825833099E-2</v>
      </c>
      <c r="F72">
        <v>8.23184246821782E-3</v>
      </c>
      <c r="G72">
        <v>1.6365000000000001E-2</v>
      </c>
      <c r="H72">
        <v>20180401</v>
      </c>
      <c r="I72">
        <v>8.23184246821782E-3</v>
      </c>
      <c r="J72">
        <v>1.6365000000000001E-2</v>
      </c>
    </row>
    <row r="73" spans="2:10" x14ac:dyDescent="0.55000000000000004">
      <c r="B73">
        <v>1.7660824939077901E-2</v>
      </c>
      <c r="C73">
        <v>1.32920636619809E-2</v>
      </c>
      <c r="D73">
        <v>1.5380025447939601E-2</v>
      </c>
      <c r="E73">
        <v>1.3852575983317E-2</v>
      </c>
      <c r="F73">
        <v>1.2873756438896501E-2</v>
      </c>
      <c r="G73">
        <v>8.7729999999999995E-3</v>
      </c>
      <c r="H73">
        <v>20180501</v>
      </c>
      <c r="I73">
        <v>1.2873756438896501E-2</v>
      </c>
      <c r="J73">
        <v>8.7729999999999995E-3</v>
      </c>
    </row>
    <row r="74" spans="2:10" x14ac:dyDescent="0.55000000000000004">
      <c r="B74">
        <v>1.98101471475703E-2</v>
      </c>
      <c r="C74">
        <v>1.50374273790589E-2</v>
      </c>
      <c r="D74">
        <v>1.7489737236109599E-2</v>
      </c>
      <c r="E74">
        <v>1.85817052905594E-2</v>
      </c>
      <c r="F74">
        <v>1.7047196849683401E-2</v>
      </c>
      <c r="G74">
        <v>0</v>
      </c>
      <c r="H74">
        <v>20180601</v>
      </c>
      <c r="I74">
        <v>1.7047196849683401E-2</v>
      </c>
      <c r="J74">
        <v>0</v>
      </c>
    </row>
    <row r="75" spans="2:10" x14ac:dyDescent="0.55000000000000004">
      <c r="B75">
        <v>2.2842979250617498E-2</v>
      </c>
      <c r="C75">
        <v>1.89497994017572E-2</v>
      </c>
      <c r="D75">
        <v>1.8116929814650198E-2</v>
      </c>
      <c r="E75">
        <v>1.8841713580331099E-2</v>
      </c>
      <c r="F75">
        <v>1.7792180807391401E-2</v>
      </c>
      <c r="G75">
        <v>6.3610000000000003E-3</v>
      </c>
      <c r="H75">
        <v>20180701</v>
      </c>
      <c r="I75">
        <v>1.7792180807391401E-2</v>
      </c>
      <c r="J75">
        <v>6.3610000000000003E-3</v>
      </c>
    </row>
    <row r="76" spans="2:10" x14ac:dyDescent="0.55000000000000004">
      <c r="B76">
        <v>1.2092317349887799E-2</v>
      </c>
      <c r="C76">
        <v>7.9515844259505798E-3</v>
      </c>
      <c r="D76">
        <v>9.3961995282958594E-3</v>
      </c>
      <c r="E76">
        <v>1.0595687679293799E-2</v>
      </c>
      <c r="F76">
        <v>1.57615105840886E-2</v>
      </c>
      <c r="G76">
        <v>1.1913E-2</v>
      </c>
      <c r="H76">
        <v>20180801</v>
      </c>
      <c r="I76">
        <v>1.57615105840886E-2</v>
      </c>
      <c r="J76">
        <v>1.1913E-2</v>
      </c>
    </row>
    <row r="77" spans="2:10" x14ac:dyDescent="0.55000000000000004">
      <c r="B77">
        <v>2.22720816786765E-2</v>
      </c>
      <c r="C77">
        <v>1.8258759588031401E-2</v>
      </c>
      <c r="D77">
        <v>1.7490398484309999E-2</v>
      </c>
      <c r="E77">
        <v>1.9393128756736801E-2</v>
      </c>
      <c r="F77">
        <v>2.1146768348676601E-2</v>
      </c>
      <c r="G77">
        <v>2.1146999999999999E-2</v>
      </c>
      <c r="H77">
        <v>20180901</v>
      </c>
      <c r="I77">
        <v>2.1146768348676601E-2</v>
      </c>
      <c r="J77">
        <v>2.1146999999999999E-2</v>
      </c>
    </row>
    <row r="78" spans="2:10" x14ac:dyDescent="0.55000000000000004">
      <c r="B78">
        <v>2.03976802921026E-2</v>
      </c>
      <c r="C78">
        <v>1.4052415182402E-2</v>
      </c>
      <c r="D78">
        <v>2.0287243745927799E-2</v>
      </c>
      <c r="E78">
        <v>1.7878006755632E-2</v>
      </c>
      <c r="F78">
        <v>1.97856432934875E-2</v>
      </c>
      <c r="G78">
        <v>1.9630999999999999E-2</v>
      </c>
      <c r="H78">
        <v>20181001</v>
      </c>
      <c r="I78">
        <v>1.97856432934875E-2</v>
      </c>
      <c r="J78">
        <v>1.9630999999999999E-2</v>
      </c>
    </row>
    <row r="79" spans="2:10" x14ac:dyDescent="0.55000000000000004">
      <c r="B79">
        <v>1.5063290541521199E-2</v>
      </c>
      <c r="C79">
        <v>8.8528684150801992E-3</v>
      </c>
      <c r="D79">
        <v>1.7351340198995799E-2</v>
      </c>
      <c r="E79">
        <v>1.80130336937456E-2</v>
      </c>
      <c r="F79">
        <v>1.9989282826421598E-2</v>
      </c>
      <c r="G79">
        <v>0</v>
      </c>
      <c r="H79">
        <v>20181101</v>
      </c>
      <c r="I79">
        <v>1.9989282826421598E-2</v>
      </c>
      <c r="J79">
        <v>0</v>
      </c>
    </row>
    <row r="80" spans="2:10" x14ac:dyDescent="0.55000000000000004">
      <c r="B80">
        <v>1.11780751144414E-2</v>
      </c>
      <c r="C80">
        <v>6.12751953510719E-3</v>
      </c>
      <c r="D80">
        <v>1.21356721905894E-2</v>
      </c>
      <c r="E80">
        <v>1.72270729840143E-2</v>
      </c>
      <c r="F80">
        <v>1.51352275607139E-2</v>
      </c>
      <c r="G80">
        <v>1.5261E-2</v>
      </c>
      <c r="H80">
        <v>20181201</v>
      </c>
      <c r="I80">
        <v>1.51352275607139E-2</v>
      </c>
      <c r="J80">
        <v>1.5261E-2</v>
      </c>
    </row>
    <row r="81" spans="2:10" x14ac:dyDescent="0.55000000000000004">
      <c r="B81">
        <v>5.5937717805541803E-3</v>
      </c>
      <c r="C81">
        <v>3.2030622797003601E-3</v>
      </c>
      <c r="D81">
        <v>7.6446748070311396E-3</v>
      </c>
      <c r="E81">
        <v>1.00729400846993E-2</v>
      </c>
      <c r="F81">
        <v>1.77493682125986E-2</v>
      </c>
      <c r="G81">
        <v>2.4511999999999999E-2</v>
      </c>
      <c r="H81">
        <v>20190301</v>
      </c>
      <c r="I81">
        <v>1.77493682125986E-2</v>
      </c>
      <c r="J81">
        <v>2.4511999999999999E-2</v>
      </c>
    </row>
    <row r="82" spans="2:10" x14ac:dyDescent="0.55000000000000004">
      <c r="B82">
        <v>1.83889896520643E-2</v>
      </c>
      <c r="C82">
        <v>1.8137952781358199E-2</v>
      </c>
      <c r="D82">
        <v>2.22364207876957E-2</v>
      </c>
      <c r="E82">
        <v>1.8136616233883199E-2</v>
      </c>
      <c r="F82">
        <v>2.0899084740316199E-2</v>
      </c>
      <c r="G82">
        <v>1.2833000000000001E-2</v>
      </c>
      <c r="H82">
        <v>20190501</v>
      </c>
      <c r="I82">
        <v>2.0899084740316199E-2</v>
      </c>
      <c r="J82">
        <v>1.2833000000000001E-2</v>
      </c>
    </row>
    <row r="83" spans="2:10" x14ac:dyDescent="0.55000000000000004">
      <c r="B83">
        <v>1.13571960654226E-2</v>
      </c>
      <c r="C83">
        <v>1.2485983653357499E-2</v>
      </c>
      <c r="D83">
        <v>1.40857817740252E-2</v>
      </c>
      <c r="E83">
        <v>1.8451012169624002E-2</v>
      </c>
      <c r="F83">
        <v>1.9322836850078101E-2</v>
      </c>
      <c r="G83">
        <v>8.2629999999999995E-3</v>
      </c>
      <c r="H83">
        <v>20190601</v>
      </c>
      <c r="I83">
        <v>1.9322836850078101E-2</v>
      </c>
      <c r="J83">
        <v>8.2629999999999995E-3</v>
      </c>
    </row>
    <row r="84" spans="2:10" x14ac:dyDescent="0.55000000000000004">
      <c r="B84">
        <v>6.82973014768709E-3</v>
      </c>
      <c r="C84">
        <v>7.0127499897772103E-3</v>
      </c>
      <c r="D84">
        <v>7.5276440099318097E-3</v>
      </c>
      <c r="E84">
        <v>8.2087232796605007E-3</v>
      </c>
      <c r="F84">
        <v>1.01401868851826E-2</v>
      </c>
      <c r="G84">
        <v>6.1539999999999997E-3</v>
      </c>
      <c r="H84">
        <v>20190701</v>
      </c>
      <c r="I84">
        <v>1.01401868851826E-2</v>
      </c>
      <c r="J84">
        <v>6.1539999999999997E-3</v>
      </c>
    </row>
    <row r="85" spans="2:10" x14ac:dyDescent="0.55000000000000004">
      <c r="B85">
        <v>1.3261323737609699E-2</v>
      </c>
      <c r="C85">
        <v>1.5358929174002899E-2</v>
      </c>
      <c r="D85">
        <v>1.3469210352598401E-2</v>
      </c>
      <c r="E85">
        <v>1.14937706063105E-2</v>
      </c>
      <c r="F85">
        <v>1.2889447524465299E-2</v>
      </c>
      <c r="G85">
        <v>1.1820000000000001E-2</v>
      </c>
      <c r="H85">
        <v>20190801</v>
      </c>
      <c r="I85">
        <v>1.2889447524465299E-2</v>
      </c>
      <c r="J85">
        <v>1.1820000000000001E-2</v>
      </c>
    </row>
    <row r="86" spans="2:10" x14ac:dyDescent="0.55000000000000004">
      <c r="B86">
        <v>7.6607686078050902E-3</v>
      </c>
      <c r="C86">
        <v>9.5513379857423194E-3</v>
      </c>
      <c r="D86">
        <v>7.0696329204359802E-3</v>
      </c>
      <c r="E86">
        <v>8.8538860372436804E-3</v>
      </c>
      <c r="F86">
        <v>7.4153470716393699E-3</v>
      </c>
      <c r="G86">
        <v>3.3419999999999999E-3</v>
      </c>
      <c r="H86">
        <v>20190901</v>
      </c>
      <c r="I86">
        <v>7.4153470716393699E-3</v>
      </c>
      <c r="J86">
        <v>3.3419999999999999E-3</v>
      </c>
    </row>
    <row r="87" spans="2:10" x14ac:dyDescent="0.55000000000000004">
      <c r="B87">
        <v>8.2268394971018108E-3</v>
      </c>
      <c r="C87">
        <v>9.1917044546918104E-3</v>
      </c>
      <c r="D87">
        <v>7.9709414998896597E-3</v>
      </c>
      <c r="E87">
        <v>6.1228277528806796E-3</v>
      </c>
      <c r="F87">
        <v>6.6072291804711598E-3</v>
      </c>
      <c r="G87">
        <v>3.6809999999999998E-3</v>
      </c>
      <c r="H87">
        <v>20191001</v>
      </c>
      <c r="I87">
        <v>6.6072291804711598E-3</v>
      </c>
      <c r="J87">
        <v>3.6809999999999998E-3</v>
      </c>
    </row>
    <row r="88" spans="2:10" x14ac:dyDescent="0.55000000000000004">
      <c r="B88">
        <v>7.7283416208714E-3</v>
      </c>
      <c r="C88">
        <v>8.29150330011145E-3</v>
      </c>
      <c r="D88">
        <v>9.2225420948768792E-3</v>
      </c>
      <c r="E88">
        <v>8.2231498513367605E-3</v>
      </c>
      <c r="F88">
        <v>6.9865750317878702E-3</v>
      </c>
      <c r="G88">
        <v>4.0870000000000004E-3</v>
      </c>
      <c r="H88">
        <v>20191101</v>
      </c>
      <c r="I88">
        <v>6.9865750317878702E-3</v>
      </c>
      <c r="J88">
        <v>4.0870000000000004E-3</v>
      </c>
    </row>
    <row r="89" spans="2:10" x14ac:dyDescent="0.55000000000000004">
      <c r="B89">
        <v>9.6857538124560504E-3</v>
      </c>
      <c r="C89">
        <v>1.0885821854507099E-2</v>
      </c>
      <c r="D89">
        <v>1.2549126563448899E-2</v>
      </c>
      <c r="E89">
        <v>1.10577849894697E-2</v>
      </c>
      <c r="F89">
        <v>5.5257787153625403E-3</v>
      </c>
      <c r="G89">
        <v>3.1930000000000001E-3</v>
      </c>
      <c r="H89">
        <v>20191201</v>
      </c>
      <c r="I89">
        <v>5.5257787153625403E-3</v>
      </c>
      <c r="J89">
        <v>3.1930000000000001E-3</v>
      </c>
    </row>
    <row r="90" spans="2:10" x14ac:dyDescent="0.55000000000000004">
      <c r="B90">
        <v>1.02353013291408E-2</v>
      </c>
      <c r="G90">
        <v>2.2200000000000002E-3</v>
      </c>
      <c r="H90">
        <v>20200101</v>
      </c>
      <c r="J90">
        <v>2.2200000000000002E-3</v>
      </c>
    </row>
    <row r="91" spans="2:10" x14ac:dyDescent="0.55000000000000004">
      <c r="B91">
        <v>8.6905619204126604E-3</v>
      </c>
      <c r="G91">
        <v>6.4599999999999998E-4</v>
      </c>
      <c r="H91">
        <v>20200201</v>
      </c>
      <c r="J91">
        <v>6.4599999999999998E-4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0B3D9-1A5E-47CC-9072-58DAB9D9E9AC}">
  <dimension ref="A1:J93"/>
  <sheetViews>
    <sheetView workbookViewId="0">
      <selection activeCell="A2" sqref="A2:A10"/>
    </sheetView>
  </sheetViews>
  <sheetFormatPr defaultRowHeight="14.4" x14ac:dyDescent="0.55000000000000004"/>
  <cols>
    <col min="1" max="1" width="44.47265625" customWidth="1"/>
    <col min="2" max="2" width="12.3671875" customWidth="1"/>
    <col min="3" max="3" width="17.26171875" customWidth="1"/>
    <col min="4" max="4" width="21.20703125" customWidth="1"/>
    <col min="5" max="5" width="20.26171875" customWidth="1"/>
    <col min="6" max="6" width="19.578125" customWidth="1"/>
    <col min="8" max="8" width="11.83984375" customWidth="1"/>
    <col min="9" max="9" width="21.20703125" customWidth="1"/>
  </cols>
  <sheetData>
    <row r="1" spans="1:10" x14ac:dyDescent="0.55000000000000004"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14</v>
      </c>
      <c r="H1" t="s">
        <v>15</v>
      </c>
      <c r="I1" t="s">
        <v>28</v>
      </c>
      <c r="J1" t="s">
        <v>14</v>
      </c>
    </row>
    <row r="2" spans="1:10" x14ac:dyDescent="0.55000000000000004">
      <c r="A2" t="s">
        <v>21</v>
      </c>
      <c r="B2">
        <v>8.7683188602884193E-3</v>
      </c>
      <c r="C2">
        <v>8.6462807744508794E-3</v>
      </c>
      <c r="D2">
        <v>8.9941649064409993E-3</v>
      </c>
      <c r="E2">
        <v>8.6878738936831401E-3</v>
      </c>
      <c r="F2">
        <v>8.7053335475761693E-3</v>
      </c>
      <c r="G2">
        <v>6.7080000000000004E-3</v>
      </c>
      <c r="H2">
        <v>20120601</v>
      </c>
      <c r="I2">
        <v>8.9941649064409993E-3</v>
      </c>
      <c r="J2">
        <v>6.7080000000000004E-3</v>
      </c>
    </row>
    <row r="3" spans="1:10" x14ac:dyDescent="0.55000000000000004">
      <c r="B3">
        <v>8.7132685853625897E-3</v>
      </c>
      <c r="C3">
        <v>9.1508564750959805E-3</v>
      </c>
      <c r="D3">
        <v>9.2004807621816707E-3</v>
      </c>
      <c r="E3">
        <v>9.2618750980669393E-3</v>
      </c>
      <c r="F3">
        <v>8.9790322265767691E-3</v>
      </c>
      <c r="G3">
        <v>8.1919999999999996E-3</v>
      </c>
      <c r="H3">
        <v>20120701</v>
      </c>
      <c r="I3">
        <v>9.2004807621816707E-3</v>
      </c>
      <c r="J3">
        <v>8.1919999999999996E-3</v>
      </c>
    </row>
    <row r="4" spans="1:10" x14ac:dyDescent="0.55000000000000004">
      <c r="A4" t="s">
        <v>22</v>
      </c>
      <c r="B4">
        <v>8.1834867071634097E-3</v>
      </c>
      <c r="C4">
        <v>8.4153184636747008E-3</v>
      </c>
      <c r="D4">
        <v>8.5473909665757797E-3</v>
      </c>
      <c r="E4">
        <v>8.5121884577253702E-3</v>
      </c>
      <c r="F4">
        <v>8.4104031362120697E-3</v>
      </c>
      <c r="G4">
        <v>9.0109999999999999E-3</v>
      </c>
      <c r="H4">
        <v>20120801</v>
      </c>
      <c r="I4">
        <v>8.5473909665757797E-3</v>
      </c>
      <c r="J4">
        <v>9.0109999999999999E-3</v>
      </c>
    </row>
    <row r="5" spans="1:10" x14ac:dyDescent="0.55000000000000004">
      <c r="B5">
        <v>7.5142272866408804E-3</v>
      </c>
      <c r="C5">
        <v>8.0342996380725999E-3</v>
      </c>
      <c r="D5">
        <v>7.94300708770284E-3</v>
      </c>
      <c r="E5">
        <v>8.2055619430067908E-3</v>
      </c>
      <c r="F5">
        <v>8.2728943924483492E-3</v>
      </c>
      <c r="G5">
        <v>6.8609999999999999E-3</v>
      </c>
      <c r="H5">
        <v>20120901</v>
      </c>
      <c r="I5">
        <v>7.94300708770284E-3</v>
      </c>
      <c r="J5">
        <v>6.8609999999999999E-3</v>
      </c>
    </row>
    <row r="6" spans="1:10" x14ac:dyDescent="0.55000000000000004">
      <c r="A6" s="2" t="s">
        <v>23</v>
      </c>
      <c r="B6">
        <v>7.0780739439213697E-3</v>
      </c>
      <c r="C6">
        <v>7.10335756810549E-3</v>
      </c>
      <c r="D6">
        <v>7.3118044808772199E-3</v>
      </c>
      <c r="E6">
        <v>7.0103350087489602E-3</v>
      </c>
      <c r="F6">
        <v>7.2252840005733402E-3</v>
      </c>
      <c r="G6">
        <v>5.1450000000000003E-3</v>
      </c>
      <c r="H6">
        <v>20121001</v>
      </c>
      <c r="I6">
        <v>7.3118044808772199E-3</v>
      </c>
      <c r="J6">
        <v>5.1450000000000003E-3</v>
      </c>
    </row>
    <row r="7" spans="1:10" x14ac:dyDescent="0.55000000000000004">
      <c r="B7">
        <v>6.5340290330576402E-3</v>
      </c>
      <c r="C7">
        <v>6.4162843828453903E-3</v>
      </c>
      <c r="D7">
        <v>6.6174207349038103E-3</v>
      </c>
      <c r="E7">
        <v>6.58228609937572E-3</v>
      </c>
      <c r="F7">
        <v>6.4747509953719399E-3</v>
      </c>
      <c r="G7">
        <v>5.5160000000000001E-3</v>
      </c>
      <c r="H7">
        <v>20121101</v>
      </c>
      <c r="I7">
        <v>6.6174207349038103E-3</v>
      </c>
      <c r="J7">
        <v>5.5160000000000001E-3</v>
      </c>
    </row>
    <row r="8" spans="1:10" x14ac:dyDescent="0.55000000000000004">
      <c r="A8" t="s">
        <v>24</v>
      </c>
      <c r="B8">
        <v>5.94272837882688E-3</v>
      </c>
      <c r="C8">
        <v>5.8007653685581903E-3</v>
      </c>
      <c r="D8">
        <v>5.9930220708127799E-3</v>
      </c>
      <c r="E8">
        <v>5.8901053764098396E-3</v>
      </c>
      <c r="F8">
        <v>5.7901516515327899E-3</v>
      </c>
      <c r="G8">
        <v>5.3020000000000003E-3</v>
      </c>
      <c r="H8">
        <v>20121201</v>
      </c>
      <c r="I8">
        <v>5.9930220708127799E-3</v>
      </c>
      <c r="J8">
        <v>5.3020000000000003E-3</v>
      </c>
    </row>
    <row r="9" spans="1:10" x14ac:dyDescent="0.55000000000000004">
      <c r="B9">
        <v>5.8043479228624198E-3</v>
      </c>
      <c r="C9">
        <v>5.6966140646218504E-3</v>
      </c>
      <c r="D9">
        <v>5.8591545577311296E-3</v>
      </c>
      <c r="E9">
        <v>5.7610874714936798E-3</v>
      </c>
      <c r="F9">
        <v>5.8554570006626701E-3</v>
      </c>
      <c r="G9">
        <v>3.7799999999999999E-3</v>
      </c>
      <c r="H9">
        <v>20130101</v>
      </c>
      <c r="I9">
        <v>5.8591545577311296E-3</v>
      </c>
      <c r="J9">
        <v>3.7799999999999999E-3</v>
      </c>
    </row>
    <row r="10" spans="1:10" x14ac:dyDescent="0.55000000000000004">
      <c r="A10" t="s">
        <v>25</v>
      </c>
      <c r="B10">
        <v>5.3541906452964803E-3</v>
      </c>
      <c r="C10">
        <v>6.3871296150879E-3</v>
      </c>
      <c r="D10">
        <v>5.7939693559250598E-3</v>
      </c>
      <c r="E10">
        <v>6.3034824927539999E-3</v>
      </c>
      <c r="F10">
        <v>6.3939311492747803E-3</v>
      </c>
      <c r="G10">
        <v>5.5960000000000003E-3</v>
      </c>
      <c r="H10">
        <v>20130201</v>
      </c>
      <c r="I10">
        <v>5.7939693559250598E-3</v>
      </c>
      <c r="J10">
        <v>5.5960000000000003E-3</v>
      </c>
    </row>
    <row r="11" spans="1:10" x14ac:dyDescent="0.55000000000000004">
      <c r="B11">
        <v>5.7322916045519298E-3</v>
      </c>
      <c r="C11">
        <v>5.4276199150866998E-3</v>
      </c>
      <c r="D11">
        <v>5.6061231226689403E-3</v>
      </c>
      <c r="E11">
        <v>5.4394301895693501E-3</v>
      </c>
      <c r="F11">
        <v>5.5241586408467701E-3</v>
      </c>
      <c r="G11">
        <v>1.0829999999999999E-2</v>
      </c>
      <c r="H11">
        <v>20130301</v>
      </c>
      <c r="I11">
        <v>5.6061231226689403E-3</v>
      </c>
      <c r="J11">
        <v>1.0829999999999999E-2</v>
      </c>
    </row>
    <row r="12" spans="1:10" x14ac:dyDescent="0.55000000000000004">
      <c r="B12">
        <v>5.6655845562505998E-3</v>
      </c>
      <c r="C12">
        <v>4.3141595312922096E-3</v>
      </c>
      <c r="D12">
        <v>5.06928261031276E-3</v>
      </c>
      <c r="E12">
        <v>4.5930116595357499E-3</v>
      </c>
      <c r="F12">
        <v>4.5954264445234897E-3</v>
      </c>
      <c r="G12">
        <v>5.6629999999999996E-3</v>
      </c>
      <c r="H12">
        <v>20130401</v>
      </c>
      <c r="I12">
        <v>5.06928261031276E-3</v>
      </c>
      <c r="J12">
        <v>5.6629999999999996E-3</v>
      </c>
    </row>
    <row r="13" spans="1:10" x14ac:dyDescent="0.55000000000000004">
      <c r="B13">
        <v>5.9881467702608696E-3</v>
      </c>
      <c r="C13">
        <v>4.0599455274044002E-3</v>
      </c>
      <c r="D13">
        <v>5.1456337597612298E-3</v>
      </c>
      <c r="E13">
        <v>4.3005031625138199E-3</v>
      </c>
      <c r="F13">
        <v>4.1192571692339596E-3</v>
      </c>
      <c r="G13">
        <v>5.5469999999999998E-3</v>
      </c>
      <c r="H13">
        <v>20130501</v>
      </c>
      <c r="I13">
        <v>5.1456337597612298E-3</v>
      </c>
      <c r="J13">
        <v>5.5469999999999998E-3</v>
      </c>
    </row>
    <row r="14" spans="1:10" x14ac:dyDescent="0.55000000000000004">
      <c r="B14">
        <v>4.2566526823213198E-3</v>
      </c>
      <c r="C14">
        <v>3.6753250837240001E-3</v>
      </c>
      <c r="D14">
        <v>3.8810395576759399E-3</v>
      </c>
      <c r="E14">
        <v>4.1473322488807798E-3</v>
      </c>
      <c r="F14">
        <v>3.74564443747725E-3</v>
      </c>
      <c r="G14">
        <v>3.1930000000000001E-3</v>
      </c>
      <c r="H14">
        <v>20130601</v>
      </c>
      <c r="I14">
        <v>3.8810395576759399E-3</v>
      </c>
      <c r="J14">
        <v>3.1930000000000001E-3</v>
      </c>
    </row>
    <row r="15" spans="1:10" x14ac:dyDescent="0.55000000000000004">
      <c r="B15">
        <v>4.1994244445029303E-3</v>
      </c>
      <c r="C15">
        <v>5.1242208858189803E-3</v>
      </c>
      <c r="D15">
        <v>4.3700626701871099E-3</v>
      </c>
      <c r="E15">
        <v>5.0588949202468496E-3</v>
      </c>
      <c r="F15">
        <v>5.3352251099589498E-3</v>
      </c>
      <c r="G15">
        <v>4.7429999999999998E-3</v>
      </c>
      <c r="H15">
        <v>20130701</v>
      </c>
      <c r="I15">
        <v>4.3700626701871099E-3</v>
      </c>
      <c r="J15">
        <v>4.7429999999999998E-3</v>
      </c>
    </row>
    <row r="16" spans="1:10" x14ac:dyDescent="0.55000000000000004">
      <c r="B16">
        <v>4.7522084194748099E-3</v>
      </c>
      <c r="C16">
        <v>5.6906229379188097E-3</v>
      </c>
      <c r="D16">
        <v>4.9605445001906301E-3</v>
      </c>
      <c r="E16">
        <v>5.2657639135756003E-3</v>
      </c>
      <c r="F16">
        <v>6.4506048444851896E-3</v>
      </c>
      <c r="G16">
        <v>4.2420000000000001E-3</v>
      </c>
      <c r="H16">
        <v>20130801</v>
      </c>
      <c r="I16">
        <v>4.9605445001906301E-3</v>
      </c>
      <c r="J16">
        <v>4.2420000000000001E-3</v>
      </c>
    </row>
    <row r="17" spans="2:10" x14ac:dyDescent="0.55000000000000004">
      <c r="B17">
        <v>4.6288744292389298E-3</v>
      </c>
      <c r="C17">
        <v>5.5380474622086203E-3</v>
      </c>
      <c r="D17">
        <v>4.7739516367494997E-3</v>
      </c>
      <c r="E17">
        <v>5.2210255229231204E-3</v>
      </c>
      <c r="F17">
        <v>5.6624568338019604E-3</v>
      </c>
      <c r="G17">
        <v>4.4169999999999999E-3</v>
      </c>
      <c r="H17">
        <v>20130901</v>
      </c>
      <c r="I17">
        <v>4.7739516367494997E-3</v>
      </c>
      <c r="J17">
        <v>4.4169999999999999E-3</v>
      </c>
    </row>
    <row r="18" spans="2:10" x14ac:dyDescent="0.55000000000000004">
      <c r="B18">
        <v>6.2485645008476202E-3</v>
      </c>
      <c r="C18">
        <v>5.7409696889444599E-3</v>
      </c>
      <c r="D18">
        <v>5.9476984565512902E-3</v>
      </c>
      <c r="E18">
        <v>5.3119112348807502E-3</v>
      </c>
      <c r="F18">
        <v>5.4781985302329401E-3</v>
      </c>
      <c r="G18">
        <v>5.5079999999999999E-3</v>
      </c>
      <c r="H18">
        <v>20131001</v>
      </c>
      <c r="I18">
        <v>5.9476984565512902E-3</v>
      </c>
      <c r="J18">
        <v>5.5079999999999999E-3</v>
      </c>
    </row>
    <row r="19" spans="2:10" x14ac:dyDescent="0.55000000000000004">
      <c r="B19">
        <v>6.52500082547756E-3</v>
      </c>
      <c r="C19">
        <v>6.4109556574279396E-3</v>
      </c>
      <c r="D19">
        <v>6.4526186072467297E-3</v>
      </c>
      <c r="E19">
        <v>6.37834272394715E-3</v>
      </c>
      <c r="F19">
        <v>6.1459807342470196E-3</v>
      </c>
      <c r="G19">
        <v>4.9040000000000004E-3</v>
      </c>
      <c r="H19">
        <v>20131101</v>
      </c>
      <c r="I19">
        <v>6.4526186072467297E-3</v>
      </c>
      <c r="J19">
        <v>4.9040000000000004E-3</v>
      </c>
    </row>
    <row r="20" spans="2:10" x14ac:dyDescent="0.55000000000000004">
      <c r="B20">
        <v>5.5441319966033102E-3</v>
      </c>
      <c r="C20">
        <v>6.3354688497424903E-3</v>
      </c>
      <c r="D20">
        <v>5.7295874680015997E-3</v>
      </c>
      <c r="E20">
        <v>6.2815304547361502E-3</v>
      </c>
      <c r="F20">
        <v>5.7820751724311399E-3</v>
      </c>
      <c r="G20">
        <v>3.748E-3</v>
      </c>
      <c r="H20">
        <v>20131201</v>
      </c>
      <c r="I20">
        <v>5.7295874680015997E-3</v>
      </c>
      <c r="J20">
        <v>3.748E-3</v>
      </c>
    </row>
    <row r="21" spans="2:10" x14ac:dyDescent="0.55000000000000004">
      <c r="B21">
        <v>4.94115267076118E-3</v>
      </c>
      <c r="C21">
        <v>5.6942485590297702E-3</v>
      </c>
      <c r="D21">
        <v>5.0477199720902104E-3</v>
      </c>
      <c r="E21">
        <v>5.3466294783009504E-3</v>
      </c>
      <c r="F21">
        <v>5.5030584431551201E-3</v>
      </c>
      <c r="G21">
        <v>4.3559999999999996E-3</v>
      </c>
      <c r="H21">
        <v>20140101</v>
      </c>
      <c r="I21">
        <v>5.0477199720902104E-3</v>
      </c>
      <c r="J21">
        <v>4.3559999999999996E-3</v>
      </c>
    </row>
    <row r="22" spans="2:10" x14ac:dyDescent="0.55000000000000004">
      <c r="B22">
        <v>5.9276251956007098E-3</v>
      </c>
      <c r="C22">
        <v>6.0817945671364799E-3</v>
      </c>
      <c r="D22">
        <v>5.8977631403879698E-3</v>
      </c>
      <c r="E22">
        <v>5.5769748296681399E-3</v>
      </c>
      <c r="F22">
        <v>5.9455277601462497E-3</v>
      </c>
      <c r="G22">
        <v>5.0229999999999997E-3</v>
      </c>
      <c r="H22">
        <v>20140201</v>
      </c>
      <c r="I22">
        <v>5.8977631403879698E-3</v>
      </c>
      <c r="J22">
        <v>5.0229999999999997E-3</v>
      </c>
    </row>
    <row r="23" spans="2:10" x14ac:dyDescent="0.55000000000000004">
      <c r="B23">
        <v>6.4402353227023899E-3</v>
      </c>
      <c r="C23">
        <v>6.8290837076442198E-3</v>
      </c>
      <c r="D23">
        <v>6.5670623672552603E-3</v>
      </c>
      <c r="E23">
        <v>6.67121714026406E-3</v>
      </c>
      <c r="F23">
        <v>6.48845983122522E-3</v>
      </c>
      <c r="G23">
        <v>7.0590000000000002E-3</v>
      </c>
      <c r="H23">
        <v>20140301</v>
      </c>
      <c r="I23">
        <v>6.5670623672552603E-3</v>
      </c>
      <c r="J23">
        <v>7.0590000000000002E-3</v>
      </c>
    </row>
    <row r="24" spans="2:10" x14ac:dyDescent="0.55000000000000004">
      <c r="B24">
        <v>5.7044709290120302E-3</v>
      </c>
      <c r="C24">
        <v>6.7587096303132598E-3</v>
      </c>
      <c r="D24">
        <v>6.0108258923032704E-3</v>
      </c>
      <c r="E24">
        <v>6.5888730723608502E-3</v>
      </c>
      <c r="F24">
        <v>6.2687106718837598E-3</v>
      </c>
      <c r="G24">
        <v>7.9089999999999994E-3</v>
      </c>
      <c r="H24">
        <v>20140401</v>
      </c>
      <c r="I24">
        <v>6.0108258923032704E-3</v>
      </c>
      <c r="J24">
        <v>7.9089999999999994E-3</v>
      </c>
    </row>
    <row r="25" spans="2:10" x14ac:dyDescent="0.55000000000000004">
      <c r="B25">
        <v>5.8023721983180001E-3</v>
      </c>
      <c r="C25">
        <v>6.3953077190975803E-3</v>
      </c>
      <c r="D25">
        <v>5.9518756434572898E-3</v>
      </c>
      <c r="E25">
        <v>5.9748473955329104E-3</v>
      </c>
      <c r="F25">
        <v>6.2168766918919002E-3</v>
      </c>
      <c r="G25">
        <v>6.4120000000000002E-3</v>
      </c>
      <c r="H25">
        <v>20140501</v>
      </c>
      <c r="I25">
        <v>5.9518756434572898E-3</v>
      </c>
      <c r="J25">
        <v>6.4120000000000002E-3</v>
      </c>
    </row>
    <row r="26" spans="2:10" x14ac:dyDescent="0.55000000000000004">
      <c r="B26">
        <v>6.7617495581348301E-3</v>
      </c>
      <c r="C26">
        <v>6.67977032195732E-3</v>
      </c>
      <c r="D26">
        <v>6.7476082164356103E-3</v>
      </c>
      <c r="E26">
        <v>6.4672974562011796E-3</v>
      </c>
      <c r="F26">
        <v>6.6233105800176098E-3</v>
      </c>
      <c r="G26">
        <v>4.8840000000000003E-3</v>
      </c>
      <c r="H26">
        <v>20140601</v>
      </c>
      <c r="I26">
        <v>6.7476082164356103E-3</v>
      </c>
      <c r="J26">
        <v>4.8840000000000003E-3</v>
      </c>
    </row>
    <row r="27" spans="2:10" x14ac:dyDescent="0.55000000000000004">
      <c r="B27">
        <v>6.4293424998685999E-3</v>
      </c>
      <c r="C27">
        <v>6.0691758639455102E-3</v>
      </c>
      <c r="D27">
        <v>6.2592189744345404E-3</v>
      </c>
      <c r="E27">
        <v>6.1252792779533599E-3</v>
      </c>
      <c r="F27">
        <v>5.73863207666529E-3</v>
      </c>
      <c r="G27">
        <v>7.1710000000000003E-3</v>
      </c>
      <c r="H27">
        <v>20140701</v>
      </c>
      <c r="I27">
        <v>6.2592189744345404E-3</v>
      </c>
      <c r="J27">
        <v>7.1710000000000003E-3</v>
      </c>
    </row>
    <row r="28" spans="2:10" x14ac:dyDescent="0.55000000000000004">
      <c r="B28">
        <v>6.43403596623221E-3</v>
      </c>
      <c r="C28">
        <v>6.7315662217335304E-3</v>
      </c>
      <c r="D28">
        <v>6.5342745336195501E-3</v>
      </c>
      <c r="E28">
        <v>6.7148847751727298E-3</v>
      </c>
      <c r="F28">
        <v>6.4860145066102399E-3</v>
      </c>
      <c r="G28">
        <v>6.633E-3</v>
      </c>
      <c r="H28">
        <v>20140801</v>
      </c>
      <c r="I28">
        <v>6.5342745336195501E-3</v>
      </c>
      <c r="J28">
        <v>6.633E-3</v>
      </c>
    </row>
    <row r="29" spans="2:10" x14ac:dyDescent="0.55000000000000004">
      <c r="B29">
        <v>7.1350250234267099E-3</v>
      </c>
      <c r="C29">
        <v>7.7228589456114502E-3</v>
      </c>
      <c r="D29">
        <v>7.3907502800655799E-3</v>
      </c>
      <c r="E29">
        <v>7.5100981122911302E-3</v>
      </c>
      <c r="F29">
        <v>7.6621813478063199E-3</v>
      </c>
      <c r="G29">
        <v>1.1186E-2</v>
      </c>
      <c r="H29">
        <v>20140901</v>
      </c>
      <c r="I29">
        <v>7.3907502800655799E-3</v>
      </c>
      <c r="J29">
        <v>1.1186E-2</v>
      </c>
    </row>
    <row r="30" spans="2:10" x14ac:dyDescent="0.55000000000000004">
      <c r="B30">
        <v>6.0456980673200102E-3</v>
      </c>
      <c r="C30">
        <v>7.3347042079466504E-3</v>
      </c>
      <c r="D30">
        <v>6.4849395967581103E-3</v>
      </c>
      <c r="E30">
        <v>7.1046771820171698E-3</v>
      </c>
      <c r="F30">
        <v>7.2490021919992204E-3</v>
      </c>
      <c r="G30">
        <v>6.4689999999999999E-3</v>
      </c>
      <c r="H30">
        <v>20141001</v>
      </c>
      <c r="I30">
        <v>6.4849395967581103E-3</v>
      </c>
      <c r="J30">
        <v>6.4689999999999999E-3</v>
      </c>
    </row>
    <row r="31" spans="2:10" x14ac:dyDescent="0.55000000000000004">
      <c r="B31">
        <v>7.5453875501161399E-3</v>
      </c>
      <c r="C31">
        <v>8.4506523579199501E-3</v>
      </c>
      <c r="D31">
        <v>8.0226496384282892E-3</v>
      </c>
      <c r="E31">
        <v>8.0234886117365907E-3</v>
      </c>
      <c r="F31">
        <v>8.4806402303694798E-3</v>
      </c>
      <c r="G31">
        <v>8.6210000000000002E-3</v>
      </c>
      <c r="H31">
        <v>20141101</v>
      </c>
      <c r="I31">
        <v>8.0226496384282892E-3</v>
      </c>
      <c r="J31">
        <v>8.6210000000000002E-3</v>
      </c>
    </row>
    <row r="32" spans="2:10" x14ac:dyDescent="0.55000000000000004">
      <c r="B32">
        <v>7.5471421656148497E-3</v>
      </c>
      <c r="C32">
        <v>7.9849488719084295E-3</v>
      </c>
      <c r="D32">
        <v>7.7772172885316702E-3</v>
      </c>
      <c r="E32">
        <v>7.6557354323661701E-3</v>
      </c>
      <c r="F32">
        <v>7.6501852895619199E-3</v>
      </c>
      <c r="G32">
        <v>1.0784999999999999E-2</v>
      </c>
      <c r="H32">
        <v>20141201</v>
      </c>
      <c r="I32">
        <v>7.7772172885316702E-3</v>
      </c>
      <c r="J32">
        <v>1.0784999999999999E-2</v>
      </c>
    </row>
    <row r="33" spans="2:10" x14ac:dyDescent="0.55000000000000004">
      <c r="B33">
        <v>7.7608187306240101E-3</v>
      </c>
      <c r="C33">
        <v>7.9022670047878101E-3</v>
      </c>
      <c r="D33">
        <v>7.9504994050609203E-3</v>
      </c>
      <c r="E33">
        <v>7.8985371443852006E-3</v>
      </c>
      <c r="F33">
        <v>7.5283390822891098E-3</v>
      </c>
      <c r="G33">
        <v>9.9480000000000002E-3</v>
      </c>
      <c r="H33">
        <v>20150101</v>
      </c>
      <c r="I33">
        <v>7.9504994050609203E-3</v>
      </c>
      <c r="J33">
        <v>9.9480000000000002E-3</v>
      </c>
    </row>
    <row r="34" spans="2:10" x14ac:dyDescent="0.55000000000000004">
      <c r="B34">
        <v>8.3066341941205601E-3</v>
      </c>
      <c r="C34">
        <v>7.7647612913851497E-3</v>
      </c>
      <c r="D34">
        <v>8.2571273058771599E-3</v>
      </c>
      <c r="E34">
        <v>7.80202555682619E-3</v>
      </c>
      <c r="F34">
        <v>7.5546993206597702E-3</v>
      </c>
      <c r="G34">
        <v>9.1350000000000008E-3</v>
      </c>
      <c r="H34">
        <v>20150201</v>
      </c>
      <c r="I34">
        <v>8.2571273058771599E-3</v>
      </c>
      <c r="J34">
        <v>9.1350000000000008E-3</v>
      </c>
    </row>
    <row r="35" spans="2:10" x14ac:dyDescent="0.55000000000000004">
      <c r="B35">
        <v>7.4421965855495801E-3</v>
      </c>
      <c r="C35">
        <v>7.3735024256557499E-3</v>
      </c>
      <c r="D35">
        <v>7.4812501700417897E-3</v>
      </c>
      <c r="E35">
        <v>7.6574593379816697E-3</v>
      </c>
      <c r="F35">
        <v>7.30792886374398E-3</v>
      </c>
      <c r="G35">
        <v>7.162E-3</v>
      </c>
      <c r="H35">
        <v>20150301</v>
      </c>
      <c r="I35">
        <v>7.4812501700417897E-3</v>
      </c>
      <c r="J35">
        <v>7.162E-3</v>
      </c>
    </row>
    <row r="36" spans="2:10" x14ac:dyDescent="0.55000000000000004">
      <c r="B36">
        <v>7.96391313035286E-3</v>
      </c>
      <c r="C36">
        <v>6.8797166965339999E-3</v>
      </c>
      <c r="D36">
        <v>7.6188516323962997E-3</v>
      </c>
      <c r="E36">
        <v>7.1749778516826601E-3</v>
      </c>
      <c r="F36">
        <v>7.0864766198946499E-3</v>
      </c>
      <c r="G36">
        <v>6.7710000000000001E-3</v>
      </c>
      <c r="H36">
        <v>20150401</v>
      </c>
      <c r="I36">
        <v>7.6188516323962997E-3</v>
      </c>
      <c r="J36">
        <v>6.7710000000000001E-3</v>
      </c>
    </row>
    <row r="37" spans="2:10" x14ac:dyDescent="0.55000000000000004">
      <c r="B37">
        <v>7.6363147887532597E-3</v>
      </c>
      <c r="C37">
        <v>7.2934492997936704E-3</v>
      </c>
      <c r="D37">
        <v>7.5724342473950804E-3</v>
      </c>
      <c r="E37">
        <v>7.5217363456180101E-3</v>
      </c>
      <c r="F37">
        <v>7.5990743678215397E-3</v>
      </c>
      <c r="G37">
        <v>5.0530000000000002E-3</v>
      </c>
      <c r="H37">
        <v>20150501</v>
      </c>
      <c r="I37">
        <v>7.5724342473950804E-3</v>
      </c>
      <c r="J37">
        <v>5.0530000000000002E-3</v>
      </c>
    </row>
    <row r="38" spans="2:10" x14ac:dyDescent="0.55000000000000004">
      <c r="B38">
        <v>7.1268450143237598E-3</v>
      </c>
      <c r="C38">
        <v>7.2864680888038696E-3</v>
      </c>
      <c r="D38">
        <v>7.2232083211496399E-3</v>
      </c>
      <c r="E38">
        <v>7.3610410660749801E-3</v>
      </c>
      <c r="F38">
        <v>7.33408870558175E-3</v>
      </c>
      <c r="G38">
        <v>6.0780000000000001E-3</v>
      </c>
      <c r="H38">
        <v>20150601</v>
      </c>
      <c r="I38">
        <v>7.2232083211496399E-3</v>
      </c>
      <c r="J38">
        <v>6.0780000000000001E-3</v>
      </c>
    </row>
    <row r="39" spans="2:10" x14ac:dyDescent="0.55000000000000004">
      <c r="B39">
        <v>6.2072685981641798E-3</v>
      </c>
      <c r="C39">
        <v>7.2461782554242996E-3</v>
      </c>
      <c r="D39">
        <v>6.5415005468037598E-3</v>
      </c>
      <c r="E39">
        <v>7.1165023248682298E-3</v>
      </c>
      <c r="F39">
        <v>7.28753557640741E-3</v>
      </c>
      <c r="G39">
        <v>6.5659999999999998E-3</v>
      </c>
      <c r="H39">
        <v>20150701</v>
      </c>
      <c r="I39">
        <v>6.5415005468037598E-3</v>
      </c>
      <c r="J39">
        <v>6.5659999999999998E-3</v>
      </c>
    </row>
    <row r="40" spans="2:10" x14ac:dyDescent="0.55000000000000004">
      <c r="B40">
        <v>7.1545820218129304E-3</v>
      </c>
      <c r="C40">
        <v>7.47145681754226E-3</v>
      </c>
      <c r="D40">
        <v>7.3094067972812602E-3</v>
      </c>
      <c r="E40">
        <v>7.16877554671916E-3</v>
      </c>
      <c r="F40">
        <v>7.6069287532319202E-3</v>
      </c>
      <c r="G40">
        <v>7.1869999999999998E-3</v>
      </c>
      <c r="H40">
        <v>20150801</v>
      </c>
      <c r="I40">
        <v>7.3094067972812602E-3</v>
      </c>
      <c r="J40">
        <v>7.1869999999999998E-3</v>
      </c>
    </row>
    <row r="41" spans="2:10" x14ac:dyDescent="0.55000000000000004">
      <c r="B41">
        <v>7.5291662059853602E-3</v>
      </c>
      <c r="C41">
        <v>7.1428909924686002E-3</v>
      </c>
      <c r="D41">
        <v>7.4611025584907301E-3</v>
      </c>
      <c r="E41">
        <v>7.2695882574322799E-3</v>
      </c>
      <c r="F41">
        <v>7.39733268651679E-3</v>
      </c>
      <c r="G41">
        <v>6.842E-3</v>
      </c>
      <c r="H41">
        <v>20150901</v>
      </c>
      <c r="I41">
        <v>7.4611025584907301E-3</v>
      </c>
      <c r="J41">
        <v>6.842E-3</v>
      </c>
    </row>
    <row r="42" spans="2:10" x14ac:dyDescent="0.55000000000000004">
      <c r="B42">
        <v>7.40305334316365E-3</v>
      </c>
      <c r="C42">
        <v>6.8180625196916696E-3</v>
      </c>
      <c r="D42">
        <v>7.19885348449038E-3</v>
      </c>
      <c r="E42">
        <v>6.9540773757290801E-3</v>
      </c>
      <c r="F42">
        <v>6.6319545585064102E-3</v>
      </c>
      <c r="G42">
        <v>5.7089999999999997E-3</v>
      </c>
      <c r="H42">
        <v>20151001</v>
      </c>
      <c r="I42">
        <v>7.19885348449038E-3</v>
      </c>
      <c r="J42">
        <v>5.7089999999999997E-3</v>
      </c>
    </row>
    <row r="43" spans="2:10" x14ac:dyDescent="0.55000000000000004">
      <c r="B43">
        <v>7.5939183187923101E-3</v>
      </c>
      <c r="C43">
        <v>7.8830609839238407E-3</v>
      </c>
      <c r="D43">
        <v>7.8044598365039301E-3</v>
      </c>
      <c r="E43">
        <v>7.9356887494289405E-3</v>
      </c>
      <c r="F43">
        <v>7.9034836269171703E-3</v>
      </c>
      <c r="G43">
        <v>5.0090000000000004E-3</v>
      </c>
      <c r="H43">
        <v>20151101</v>
      </c>
      <c r="I43">
        <v>7.8044598365039301E-3</v>
      </c>
      <c r="J43">
        <v>5.0090000000000004E-3</v>
      </c>
    </row>
    <row r="44" spans="2:10" x14ac:dyDescent="0.55000000000000004">
      <c r="B44">
        <v>7.0300798473637302E-3</v>
      </c>
      <c r="C44">
        <v>8.0330990176268394E-3</v>
      </c>
      <c r="D44">
        <v>7.4582965994895402E-3</v>
      </c>
      <c r="E44">
        <v>7.9057396440702903E-3</v>
      </c>
      <c r="F44">
        <v>8.0186857138852905E-3</v>
      </c>
      <c r="G44">
        <v>6.0990000000000003E-3</v>
      </c>
      <c r="H44">
        <v>20151201</v>
      </c>
      <c r="I44">
        <v>7.4582965994895402E-3</v>
      </c>
      <c r="J44">
        <v>6.0990000000000003E-3</v>
      </c>
    </row>
    <row r="45" spans="2:10" x14ac:dyDescent="0.55000000000000004">
      <c r="B45">
        <v>6.8599234078272203E-3</v>
      </c>
      <c r="C45">
        <v>8.5343265865518905E-3</v>
      </c>
      <c r="D45">
        <v>7.5088932211668704E-3</v>
      </c>
      <c r="E45">
        <v>8.2441596053620704E-3</v>
      </c>
      <c r="F45">
        <v>8.6094970188331302E-3</v>
      </c>
      <c r="G45">
        <v>9.6900000000000007E-3</v>
      </c>
      <c r="H45">
        <v>20160101</v>
      </c>
      <c r="I45">
        <v>7.5088932211668704E-3</v>
      </c>
      <c r="J45">
        <v>9.6900000000000007E-3</v>
      </c>
    </row>
    <row r="46" spans="2:10" x14ac:dyDescent="0.55000000000000004">
      <c r="B46">
        <v>7.7444315295622504E-3</v>
      </c>
      <c r="C46">
        <v>8.4237890247750198E-3</v>
      </c>
      <c r="D46">
        <v>8.1354694679408798E-3</v>
      </c>
      <c r="E46">
        <v>7.7920615537395398E-3</v>
      </c>
      <c r="F46">
        <v>8.3007112009580199E-3</v>
      </c>
      <c r="G46">
        <v>8.8330000000000006E-3</v>
      </c>
      <c r="H46">
        <v>20160201</v>
      </c>
      <c r="I46">
        <v>8.1354694679408798E-3</v>
      </c>
      <c r="J46">
        <v>8.8330000000000006E-3</v>
      </c>
    </row>
    <row r="47" spans="2:10" x14ac:dyDescent="0.55000000000000004">
      <c r="B47">
        <v>8.0819018896862403E-3</v>
      </c>
      <c r="C47">
        <v>8.0757225751495604E-3</v>
      </c>
      <c r="D47">
        <v>8.2477452466264804E-3</v>
      </c>
      <c r="E47">
        <v>8.0868553963721803E-3</v>
      </c>
      <c r="F47">
        <v>7.9000592682468597E-3</v>
      </c>
      <c r="G47">
        <v>1.9879000000000001E-2</v>
      </c>
      <c r="H47">
        <v>20160301</v>
      </c>
      <c r="I47">
        <v>8.2477452466264804E-3</v>
      </c>
      <c r="J47">
        <v>1.9879000000000001E-2</v>
      </c>
    </row>
    <row r="48" spans="2:10" x14ac:dyDescent="0.55000000000000004">
      <c r="B48">
        <v>8.2348110603154504E-3</v>
      </c>
      <c r="C48">
        <v>8.6774272350273098E-3</v>
      </c>
      <c r="D48">
        <v>8.6401218449138097E-3</v>
      </c>
      <c r="E48">
        <v>8.6466086904062201E-3</v>
      </c>
      <c r="F48">
        <v>8.2001817937352398E-3</v>
      </c>
      <c r="G48">
        <v>9.1579999999999995E-3</v>
      </c>
      <c r="H48">
        <v>20160401</v>
      </c>
      <c r="I48">
        <v>8.6401218449138097E-3</v>
      </c>
      <c r="J48">
        <v>9.1579999999999995E-3</v>
      </c>
    </row>
    <row r="49" spans="2:10" x14ac:dyDescent="0.55000000000000004">
      <c r="B49">
        <v>8.3023721143302802E-3</v>
      </c>
      <c r="C49">
        <v>8.6685398952851302E-3</v>
      </c>
      <c r="D49">
        <v>8.6837023298070894E-3</v>
      </c>
      <c r="E49">
        <v>8.7558212334312505E-3</v>
      </c>
      <c r="F49">
        <v>8.6806314047444301E-3</v>
      </c>
      <c r="G49">
        <v>1.3592E-2</v>
      </c>
      <c r="H49">
        <v>20160501</v>
      </c>
      <c r="I49">
        <v>8.6837023298070894E-3</v>
      </c>
      <c r="J49">
        <v>1.3592E-2</v>
      </c>
    </row>
    <row r="50" spans="2:10" x14ac:dyDescent="0.55000000000000004">
      <c r="B50">
        <v>7.4161878411706499E-3</v>
      </c>
      <c r="C50">
        <v>8.21383495680497E-3</v>
      </c>
      <c r="D50">
        <v>7.8460488823207299E-3</v>
      </c>
      <c r="E50">
        <v>8.1970968406466296E-3</v>
      </c>
      <c r="F50">
        <v>8.1620872937117808E-3</v>
      </c>
      <c r="G50">
        <v>9.9900000000000006E-3</v>
      </c>
      <c r="H50">
        <v>20160601</v>
      </c>
      <c r="I50">
        <v>7.8460488823207299E-3</v>
      </c>
      <c r="J50">
        <v>9.9900000000000006E-3</v>
      </c>
    </row>
    <row r="51" spans="2:10" x14ac:dyDescent="0.55000000000000004">
      <c r="B51">
        <v>8.1001854686962391E-3</v>
      </c>
      <c r="C51">
        <v>8.2651074435764402E-3</v>
      </c>
      <c r="D51">
        <v>8.3791156491722901E-3</v>
      </c>
      <c r="E51">
        <v>8.0015030262404092E-3</v>
      </c>
      <c r="F51">
        <v>8.2326583541578197E-3</v>
      </c>
      <c r="G51">
        <v>1.0456999999999999E-2</v>
      </c>
      <c r="H51">
        <v>20160701</v>
      </c>
      <c r="I51">
        <v>8.3791156491722901E-3</v>
      </c>
      <c r="J51">
        <v>1.0456999999999999E-2</v>
      </c>
    </row>
    <row r="52" spans="2:10" x14ac:dyDescent="0.55000000000000004">
      <c r="B52">
        <v>8.1727651549302893E-3</v>
      </c>
      <c r="C52">
        <v>8.0401177342794092E-3</v>
      </c>
      <c r="D52">
        <v>8.2806718792663003E-3</v>
      </c>
      <c r="E52">
        <v>8.1723373141976106E-3</v>
      </c>
      <c r="F52">
        <v>7.9265939825735807E-3</v>
      </c>
      <c r="G52">
        <v>5.4229999999999999E-3</v>
      </c>
      <c r="H52">
        <v>20160801</v>
      </c>
      <c r="I52">
        <v>8.2806718792663003E-3</v>
      </c>
      <c r="J52">
        <v>5.4229999999999999E-3</v>
      </c>
    </row>
    <row r="53" spans="2:10" x14ac:dyDescent="0.55000000000000004">
      <c r="B53">
        <v>7.7427009827194301E-3</v>
      </c>
      <c r="C53">
        <v>6.2351413918488299E-3</v>
      </c>
      <c r="D53">
        <v>7.1163030401208702E-3</v>
      </c>
      <c r="E53">
        <v>6.6086609631810398E-3</v>
      </c>
      <c r="F53">
        <v>6.04601508719741E-3</v>
      </c>
      <c r="G53">
        <v>9.8630000000000002E-3</v>
      </c>
      <c r="H53">
        <v>20160901</v>
      </c>
      <c r="I53">
        <v>7.1163030401208702E-3</v>
      </c>
      <c r="J53">
        <v>9.8630000000000002E-3</v>
      </c>
    </row>
    <row r="54" spans="2:10" x14ac:dyDescent="0.55000000000000004">
      <c r="B54">
        <v>7.8352482706859697E-3</v>
      </c>
      <c r="C54">
        <v>5.8164418081660101E-3</v>
      </c>
      <c r="D54">
        <v>6.9758597534496404E-3</v>
      </c>
      <c r="E54">
        <v>6.1805999054955901E-3</v>
      </c>
      <c r="F54">
        <v>5.9165852615561997E-3</v>
      </c>
      <c r="G54">
        <v>7.7990000000000004E-3</v>
      </c>
      <c r="H54">
        <v>20161001</v>
      </c>
      <c r="I54">
        <v>6.9758597534496404E-3</v>
      </c>
      <c r="J54">
        <v>7.7990000000000004E-3</v>
      </c>
    </row>
    <row r="55" spans="2:10" x14ac:dyDescent="0.55000000000000004">
      <c r="B55">
        <v>7.9922798632544399E-3</v>
      </c>
      <c r="C55">
        <v>6.3738720086336E-3</v>
      </c>
      <c r="D55">
        <v>7.31232244052558E-3</v>
      </c>
      <c r="E55">
        <v>6.94352024507763E-3</v>
      </c>
      <c r="F55">
        <v>6.5809272141471899E-3</v>
      </c>
      <c r="G55">
        <v>5.0080000000000003E-3</v>
      </c>
      <c r="H55">
        <v>20161101</v>
      </c>
      <c r="I55">
        <v>7.31232244052558E-3</v>
      </c>
      <c r="J55">
        <v>5.0080000000000003E-3</v>
      </c>
    </row>
    <row r="56" spans="2:10" x14ac:dyDescent="0.55000000000000004">
      <c r="B56">
        <v>5.6928404614428997E-3</v>
      </c>
      <c r="C56">
        <v>6.4554866295514299E-3</v>
      </c>
      <c r="D56">
        <v>5.8293640077073097E-3</v>
      </c>
      <c r="E56">
        <v>6.8470901457899601E-3</v>
      </c>
      <c r="F56">
        <v>6.74771076635222E-3</v>
      </c>
      <c r="G56">
        <v>5.3940000000000004E-3</v>
      </c>
      <c r="H56">
        <v>20161201</v>
      </c>
      <c r="I56">
        <v>5.8293640077073097E-3</v>
      </c>
      <c r="J56">
        <v>5.3940000000000004E-3</v>
      </c>
    </row>
    <row r="57" spans="2:10" x14ac:dyDescent="0.55000000000000004">
      <c r="B57">
        <v>5.8104117945938696E-3</v>
      </c>
      <c r="C57">
        <v>6.7688002604650004E-3</v>
      </c>
      <c r="D57">
        <v>6.0006985782518696E-3</v>
      </c>
      <c r="E57">
        <v>6.3856518937088101E-3</v>
      </c>
      <c r="F57">
        <v>7.2732777247929703E-3</v>
      </c>
      <c r="G57">
        <v>5.0740000000000004E-3</v>
      </c>
      <c r="H57">
        <v>20170101</v>
      </c>
      <c r="I57">
        <v>6.0006985782518696E-3</v>
      </c>
      <c r="J57">
        <v>5.0740000000000004E-3</v>
      </c>
    </row>
    <row r="58" spans="2:10" x14ac:dyDescent="0.55000000000000004">
      <c r="B58">
        <v>6.8524295596671296E-3</v>
      </c>
      <c r="C58">
        <v>7.6016531679611102E-3</v>
      </c>
      <c r="D58">
        <v>7.0784303912969204E-3</v>
      </c>
      <c r="E58">
        <v>7.2289473459240397E-3</v>
      </c>
      <c r="F58">
        <v>8.3669935206403603E-3</v>
      </c>
      <c r="G58">
        <v>8.0619999999999997E-3</v>
      </c>
      <c r="H58">
        <v>20170201</v>
      </c>
      <c r="I58">
        <v>7.0784303912969204E-3</v>
      </c>
      <c r="J58">
        <v>8.0619999999999997E-3</v>
      </c>
    </row>
    <row r="59" spans="2:10" x14ac:dyDescent="0.55000000000000004">
      <c r="B59">
        <v>7.0604180901252898E-3</v>
      </c>
      <c r="C59">
        <v>7.7132921381866297E-3</v>
      </c>
      <c r="D59">
        <v>7.29382045871771E-3</v>
      </c>
      <c r="E59">
        <v>7.3008173482909597E-3</v>
      </c>
      <c r="F59">
        <v>7.4604667966382803E-3</v>
      </c>
      <c r="G59">
        <v>7.1269999999999997E-3</v>
      </c>
      <c r="H59">
        <v>20170301</v>
      </c>
      <c r="I59">
        <v>7.29382045871771E-3</v>
      </c>
      <c r="J59">
        <v>7.1269999999999997E-3</v>
      </c>
    </row>
    <row r="60" spans="2:10" x14ac:dyDescent="0.55000000000000004">
      <c r="B60">
        <v>6.9108760515274002E-3</v>
      </c>
      <c r="C60">
        <v>7.5339577675048904E-3</v>
      </c>
      <c r="D60">
        <v>7.1275659694281001E-3</v>
      </c>
      <c r="E60">
        <v>7.39422975247478E-3</v>
      </c>
      <c r="F60">
        <v>7.20391791783246E-3</v>
      </c>
      <c r="G60">
        <v>9.8340000000000007E-3</v>
      </c>
      <c r="H60">
        <v>20170401</v>
      </c>
      <c r="I60">
        <v>7.1275659694281001E-3</v>
      </c>
      <c r="J60">
        <v>9.8340000000000007E-3</v>
      </c>
    </row>
    <row r="61" spans="2:10" x14ac:dyDescent="0.55000000000000004">
      <c r="B61">
        <v>8.6802623153264605E-3</v>
      </c>
      <c r="C61">
        <v>8.3454920166131201E-3</v>
      </c>
      <c r="D61">
        <v>8.7333281377550802E-3</v>
      </c>
      <c r="E61">
        <v>8.5030889390623008E-3</v>
      </c>
      <c r="F61">
        <v>8.5796771014902094E-3</v>
      </c>
      <c r="G61">
        <v>1.1134E-2</v>
      </c>
      <c r="H61">
        <v>20170501</v>
      </c>
      <c r="I61">
        <v>8.7333281377550802E-3</v>
      </c>
      <c r="J61">
        <v>1.1134E-2</v>
      </c>
    </row>
    <row r="62" spans="2:10" x14ac:dyDescent="0.55000000000000004">
      <c r="B62">
        <v>7.6033635354015696E-3</v>
      </c>
      <c r="C62">
        <v>7.8809659064928896E-3</v>
      </c>
      <c r="D62">
        <v>7.8022488650809898E-3</v>
      </c>
      <c r="E62">
        <v>7.7397826698102096E-3</v>
      </c>
      <c r="F62">
        <v>7.7639784364932603E-3</v>
      </c>
      <c r="G62">
        <v>8.8109999999999994E-3</v>
      </c>
      <c r="H62">
        <v>20170601</v>
      </c>
      <c r="I62">
        <v>7.8022488650809898E-3</v>
      </c>
      <c r="J62">
        <v>8.8109999999999994E-3</v>
      </c>
    </row>
    <row r="63" spans="2:10" x14ac:dyDescent="0.55000000000000004">
      <c r="B63">
        <v>8.2102599424843103E-3</v>
      </c>
      <c r="C63">
        <v>7.9506468548095292E-3</v>
      </c>
      <c r="D63">
        <v>8.2644151404910708E-3</v>
      </c>
      <c r="E63">
        <v>8.3137598909817298E-3</v>
      </c>
      <c r="F63">
        <v>8.1127349680935601E-3</v>
      </c>
      <c r="G63">
        <v>9.7429999999999999E-3</v>
      </c>
      <c r="H63">
        <v>20170701</v>
      </c>
      <c r="I63">
        <v>8.2644151404910708E-3</v>
      </c>
      <c r="J63">
        <v>9.7429999999999999E-3</v>
      </c>
    </row>
    <row r="64" spans="2:10" x14ac:dyDescent="0.55000000000000004">
      <c r="B64">
        <v>7.4196679307865603E-3</v>
      </c>
      <c r="C64">
        <v>7.0842932315090196E-3</v>
      </c>
      <c r="D64">
        <v>7.3164607417866697E-3</v>
      </c>
      <c r="E64">
        <v>7.1280353079479402E-3</v>
      </c>
      <c r="F64">
        <v>7.0158946573885099E-3</v>
      </c>
      <c r="G64">
        <v>6.4799999999999996E-3</v>
      </c>
      <c r="H64">
        <v>20170801</v>
      </c>
      <c r="I64">
        <v>7.3164607417866697E-3</v>
      </c>
      <c r="J64">
        <v>6.4799999999999996E-3</v>
      </c>
    </row>
    <row r="65" spans="2:10" x14ac:dyDescent="0.55000000000000004">
      <c r="B65">
        <v>8.6776561804915702E-3</v>
      </c>
      <c r="C65">
        <v>7.1836557353051802E-3</v>
      </c>
      <c r="D65">
        <v>8.1844758936869197E-3</v>
      </c>
      <c r="E65">
        <v>7.5306549351720096E-3</v>
      </c>
      <c r="F65">
        <v>7.4548740515563297E-3</v>
      </c>
      <c r="G65">
        <v>6.7759999999999999E-3</v>
      </c>
      <c r="H65">
        <v>20170901</v>
      </c>
      <c r="I65">
        <v>8.1844758936869197E-3</v>
      </c>
      <c r="J65">
        <v>6.7759999999999999E-3</v>
      </c>
    </row>
    <row r="66" spans="2:10" x14ac:dyDescent="0.55000000000000004">
      <c r="B66">
        <v>7.8598275694989703E-3</v>
      </c>
      <c r="C66">
        <v>6.9099780440571197E-3</v>
      </c>
      <c r="D66">
        <v>7.5147838029218997E-3</v>
      </c>
      <c r="E66">
        <v>7.3512442873132997E-3</v>
      </c>
      <c r="F66">
        <v>6.9967802912867796E-3</v>
      </c>
      <c r="G66">
        <v>6.7289999999999997E-3</v>
      </c>
      <c r="H66">
        <v>20171001</v>
      </c>
      <c r="I66">
        <v>7.5147838029218997E-3</v>
      </c>
      <c r="J66">
        <v>6.7289999999999997E-3</v>
      </c>
    </row>
    <row r="67" spans="2:10" x14ac:dyDescent="0.55000000000000004">
      <c r="B67">
        <v>6.8646955499497599E-3</v>
      </c>
      <c r="C67">
        <v>5.8714275119181097E-3</v>
      </c>
      <c r="D67">
        <v>6.34684906538391E-3</v>
      </c>
      <c r="E67">
        <v>6.1914706310386E-3</v>
      </c>
      <c r="F67">
        <v>5.8798885002516498E-3</v>
      </c>
      <c r="G67">
        <v>5.6249999999999998E-3</v>
      </c>
      <c r="H67">
        <v>20171101</v>
      </c>
      <c r="I67">
        <v>6.34684906538391E-3</v>
      </c>
      <c r="J67">
        <v>5.6249999999999998E-3</v>
      </c>
    </row>
    <row r="68" spans="2:10" x14ac:dyDescent="0.55000000000000004">
      <c r="B68">
        <v>7.4914123167553696E-3</v>
      </c>
      <c r="C68">
        <v>5.7175649838770003E-3</v>
      </c>
      <c r="D68">
        <v>6.6446426870115502E-3</v>
      </c>
      <c r="E68">
        <v>6.2379336496599502E-3</v>
      </c>
      <c r="F68">
        <v>6.22609874117744E-3</v>
      </c>
      <c r="G68">
        <v>7.1869999999999998E-3</v>
      </c>
      <c r="H68">
        <v>20171201</v>
      </c>
      <c r="I68">
        <v>6.6446426870115502E-3</v>
      </c>
      <c r="J68">
        <v>7.1869999999999998E-3</v>
      </c>
    </row>
    <row r="69" spans="2:10" x14ac:dyDescent="0.55000000000000004">
      <c r="B69">
        <v>7.3314704962317099E-3</v>
      </c>
      <c r="C69">
        <v>5.7706943977740002E-3</v>
      </c>
      <c r="D69">
        <v>6.5740468321219599E-3</v>
      </c>
      <c r="E69">
        <v>6.1133969208358703E-3</v>
      </c>
      <c r="F69">
        <v>6.1573292018316603E-3</v>
      </c>
      <c r="G69">
        <v>6.9950000000000003E-3</v>
      </c>
      <c r="H69">
        <v>20180101</v>
      </c>
      <c r="I69">
        <v>6.5740468321219599E-3</v>
      </c>
      <c r="J69">
        <v>6.9950000000000003E-3</v>
      </c>
    </row>
    <row r="70" spans="2:10" x14ac:dyDescent="0.55000000000000004">
      <c r="B70">
        <v>6.3945848509296202E-3</v>
      </c>
      <c r="C70">
        <v>5.6198351197521796E-3</v>
      </c>
      <c r="D70">
        <v>5.8704492420374897E-3</v>
      </c>
      <c r="E70">
        <v>6.0772028316889602E-3</v>
      </c>
      <c r="F70">
        <v>5.9006529170986402E-3</v>
      </c>
      <c r="G70">
        <v>5.8900000000000003E-3</v>
      </c>
      <c r="H70">
        <v>20180201</v>
      </c>
      <c r="I70">
        <v>5.8704492420374897E-3</v>
      </c>
      <c r="J70">
        <v>5.8900000000000003E-3</v>
      </c>
    </row>
    <row r="71" spans="2:10" x14ac:dyDescent="0.55000000000000004">
      <c r="B71">
        <v>5.7070181754285201E-3</v>
      </c>
      <c r="C71">
        <v>5.8341136780532396E-3</v>
      </c>
      <c r="D71">
        <v>5.49376759591456E-3</v>
      </c>
      <c r="E71">
        <v>5.8275042900969498E-3</v>
      </c>
      <c r="F71">
        <v>6.0088977050519396E-3</v>
      </c>
      <c r="G71">
        <v>8.7139999999999995E-3</v>
      </c>
      <c r="H71">
        <v>20180301</v>
      </c>
      <c r="I71">
        <v>5.49376759591456E-3</v>
      </c>
      <c r="J71">
        <v>8.7139999999999995E-3</v>
      </c>
    </row>
    <row r="72" spans="2:10" x14ac:dyDescent="0.55000000000000004">
      <c r="B72">
        <v>6.1888370441549202E-3</v>
      </c>
      <c r="C72">
        <v>5.94055531108685E-3</v>
      </c>
      <c r="D72">
        <v>5.8853653578273503E-3</v>
      </c>
      <c r="E72">
        <v>5.7628312771642902E-3</v>
      </c>
      <c r="F72">
        <v>6.3512988953378204E-3</v>
      </c>
      <c r="G72">
        <v>6.6420000000000003E-3</v>
      </c>
      <c r="H72">
        <v>20180401</v>
      </c>
      <c r="I72">
        <v>5.8853653578273503E-3</v>
      </c>
      <c r="J72">
        <v>6.6420000000000003E-3</v>
      </c>
    </row>
    <row r="73" spans="2:10" x14ac:dyDescent="0.55000000000000004">
      <c r="B73">
        <v>5.7581669643328197E-3</v>
      </c>
      <c r="C73">
        <v>5.77489912644274E-3</v>
      </c>
      <c r="D73">
        <v>5.5236791624187799E-3</v>
      </c>
      <c r="E73">
        <v>5.7736146923465003E-3</v>
      </c>
      <c r="F73">
        <v>5.84089293787183E-3</v>
      </c>
      <c r="G73">
        <v>4.7809999999999997E-3</v>
      </c>
      <c r="H73">
        <v>20180501</v>
      </c>
      <c r="I73">
        <v>5.5236791624187799E-3</v>
      </c>
      <c r="J73">
        <v>4.7809999999999997E-3</v>
      </c>
    </row>
    <row r="74" spans="2:10" x14ac:dyDescent="0.55000000000000004">
      <c r="B74">
        <v>6.05931773391987E-3</v>
      </c>
      <c r="C74">
        <v>6.0034280733122902E-3</v>
      </c>
      <c r="D74">
        <v>5.8514481738080899E-3</v>
      </c>
      <c r="E74">
        <v>5.8412889768610999E-3</v>
      </c>
      <c r="F74">
        <v>5.9407057571191002E-3</v>
      </c>
      <c r="G74">
        <v>7.175E-3</v>
      </c>
      <c r="H74">
        <v>20180601</v>
      </c>
      <c r="I74">
        <v>5.8514481738080899E-3</v>
      </c>
      <c r="J74">
        <v>7.175E-3</v>
      </c>
    </row>
    <row r="75" spans="2:10" x14ac:dyDescent="0.55000000000000004">
      <c r="B75">
        <v>6.3096895825987803E-3</v>
      </c>
      <c r="C75">
        <v>5.7391580681473604E-3</v>
      </c>
      <c r="D75">
        <v>5.8740767656321E-3</v>
      </c>
      <c r="E75">
        <v>5.6971953984129298E-3</v>
      </c>
      <c r="F75">
        <v>5.7168024608890604E-3</v>
      </c>
      <c r="G75">
        <v>9.3430000000000006E-3</v>
      </c>
      <c r="H75">
        <v>20180701</v>
      </c>
      <c r="I75">
        <v>5.8740767656321E-3</v>
      </c>
      <c r="J75">
        <v>9.3430000000000006E-3</v>
      </c>
    </row>
    <row r="76" spans="2:10" x14ac:dyDescent="0.55000000000000004">
      <c r="B76">
        <v>5.6469985987127602E-3</v>
      </c>
      <c r="C76">
        <v>5.1791692464725203E-3</v>
      </c>
      <c r="D76">
        <v>5.2387100089422104E-3</v>
      </c>
      <c r="E76">
        <v>5.2545111953106799E-3</v>
      </c>
      <c r="F76">
        <v>5.0393961332128798E-3</v>
      </c>
      <c r="G76">
        <v>5.1840000000000002E-3</v>
      </c>
      <c r="H76">
        <v>20180801</v>
      </c>
      <c r="I76">
        <v>5.2387100089422104E-3</v>
      </c>
      <c r="J76">
        <v>5.1840000000000002E-3</v>
      </c>
    </row>
    <row r="77" spans="2:10" x14ac:dyDescent="0.55000000000000004">
      <c r="B77">
        <v>5.8332639681465603E-3</v>
      </c>
      <c r="C77">
        <v>5.1616474822267699E-3</v>
      </c>
      <c r="D77">
        <v>5.3531221655397504E-3</v>
      </c>
      <c r="E77">
        <v>5.0536401476150702E-3</v>
      </c>
      <c r="F77">
        <v>4.9860833953284597E-3</v>
      </c>
      <c r="G77">
        <v>8.0529999999999994E-3</v>
      </c>
      <c r="H77">
        <v>20180901</v>
      </c>
      <c r="I77">
        <v>5.3531221655397504E-3</v>
      </c>
      <c r="J77">
        <v>8.0529999999999994E-3</v>
      </c>
    </row>
    <row r="78" spans="2:10" x14ac:dyDescent="0.55000000000000004">
      <c r="B78">
        <v>6.49450302045024E-3</v>
      </c>
      <c r="C78">
        <v>6.3906665657459897E-3</v>
      </c>
      <c r="D78">
        <v>6.3262668434568596E-3</v>
      </c>
      <c r="E78">
        <v>6.6874984738934497E-3</v>
      </c>
      <c r="F78">
        <v>6.7008036965420402E-3</v>
      </c>
      <c r="G78">
        <v>1.9480000000000001E-3</v>
      </c>
      <c r="H78">
        <v>20181001</v>
      </c>
      <c r="I78">
        <v>6.3262668434568596E-3</v>
      </c>
      <c r="J78">
        <v>1.9480000000000001E-3</v>
      </c>
    </row>
    <row r="79" spans="2:10" x14ac:dyDescent="0.55000000000000004">
      <c r="B79">
        <v>5.5367891728756698E-3</v>
      </c>
      <c r="C79">
        <v>6.9468234743133702E-3</v>
      </c>
      <c r="D79">
        <v>5.7980848536948798E-3</v>
      </c>
      <c r="E79">
        <v>6.3763111656322501E-3</v>
      </c>
      <c r="F79">
        <v>6.4391493354427802E-3</v>
      </c>
      <c r="G79">
        <v>2.1559999999999999E-3</v>
      </c>
      <c r="H79">
        <v>20181101</v>
      </c>
      <c r="I79">
        <v>5.7980848536948798E-3</v>
      </c>
      <c r="J79">
        <v>2.1559999999999999E-3</v>
      </c>
    </row>
    <row r="80" spans="2:10" x14ac:dyDescent="0.55000000000000004">
      <c r="B80">
        <v>3.5827168109367402E-3</v>
      </c>
      <c r="C80">
        <v>4.8980315996393596E-3</v>
      </c>
      <c r="D80">
        <v>3.78797696076581E-3</v>
      </c>
      <c r="E80">
        <v>4.1372137337873901E-3</v>
      </c>
      <c r="F80">
        <v>4.3585787427653996E-3</v>
      </c>
      <c r="G80">
        <v>2.0792000000000001E-2</v>
      </c>
      <c r="H80">
        <v>20181201</v>
      </c>
      <c r="I80">
        <v>3.78797696076581E-3</v>
      </c>
      <c r="J80">
        <v>2.0792000000000001E-2</v>
      </c>
    </row>
    <row r="81" spans="2:10" x14ac:dyDescent="0.55000000000000004">
      <c r="B81">
        <v>4.8236692620226397E-3</v>
      </c>
      <c r="C81">
        <v>6.0680574651790099E-3</v>
      </c>
      <c r="D81">
        <v>5.0451189888577096E-3</v>
      </c>
      <c r="E81">
        <v>5.1645009177236504E-3</v>
      </c>
      <c r="F81">
        <v>4.8166640308259E-3</v>
      </c>
      <c r="G81">
        <v>1.4679999999999999E-3</v>
      </c>
      <c r="H81">
        <v>20190201</v>
      </c>
      <c r="I81">
        <v>5.0451189888577096E-3</v>
      </c>
      <c r="J81">
        <v>1.4679999999999999E-3</v>
      </c>
    </row>
    <row r="82" spans="2:10" x14ac:dyDescent="0.55000000000000004">
      <c r="B82">
        <v>8.4736059093780108E-3</v>
      </c>
      <c r="C82">
        <v>9.5531316683959196E-3</v>
      </c>
      <c r="D82">
        <v>9.0487280224784503E-3</v>
      </c>
      <c r="E82">
        <v>9.5893379925339698E-3</v>
      </c>
      <c r="F82">
        <v>9.2105324738230004E-3</v>
      </c>
      <c r="G82">
        <v>6.6579999999999999E-3</v>
      </c>
      <c r="H82">
        <v>20190301</v>
      </c>
      <c r="I82">
        <v>9.0487280224784503E-3</v>
      </c>
      <c r="J82">
        <v>6.6579999999999999E-3</v>
      </c>
    </row>
    <row r="83" spans="2:10" x14ac:dyDescent="0.55000000000000004">
      <c r="B83">
        <v>9.6339706603728904E-3</v>
      </c>
      <c r="C83">
        <v>9.5720561381661094E-3</v>
      </c>
      <c r="D83">
        <v>9.9643682220858093E-3</v>
      </c>
      <c r="E83">
        <v>9.4937199478872004E-3</v>
      </c>
      <c r="F83">
        <v>9.6853177628945502E-3</v>
      </c>
      <c r="G83">
        <v>8.6219999999999995E-3</v>
      </c>
      <c r="H83">
        <v>20190401</v>
      </c>
      <c r="I83">
        <v>9.9643682220858093E-3</v>
      </c>
      <c r="J83">
        <v>8.6219999999999995E-3</v>
      </c>
    </row>
    <row r="84" spans="2:10" x14ac:dyDescent="0.55000000000000004">
      <c r="B84">
        <v>9.0247970109268907E-3</v>
      </c>
      <c r="C84">
        <v>9.4299177812085799E-3</v>
      </c>
      <c r="D84">
        <v>9.4313400237601205E-3</v>
      </c>
      <c r="E84">
        <v>9.8741403920814298E-3</v>
      </c>
      <c r="F84">
        <v>9.63923570809452E-3</v>
      </c>
      <c r="G84">
        <v>1.6789999999999999E-2</v>
      </c>
      <c r="H84">
        <v>20190501</v>
      </c>
      <c r="I84">
        <v>9.4313400237601205E-3</v>
      </c>
      <c r="J84">
        <v>1.6789999999999999E-2</v>
      </c>
    </row>
    <row r="85" spans="2:10" x14ac:dyDescent="0.55000000000000004">
      <c r="B85">
        <v>1.14896078006441E-2</v>
      </c>
      <c r="C85">
        <v>1.0359392667491901E-2</v>
      </c>
      <c r="D85">
        <v>1.16897547114164E-2</v>
      </c>
      <c r="E85">
        <v>1.06971545916821E-2</v>
      </c>
      <c r="F85">
        <v>1.08210032020205E-2</v>
      </c>
      <c r="G85">
        <v>1.3271E-2</v>
      </c>
      <c r="H85">
        <v>20190601</v>
      </c>
      <c r="I85">
        <v>1.16897547114164E-2</v>
      </c>
      <c r="J85">
        <v>1.3271E-2</v>
      </c>
    </row>
    <row r="86" spans="2:10" x14ac:dyDescent="0.55000000000000004">
      <c r="B86">
        <v>1.12061797952179E-2</v>
      </c>
      <c r="C86">
        <v>9.3407046525941298E-3</v>
      </c>
      <c r="D86">
        <v>1.09631068036194E-2</v>
      </c>
      <c r="E86">
        <v>1.03133169409822E-2</v>
      </c>
      <c r="F86">
        <v>1.0016301957904501E-2</v>
      </c>
      <c r="G86">
        <v>1.5861E-2</v>
      </c>
      <c r="H86">
        <v>20190701</v>
      </c>
      <c r="I86">
        <v>1.09631068036194E-2</v>
      </c>
      <c r="J86">
        <v>1.5861E-2</v>
      </c>
    </row>
    <row r="87" spans="2:10" x14ac:dyDescent="0.55000000000000004">
      <c r="B87">
        <v>1.0000964393704201E-2</v>
      </c>
      <c r="C87">
        <v>9.0946254364384603E-3</v>
      </c>
      <c r="D87">
        <v>9.9766070889591302E-3</v>
      </c>
      <c r="E87">
        <v>9.8748985574238293E-3</v>
      </c>
      <c r="F87">
        <v>9.1334030846914396E-3</v>
      </c>
      <c r="G87">
        <v>1.2858E-2</v>
      </c>
      <c r="H87">
        <v>20190801</v>
      </c>
      <c r="I87">
        <v>9.9766070889591302E-3</v>
      </c>
      <c r="J87">
        <v>1.2858E-2</v>
      </c>
    </row>
    <row r="88" spans="2:10" x14ac:dyDescent="0.55000000000000004">
      <c r="B88">
        <v>1.1171268073683E-2</v>
      </c>
      <c r="C88">
        <v>9.0090172726920506E-3</v>
      </c>
      <c r="D88">
        <v>1.0727252927009901E-2</v>
      </c>
      <c r="E88">
        <v>9.6338186010247497E-3</v>
      </c>
      <c r="F88">
        <v>9.6474422662167492E-3</v>
      </c>
      <c r="G88">
        <v>7.8490000000000001E-3</v>
      </c>
      <c r="H88">
        <v>20190901</v>
      </c>
      <c r="I88">
        <v>1.0727252927009901E-2</v>
      </c>
      <c r="J88">
        <v>7.8490000000000001E-3</v>
      </c>
    </row>
    <row r="89" spans="2:10" x14ac:dyDescent="0.55000000000000004">
      <c r="B89">
        <v>9.6319665059303207E-3</v>
      </c>
      <c r="C89">
        <v>8.7438412103665094E-3</v>
      </c>
      <c r="D89">
        <v>9.5311570100576701E-3</v>
      </c>
      <c r="E89">
        <v>9.6777635786724995E-3</v>
      </c>
      <c r="F89">
        <v>9.3383985090414803E-3</v>
      </c>
      <c r="G89">
        <v>7.8980000000000005E-3</v>
      </c>
      <c r="H89">
        <v>20191001</v>
      </c>
      <c r="I89">
        <v>9.5311570100576701E-3</v>
      </c>
      <c r="J89">
        <v>7.8980000000000005E-3</v>
      </c>
    </row>
    <row r="90" spans="2:10" x14ac:dyDescent="0.55000000000000004">
      <c r="B90">
        <v>1.07535270895946E-2</v>
      </c>
      <c r="C90">
        <v>1.0110807941953501E-2</v>
      </c>
      <c r="D90">
        <v>1.0962433720226299E-2</v>
      </c>
      <c r="E90">
        <v>1.08861891288817E-2</v>
      </c>
      <c r="F90">
        <v>1.1104660955258401E-2</v>
      </c>
      <c r="G90">
        <v>6.5380000000000004E-3</v>
      </c>
      <c r="H90">
        <v>20191101</v>
      </c>
      <c r="I90">
        <v>1.0962433720226299E-2</v>
      </c>
      <c r="J90">
        <v>6.5380000000000004E-3</v>
      </c>
    </row>
    <row r="91" spans="2:10" x14ac:dyDescent="0.55000000000000004">
      <c r="B91">
        <v>9.7995451144840696E-3</v>
      </c>
      <c r="C91">
        <v>1.06954844104376E-2</v>
      </c>
      <c r="D91">
        <v>1.05160156226492E-2</v>
      </c>
      <c r="E91">
        <v>1.09383693065558E-2</v>
      </c>
      <c r="F91">
        <v>1.1733283121338299E-2</v>
      </c>
      <c r="G91">
        <v>5.463E-3</v>
      </c>
      <c r="H91">
        <v>20191201</v>
      </c>
      <c r="I91">
        <v>1.05160156226492E-2</v>
      </c>
      <c r="J91">
        <v>5.463E-3</v>
      </c>
    </row>
    <row r="92" spans="2:10" x14ac:dyDescent="0.55000000000000004">
      <c r="B92">
        <v>9.5610651872548701E-3</v>
      </c>
      <c r="G92">
        <v>5.2290000000000001E-3</v>
      </c>
      <c r="H92">
        <v>20200101</v>
      </c>
      <c r="J92">
        <v>5.2290000000000001E-3</v>
      </c>
    </row>
    <row r="93" spans="2:10" x14ac:dyDescent="0.55000000000000004">
      <c r="B93">
        <v>1.0655961712879599E-2</v>
      </c>
      <c r="G93">
        <v>1.1440000000000001E-3</v>
      </c>
      <c r="H93">
        <v>20200201</v>
      </c>
      <c r="J93">
        <v>1.1440000000000001E-3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7FFCC-48FA-4244-97D0-A89463F3D41C}">
  <dimension ref="A1:H492"/>
  <sheetViews>
    <sheetView topLeftCell="A65" workbookViewId="0">
      <selection activeCell="A78" sqref="A78"/>
    </sheetView>
  </sheetViews>
  <sheetFormatPr defaultRowHeight="14.4" x14ac:dyDescent="0.55000000000000004"/>
  <cols>
    <col min="1" max="1" width="44.47265625" customWidth="1"/>
    <col min="2" max="3" width="21.20703125" customWidth="1"/>
    <col min="5" max="5" width="11.83984375" customWidth="1"/>
    <col min="7" max="7" width="37.20703125" customWidth="1"/>
  </cols>
  <sheetData>
    <row r="1" spans="1:8" x14ac:dyDescent="0.55000000000000004">
      <c r="B1" t="s">
        <v>38</v>
      </c>
      <c r="C1" t="s">
        <v>28</v>
      </c>
      <c r="D1" t="s">
        <v>14</v>
      </c>
      <c r="E1" t="s">
        <v>15</v>
      </c>
      <c r="G1" t="s">
        <v>37</v>
      </c>
      <c r="H1" t="s">
        <v>36</v>
      </c>
    </row>
    <row r="2" spans="1:8" x14ac:dyDescent="0.55000000000000004">
      <c r="A2" t="s">
        <v>31</v>
      </c>
      <c r="B2">
        <v>8.7737635285449599E-3</v>
      </c>
      <c r="C2">
        <v>8.9941649064409993E-3</v>
      </c>
      <c r="D2">
        <v>6.7080000000000004E-3</v>
      </c>
      <c r="E2">
        <v>20120601</v>
      </c>
      <c r="G2">
        <v>4.4100138663808403E-3</v>
      </c>
      <c r="H2">
        <v>2.5</v>
      </c>
    </row>
    <row r="3" spans="1:8" x14ac:dyDescent="0.55000000000000004">
      <c r="B3">
        <v>9.3670956657213103E-3</v>
      </c>
      <c r="C3">
        <v>9.2004807621816707E-3</v>
      </c>
      <c r="D3">
        <v>8.1919999999999996E-3</v>
      </c>
      <c r="E3">
        <v>20120701</v>
      </c>
      <c r="G3">
        <v>3.94118428683658E-3</v>
      </c>
      <c r="H3">
        <v>2.5</v>
      </c>
    </row>
    <row r="4" spans="1:8" x14ac:dyDescent="0.55000000000000004">
      <c r="A4" t="s">
        <v>32</v>
      </c>
      <c r="B4">
        <v>8.7310964950707594E-3</v>
      </c>
      <c r="C4">
        <v>8.5473909665757797E-3</v>
      </c>
      <c r="D4">
        <v>9.0109999999999999E-3</v>
      </c>
      <c r="E4">
        <v>20120801</v>
      </c>
      <c r="G4">
        <v>4.5197880852142396E-3</v>
      </c>
      <c r="H4">
        <v>2.5</v>
      </c>
    </row>
    <row r="5" spans="1:8" x14ac:dyDescent="0.55000000000000004">
      <c r="B5">
        <v>8.1297171483653997E-3</v>
      </c>
      <c r="C5">
        <v>7.94300708770284E-3</v>
      </c>
      <c r="D5">
        <v>6.8609999999999999E-3</v>
      </c>
      <c r="E5">
        <v>20120901</v>
      </c>
      <c r="G5">
        <v>4.7102505933599697E-3</v>
      </c>
      <c r="H5">
        <v>2.5</v>
      </c>
    </row>
    <row r="6" spans="1:8" x14ac:dyDescent="0.55000000000000004">
      <c r="A6" s="2" t="s">
        <v>33</v>
      </c>
      <c r="B6">
        <v>7.4938372937085598E-3</v>
      </c>
      <c r="C6">
        <v>7.3118044808772199E-3</v>
      </c>
      <c r="D6">
        <v>5.1450000000000003E-3</v>
      </c>
      <c r="E6">
        <v>20121001</v>
      </c>
      <c r="G6">
        <v>4.8671413502486896E-3</v>
      </c>
      <c r="H6">
        <v>2.5</v>
      </c>
    </row>
    <row r="7" spans="1:8" x14ac:dyDescent="0.55000000000000004">
      <c r="B7">
        <v>6.83419059038449E-3</v>
      </c>
      <c r="C7">
        <v>6.6174207349038103E-3</v>
      </c>
      <c r="D7">
        <v>5.5160000000000001E-3</v>
      </c>
      <c r="E7">
        <v>20121101</v>
      </c>
      <c r="G7">
        <v>5.2084534874373102E-3</v>
      </c>
      <c r="H7">
        <v>2.5</v>
      </c>
    </row>
    <row r="8" spans="1:8" x14ac:dyDescent="0.55000000000000004">
      <c r="A8" t="s">
        <v>34</v>
      </c>
      <c r="B8">
        <v>6.1099607414625001E-3</v>
      </c>
      <c r="C8">
        <v>5.9930220708127799E-3</v>
      </c>
      <c r="D8">
        <v>5.3020000000000003E-3</v>
      </c>
      <c r="E8">
        <v>20121201</v>
      </c>
      <c r="G8">
        <v>5.6573620865537303E-3</v>
      </c>
      <c r="H8">
        <v>2.5</v>
      </c>
    </row>
    <row r="9" spans="1:8" x14ac:dyDescent="0.55000000000000004">
      <c r="B9">
        <v>6.0603492242933196E-3</v>
      </c>
      <c r="C9">
        <v>5.8591545577311296E-3</v>
      </c>
      <c r="D9">
        <v>3.7799999999999999E-3</v>
      </c>
      <c r="E9">
        <v>20130101</v>
      </c>
      <c r="G9">
        <v>6.0934768882742801E-3</v>
      </c>
      <c r="H9">
        <v>2.5</v>
      </c>
    </row>
    <row r="10" spans="1:8" x14ac:dyDescent="0.55000000000000004">
      <c r="A10" t="s">
        <v>35</v>
      </c>
      <c r="B10">
        <v>6.5253773038221096E-3</v>
      </c>
      <c r="C10">
        <v>5.7939693559250598E-3</v>
      </c>
      <c r="D10">
        <v>5.5960000000000003E-3</v>
      </c>
      <c r="E10">
        <v>20130201</v>
      </c>
      <c r="G10">
        <v>4.6198244361451701E-3</v>
      </c>
      <c r="H10">
        <v>2.5</v>
      </c>
    </row>
    <row r="11" spans="1:8" x14ac:dyDescent="0.55000000000000004">
      <c r="B11">
        <v>5.80951592073445E-3</v>
      </c>
      <c r="C11">
        <v>5.6061231226689403E-3</v>
      </c>
      <c r="D11">
        <v>1.0829999999999999E-2</v>
      </c>
      <c r="E11">
        <v>20130301</v>
      </c>
      <c r="G11">
        <v>4.1543772859517604E-3</v>
      </c>
      <c r="H11">
        <v>2.5</v>
      </c>
    </row>
    <row r="12" spans="1:8" x14ac:dyDescent="0.55000000000000004">
      <c r="B12">
        <v>4.6198199232135003E-3</v>
      </c>
      <c r="C12">
        <v>5.06928261031276E-3</v>
      </c>
      <c r="D12">
        <v>5.6629999999999996E-3</v>
      </c>
      <c r="E12">
        <v>20130401</v>
      </c>
      <c r="G12">
        <v>4.8728768018058803E-3</v>
      </c>
      <c r="H12">
        <v>2.5</v>
      </c>
    </row>
    <row r="13" spans="1:8" x14ac:dyDescent="0.55000000000000004">
      <c r="B13">
        <v>4.6502475231152904E-3</v>
      </c>
      <c r="C13">
        <v>5.1456337597612298E-3</v>
      </c>
      <c r="D13">
        <v>5.5469999999999998E-3</v>
      </c>
      <c r="E13">
        <v>20130501</v>
      </c>
      <c r="G13">
        <v>3.9295892109468501E-3</v>
      </c>
      <c r="H13">
        <v>2.5</v>
      </c>
    </row>
    <row r="14" spans="1:8" x14ac:dyDescent="0.55000000000000004">
      <c r="B14">
        <v>3.5777976846083099E-3</v>
      </c>
      <c r="C14">
        <v>3.8810395576759399E-3</v>
      </c>
      <c r="D14">
        <v>3.1930000000000001E-3</v>
      </c>
      <c r="E14">
        <v>20130601</v>
      </c>
      <c r="G14">
        <v>3.3167127318904002E-3</v>
      </c>
      <c r="H14">
        <v>2.5</v>
      </c>
    </row>
    <row r="15" spans="1:8" x14ac:dyDescent="0.55000000000000004">
      <c r="B15">
        <v>4.4309758299519598E-3</v>
      </c>
      <c r="C15">
        <v>4.3700626701871099E-3</v>
      </c>
      <c r="D15">
        <v>4.7429999999999998E-3</v>
      </c>
      <c r="E15">
        <v>20130701</v>
      </c>
      <c r="G15">
        <v>3.6166041247030901E-3</v>
      </c>
      <c r="H15">
        <v>2.5</v>
      </c>
    </row>
    <row r="16" spans="1:8" x14ac:dyDescent="0.55000000000000004">
      <c r="B16">
        <v>4.8381295593949497E-3</v>
      </c>
      <c r="C16">
        <v>4.9605445001906301E-3</v>
      </c>
      <c r="D16">
        <v>4.2420000000000001E-3</v>
      </c>
      <c r="E16">
        <v>20130801</v>
      </c>
      <c r="G16">
        <v>3.2177885327270899E-3</v>
      </c>
      <c r="H16">
        <v>2.5</v>
      </c>
    </row>
    <row r="17" spans="2:8" x14ac:dyDescent="0.55000000000000004">
      <c r="B17">
        <v>4.54927256622674E-3</v>
      </c>
      <c r="C17">
        <v>4.7739516367494997E-3</v>
      </c>
      <c r="D17">
        <v>4.4169999999999999E-3</v>
      </c>
      <c r="E17">
        <v>20130901</v>
      </c>
      <c r="G17">
        <v>3.2420502036401601E-3</v>
      </c>
      <c r="H17">
        <v>2.5</v>
      </c>
    </row>
    <row r="18" spans="2:8" x14ac:dyDescent="0.55000000000000004">
      <c r="B18">
        <v>5.3115563464395197E-3</v>
      </c>
      <c r="C18">
        <v>5.9476984565512902E-3</v>
      </c>
      <c r="D18">
        <v>5.5079999999999999E-3</v>
      </c>
      <c r="E18">
        <v>20131001</v>
      </c>
      <c r="G18">
        <v>3.4247746669283201E-3</v>
      </c>
      <c r="H18">
        <v>2.5</v>
      </c>
    </row>
    <row r="19" spans="2:8" x14ac:dyDescent="0.55000000000000004">
      <c r="B19">
        <v>5.8397477087354203E-3</v>
      </c>
      <c r="C19">
        <v>6.4526186072467297E-3</v>
      </c>
      <c r="D19">
        <v>4.9040000000000004E-3</v>
      </c>
      <c r="E19">
        <v>20131101</v>
      </c>
      <c r="G19">
        <v>3.5246909444039201E-3</v>
      </c>
      <c r="H19">
        <v>2.5</v>
      </c>
    </row>
    <row r="20" spans="2:8" x14ac:dyDescent="0.55000000000000004">
      <c r="B20">
        <v>5.37773141901585E-3</v>
      </c>
      <c r="C20">
        <v>5.7295874680015997E-3</v>
      </c>
      <c r="D20">
        <v>3.748E-3</v>
      </c>
      <c r="E20">
        <v>20131201</v>
      </c>
      <c r="G20">
        <v>4.3864883520687596E-3</v>
      </c>
      <c r="H20">
        <v>2.5</v>
      </c>
    </row>
    <row r="21" spans="2:8" x14ac:dyDescent="0.55000000000000004">
      <c r="B21">
        <v>4.7545426214839004E-3</v>
      </c>
      <c r="C21">
        <v>5.0477199720902104E-3</v>
      </c>
      <c r="D21">
        <v>4.3559999999999996E-3</v>
      </c>
      <c r="E21">
        <v>20140101</v>
      </c>
      <c r="G21">
        <v>4.37235493882641E-3</v>
      </c>
      <c r="H21">
        <v>2.5</v>
      </c>
    </row>
    <row r="22" spans="2:8" x14ac:dyDescent="0.55000000000000004">
      <c r="B22">
        <v>5.4660541468574799E-3</v>
      </c>
      <c r="C22">
        <v>5.8977631403879698E-3</v>
      </c>
      <c r="D22">
        <v>5.0229999999999997E-3</v>
      </c>
      <c r="E22">
        <v>20140201</v>
      </c>
      <c r="G22">
        <v>3.7683957412258302E-3</v>
      </c>
      <c r="H22">
        <v>2.5</v>
      </c>
    </row>
    <row r="23" spans="2:8" x14ac:dyDescent="0.55000000000000004">
      <c r="B23">
        <v>6.0837893292982398E-3</v>
      </c>
      <c r="C23">
        <v>6.5670623672552603E-3</v>
      </c>
      <c r="D23">
        <v>7.0590000000000002E-3</v>
      </c>
      <c r="E23">
        <v>20140301</v>
      </c>
      <c r="G23">
        <v>4.1356920460248097E-3</v>
      </c>
      <c r="H23">
        <v>2.5</v>
      </c>
    </row>
    <row r="24" spans="2:8" x14ac:dyDescent="0.55000000000000004">
      <c r="B24">
        <v>5.6972570302955099E-3</v>
      </c>
      <c r="C24">
        <v>6.0108258923032704E-3</v>
      </c>
      <c r="D24">
        <v>7.9089999999999994E-3</v>
      </c>
      <c r="E24">
        <v>20140401</v>
      </c>
      <c r="G24">
        <v>3.85312193629689E-3</v>
      </c>
      <c r="H24">
        <v>2.5</v>
      </c>
    </row>
    <row r="25" spans="2:8" x14ac:dyDescent="0.55000000000000004">
      <c r="B25">
        <v>5.5705067568374896E-3</v>
      </c>
      <c r="C25">
        <v>5.9518756434572898E-3</v>
      </c>
      <c r="D25">
        <v>6.4120000000000002E-3</v>
      </c>
      <c r="E25">
        <v>20140501</v>
      </c>
      <c r="G25">
        <v>4.0204759359941198E-3</v>
      </c>
      <c r="H25">
        <v>2.5</v>
      </c>
    </row>
    <row r="26" spans="2:8" x14ac:dyDescent="0.55000000000000004">
      <c r="B26">
        <v>6.10718532873807E-3</v>
      </c>
      <c r="C26">
        <v>6.7476082164356103E-3</v>
      </c>
      <c r="D26">
        <v>4.8840000000000003E-3</v>
      </c>
      <c r="E26">
        <v>20140601</v>
      </c>
      <c r="G26">
        <v>5.3314187152997596E-3</v>
      </c>
      <c r="H26">
        <v>2.5</v>
      </c>
    </row>
    <row r="27" spans="2:8" x14ac:dyDescent="0.55000000000000004">
      <c r="B27">
        <v>5.6025647228210998E-3</v>
      </c>
      <c r="C27">
        <v>6.2592189744345404E-3</v>
      </c>
      <c r="D27">
        <v>7.1710000000000003E-3</v>
      </c>
      <c r="E27">
        <v>20140701</v>
      </c>
      <c r="G27">
        <v>5.8308759263758399E-3</v>
      </c>
      <c r="H27">
        <v>2.5</v>
      </c>
    </row>
    <row r="28" spans="2:8" x14ac:dyDescent="0.55000000000000004">
      <c r="B28">
        <v>6.0908904665358402E-3</v>
      </c>
      <c r="C28">
        <v>6.5342745336195501E-3</v>
      </c>
      <c r="D28">
        <v>6.633E-3</v>
      </c>
      <c r="E28">
        <v>20140801</v>
      </c>
      <c r="G28">
        <v>4.9734014875624398E-3</v>
      </c>
      <c r="H28">
        <v>2.5</v>
      </c>
    </row>
    <row r="29" spans="2:8" x14ac:dyDescent="0.55000000000000004">
      <c r="B29">
        <v>7.1679292019180899E-3</v>
      </c>
      <c r="C29">
        <v>7.3907502800655799E-3</v>
      </c>
      <c r="D29">
        <v>1.1186E-2</v>
      </c>
      <c r="E29">
        <v>20140901</v>
      </c>
      <c r="G29">
        <v>6.3448911574103097E-3</v>
      </c>
      <c r="H29">
        <v>2.5</v>
      </c>
    </row>
    <row r="30" spans="2:8" x14ac:dyDescent="0.55000000000000004">
      <c r="B30">
        <v>6.4134659179302797E-3</v>
      </c>
      <c r="C30">
        <v>6.4849395967581103E-3</v>
      </c>
      <c r="D30">
        <v>6.4689999999999999E-3</v>
      </c>
      <c r="E30">
        <v>20141001</v>
      </c>
      <c r="G30">
        <v>6.3317252613305803E-3</v>
      </c>
      <c r="H30">
        <v>2.5</v>
      </c>
    </row>
    <row r="31" spans="2:8" x14ac:dyDescent="0.55000000000000004">
      <c r="B31">
        <v>7.7423359348696196E-3</v>
      </c>
      <c r="C31">
        <v>8.0226496384282892E-3</v>
      </c>
      <c r="D31">
        <v>8.6210000000000002E-3</v>
      </c>
      <c r="E31">
        <v>20141101</v>
      </c>
      <c r="G31">
        <v>4.6888702520035E-3</v>
      </c>
      <c r="H31">
        <v>2.5</v>
      </c>
    </row>
    <row r="32" spans="2:8" x14ac:dyDescent="0.55000000000000004">
      <c r="B32">
        <v>7.8886908551394595E-3</v>
      </c>
      <c r="C32">
        <v>7.7772172885316702E-3</v>
      </c>
      <c r="D32">
        <v>1.0784999999999999E-2</v>
      </c>
      <c r="E32">
        <v>20141201</v>
      </c>
      <c r="G32">
        <v>4.8958477874086097E-3</v>
      </c>
      <c r="H32">
        <v>2.5</v>
      </c>
    </row>
    <row r="33" spans="2:8" x14ac:dyDescent="0.55000000000000004">
      <c r="B33">
        <v>7.7587766647068202E-3</v>
      </c>
      <c r="C33">
        <v>7.9504994050609203E-3</v>
      </c>
      <c r="D33">
        <v>9.9480000000000002E-3</v>
      </c>
      <c r="E33">
        <v>20150101</v>
      </c>
      <c r="G33">
        <v>4.8711795306320303E-3</v>
      </c>
      <c r="H33">
        <v>2.5</v>
      </c>
    </row>
    <row r="34" spans="2:8" x14ac:dyDescent="0.55000000000000004">
      <c r="B34">
        <v>8.0804063059201608E-3</v>
      </c>
      <c r="C34">
        <v>8.2571273058771599E-3</v>
      </c>
      <c r="D34">
        <v>9.1350000000000008E-3</v>
      </c>
      <c r="E34">
        <v>20150201</v>
      </c>
      <c r="G34">
        <v>4.0989229824468397E-3</v>
      </c>
      <c r="H34">
        <v>2.5</v>
      </c>
    </row>
    <row r="35" spans="2:8" x14ac:dyDescent="0.55000000000000004">
      <c r="B35">
        <v>7.4071102363436302E-3</v>
      </c>
      <c r="C35">
        <v>7.4812501700417897E-3</v>
      </c>
      <c r="D35">
        <v>7.162E-3</v>
      </c>
      <c r="E35">
        <v>20150301</v>
      </c>
      <c r="G35">
        <v>4.1491089383301604E-3</v>
      </c>
      <c r="H35">
        <v>2.5</v>
      </c>
    </row>
    <row r="36" spans="2:8" x14ac:dyDescent="0.55000000000000004">
      <c r="B36">
        <v>7.0288287690474802E-3</v>
      </c>
      <c r="C36">
        <v>7.6188516323962997E-3</v>
      </c>
      <c r="D36">
        <v>6.7710000000000001E-3</v>
      </c>
      <c r="E36">
        <v>20150401</v>
      </c>
      <c r="G36">
        <v>4.9512096339070196E-3</v>
      </c>
      <c r="H36">
        <v>2.5</v>
      </c>
    </row>
    <row r="37" spans="2:8" x14ac:dyDescent="0.55000000000000004">
      <c r="B37">
        <v>7.3776554030268501E-3</v>
      </c>
      <c r="C37">
        <v>7.5724342473950804E-3</v>
      </c>
      <c r="D37">
        <v>5.0530000000000002E-3</v>
      </c>
      <c r="E37">
        <v>20150501</v>
      </c>
      <c r="G37">
        <v>4.1450248541329603E-3</v>
      </c>
      <c r="H37">
        <v>2.5</v>
      </c>
    </row>
    <row r="38" spans="2:8" x14ac:dyDescent="0.55000000000000004">
      <c r="B38">
        <v>7.19106262352505E-3</v>
      </c>
      <c r="C38">
        <v>7.2232083211496399E-3</v>
      </c>
      <c r="D38">
        <v>6.0780000000000001E-3</v>
      </c>
      <c r="E38">
        <v>20150601</v>
      </c>
      <c r="G38">
        <v>5.9269512254446896E-3</v>
      </c>
      <c r="H38">
        <v>2.5</v>
      </c>
    </row>
    <row r="39" spans="2:8" x14ac:dyDescent="0.55000000000000004">
      <c r="B39">
        <v>6.7698842551344503E-3</v>
      </c>
      <c r="C39">
        <v>6.5415005468037598E-3</v>
      </c>
      <c r="D39">
        <v>6.5659999999999998E-3</v>
      </c>
      <c r="E39">
        <v>20150701</v>
      </c>
      <c r="G39">
        <v>4.6371380140057504E-3</v>
      </c>
      <c r="H39">
        <v>2.5</v>
      </c>
    </row>
    <row r="40" spans="2:8" x14ac:dyDescent="0.55000000000000004">
      <c r="B40">
        <v>7.2476502370547201E-3</v>
      </c>
      <c r="C40">
        <v>7.3094067972812602E-3</v>
      </c>
      <c r="D40">
        <v>7.1869999999999998E-3</v>
      </c>
      <c r="E40">
        <v>20150801</v>
      </c>
      <c r="G40">
        <v>5.4357810219517501E-3</v>
      </c>
      <c r="H40">
        <v>2.5</v>
      </c>
    </row>
    <row r="41" spans="2:8" x14ac:dyDescent="0.55000000000000004">
      <c r="B41">
        <v>6.9266492627100404E-3</v>
      </c>
      <c r="C41">
        <v>7.4611025584907301E-3</v>
      </c>
      <c r="D41">
        <v>6.842E-3</v>
      </c>
      <c r="E41">
        <v>20150901</v>
      </c>
      <c r="G41" t="s">
        <v>10</v>
      </c>
      <c r="H41">
        <v>2.5</v>
      </c>
    </row>
    <row r="42" spans="2:8" x14ac:dyDescent="0.55000000000000004">
      <c r="B42">
        <v>6.7950475073591098E-3</v>
      </c>
      <c r="C42">
        <v>7.19885348449038E-3</v>
      </c>
      <c r="D42">
        <v>5.7089999999999997E-3</v>
      </c>
      <c r="E42">
        <v>20151001</v>
      </c>
      <c r="G42" t="s">
        <v>10</v>
      </c>
      <c r="H42">
        <v>2.5</v>
      </c>
    </row>
    <row r="43" spans="2:8" x14ac:dyDescent="0.55000000000000004">
      <c r="B43">
        <v>7.6893275708682599E-3</v>
      </c>
      <c r="C43">
        <v>7.8044598365039301E-3</v>
      </c>
      <c r="D43">
        <v>5.0090000000000004E-3</v>
      </c>
      <c r="E43">
        <v>20151101</v>
      </c>
      <c r="G43">
        <v>6.5408901702514099E-3</v>
      </c>
      <c r="H43">
        <v>3</v>
      </c>
    </row>
    <row r="44" spans="2:8" x14ac:dyDescent="0.55000000000000004">
      <c r="B44">
        <v>7.63774963218133E-3</v>
      </c>
      <c r="C44">
        <v>7.4582965994895402E-3</v>
      </c>
      <c r="D44">
        <v>6.0990000000000003E-3</v>
      </c>
      <c r="E44">
        <v>20151201</v>
      </c>
      <c r="G44">
        <v>7.2559430293309499E-3</v>
      </c>
      <c r="H44">
        <v>3</v>
      </c>
    </row>
    <row r="45" spans="2:8" x14ac:dyDescent="0.55000000000000004">
      <c r="B45">
        <v>7.8265154086337996E-3</v>
      </c>
      <c r="C45">
        <v>7.5088932211668704E-3</v>
      </c>
      <c r="D45">
        <v>9.6900000000000007E-3</v>
      </c>
      <c r="E45">
        <v>20160101</v>
      </c>
      <c r="G45">
        <v>7.7017347910878602E-3</v>
      </c>
      <c r="H45">
        <v>3</v>
      </c>
    </row>
    <row r="46" spans="2:8" x14ac:dyDescent="0.55000000000000004">
      <c r="B46">
        <v>8.4765385943068108E-3</v>
      </c>
      <c r="C46">
        <v>8.1354694679408798E-3</v>
      </c>
      <c r="D46">
        <v>8.8330000000000006E-3</v>
      </c>
      <c r="E46">
        <v>20160201</v>
      </c>
      <c r="G46">
        <v>7.6193045868395998E-3</v>
      </c>
      <c r="H46">
        <v>3</v>
      </c>
    </row>
    <row r="47" spans="2:8" x14ac:dyDescent="0.55000000000000004">
      <c r="B47">
        <v>8.2988782348288499E-3</v>
      </c>
      <c r="C47">
        <v>8.2477452466264804E-3</v>
      </c>
      <c r="D47">
        <v>1.9879000000000001E-2</v>
      </c>
      <c r="E47">
        <v>20160301</v>
      </c>
      <c r="G47">
        <v>8.1807865469556897E-3</v>
      </c>
      <c r="H47">
        <v>3</v>
      </c>
    </row>
    <row r="48" spans="2:8" x14ac:dyDescent="0.55000000000000004">
      <c r="B48">
        <v>9.0123576282666908E-3</v>
      </c>
      <c r="C48">
        <v>8.6401218449138097E-3</v>
      </c>
      <c r="D48">
        <v>9.1579999999999995E-3</v>
      </c>
      <c r="E48">
        <v>20160401</v>
      </c>
      <c r="G48">
        <v>7.5030041138322004E-3</v>
      </c>
      <c r="H48">
        <v>3</v>
      </c>
    </row>
    <row r="49" spans="2:8" x14ac:dyDescent="0.55000000000000004">
      <c r="B49">
        <v>9.0820350984800007E-3</v>
      </c>
      <c r="C49">
        <v>8.6837023298070894E-3</v>
      </c>
      <c r="D49">
        <v>1.3592E-2</v>
      </c>
      <c r="E49">
        <v>20160501</v>
      </c>
      <c r="G49">
        <v>7.8871652549828194E-3</v>
      </c>
      <c r="H49">
        <v>3</v>
      </c>
    </row>
    <row r="50" spans="2:8" x14ac:dyDescent="0.55000000000000004">
      <c r="B50">
        <v>8.4828281625865601E-3</v>
      </c>
      <c r="C50">
        <v>7.8460488823207299E-3</v>
      </c>
      <c r="D50">
        <v>9.9900000000000006E-3</v>
      </c>
      <c r="E50">
        <v>20160601</v>
      </c>
      <c r="G50">
        <v>8.2456432107217495E-3</v>
      </c>
      <c r="H50">
        <v>3</v>
      </c>
    </row>
    <row r="51" spans="2:8" x14ac:dyDescent="0.55000000000000004">
      <c r="B51">
        <v>9.0938050499383399E-3</v>
      </c>
      <c r="C51">
        <v>8.3791156491722901E-3</v>
      </c>
      <c r="D51">
        <v>1.0456999999999999E-2</v>
      </c>
      <c r="E51">
        <v>20160701</v>
      </c>
      <c r="G51">
        <v>8.2007605411609907E-3</v>
      </c>
      <c r="H51">
        <v>3</v>
      </c>
    </row>
    <row r="52" spans="2:8" x14ac:dyDescent="0.55000000000000004">
      <c r="B52">
        <v>9.05633898105874E-3</v>
      </c>
      <c r="C52">
        <v>8.2806718792663003E-3</v>
      </c>
      <c r="D52">
        <v>5.4229999999999999E-3</v>
      </c>
      <c r="E52">
        <v>20160801</v>
      </c>
      <c r="G52">
        <v>6.56258856841217E-3</v>
      </c>
      <c r="H52">
        <v>3</v>
      </c>
    </row>
    <row r="53" spans="2:8" x14ac:dyDescent="0.55000000000000004">
      <c r="B53">
        <v>7.1913174469549401E-3</v>
      </c>
      <c r="C53">
        <v>7.1163030401208702E-3</v>
      </c>
      <c r="D53">
        <v>9.8630000000000002E-3</v>
      </c>
      <c r="E53">
        <v>20160901</v>
      </c>
      <c r="G53">
        <v>5.4219381558389904E-3</v>
      </c>
      <c r="H53">
        <v>3</v>
      </c>
    </row>
    <row r="54" spans="2:8" x14ac:dyDescent="0.55000000000000004">
      <c r="B54">
        <v>6.83394510577619E-3</v>
      </c>
      <c r="C54">
        <v>6.9758597534496404E-3</v>
      </c>
      <c r="D54">
        <v>7.7990000000000004E-3</v>
      </c>
      <c r="E54">
        <v>20161001</v>
      </c>
      <c r="G54">
        <v>5.5817566542948503E-3</v>
      </c>
      <c r="H54">
        <v>3</v>
      </c>
    </row>
    <row r="55" spans="2:8" x14ac:dyDescent="0.55000000000000004">
      <c r="B55">
        <v>7.2217561220735797E-3</v>
      </c>
      <c r="C55">
        <v>7.31232244052558E-3</v>
      </c>
      <c r="D55">
        <v>5.0080000000000003E-3</v>
      </c>
      <c r="E55">
        <v>20161101</v>
      </c>
      <c r="G55">
        <v>4.0357716914236497E-3</v>
      </c>
      <c r="H55">
        <v>3</v>
      </c>
    </row>
    <row r="56" spans="2:8" x14ac:dyDescent="0.55000000000000004">
      <c r="B56">
        <v>5.9735544315040502E-3</v>
      </c>
      <c r="C56">
        <v>5.8293640077073097E-3</v>
      </c>
      <c r="D56">
        <v>5.3940000000000004E-3</v>
      </c>
      <c r="E56">
        <v>20161201</v>
      </c>
      <c r="G56">
        <v>4.2809522149847897E-3</v>
      </c>
      <c r="H56">
        <v>3</v>
      </c>
    </row>
    <row r="57" spans="2:8" x14ac:dyDescent="0.55000000000000004">
      <c r="B57">
        <v>6.0994157510662001E-3</v>
      </c>
      <c r="C57">
        <v>6.0006985782518696E-3</v>
      </c>
      <c r="D57">
        <v>5.0740000000000004E-3</v>
      </c>
      <c r="E57">
        <v>20170101</v>
      </c>
      <c r="G57">
        <v>4.2185613414182496E-3</v>
      </c>
      <c r="H57">
        <v>3</v>
      </c>
    </row>
    <row r="58" spans="2:8" x14ac:dyDescent="0.55000000000000004">
      <c r="B58">
        <v>6.7898246873532696E-3</v>
      </c>
      <c r="C58">
        <v>7.0784303912969204E-3</v>
      </c>
      <c r="D58">
        <v>8.0619999999999997E-3</v>
      </c>
      <c r="E58">
        <v>20170201</v>
      </c>
      <c r="G58">
        <v>3.80658651276909E-3</v>
      </c>
      <c r="H58">
        <v>3</v>
      </c>
    </row>
    <row r="59" spans="2:8" x14ac:dyDescent="0.55000000000000004">
      <c r="B59">
        <v>7.0615923753159903E-3</v>
      </c>
      <c r="C59">
        <v>7.29382045871771E-3</v>
      </c>
      <c r="D59">
        <v>7.1269999999999997E-3</v>
      </c>
      <c r="E59">
        <v>20170301</v>
      </c>
      <c r="G59">
        <v>4.1509920381454703E-3</v>
      </c>
      <c r="H59">
        <v>3</v>
      </c>
    </row>
    <row r="60" spans="2:8" x14ac:dyDescent="0.55000000000000004">
      <c r="B60">
        <v>6.7526227368761701E-3</v>
      </c>
      <c r="C60">
        <v>7.1275659694281001E-3</v>
      </c>
      <c r="D60">
        <v>9.8340000000000007E-3</v>
      </c>
      <c r="E60">
        <v>20170401</v>
      </c>
      <c r="G60">
        <v>4.6294811202554197E-3</v>
      </c>
      <c r="H60">
        <v>3</v>
      </c>
    </row>
    <row r="61" spans="2:8" x14ac:dyDescent="0.55000000000000004">
      <c r="B61">
        <v>7.57227224985553E-3</v>
      </c>
      <c r="C61">
        <v>8.7333281377550802E-3</v>
      </c>
      <c r="D61">
        <v>1.1134E-2</v>
      </c>
      <c r="E61">
        <v>20170501</v>
      </c>
      <c r="G61">
        <v>3.7936170840218802E-3</v>
      </c>
      <c r="H61">
        <v>3</v>
      </c>
    </row>
    <row r="62" spans="2:8" x14ac:dyDescent="0.55000000000000004">
      <c r="B62">
        <v>7.3927084561283499E-3</v>
      </c>
      <c r="C62">
        <v>7.8022488650809898E-3</v>
      </c>
      <c r="D62">
        <v>8.8109999999999994E-3</v>
      </c>
      <c r="E62">
        <v>20170601</v>
      </c>
      <c r="G62">
        <v>3.8624587658617798E-3</v>
      </c>
      <c r="H62">
        <v>3</v>
      </c>
    </row>
    <row r="63" spans="2:8" x14ac:dyDescent="0.55000000000000004">
      <c r="B63">
        <v>7.3053570130805299E-3</v>
      </c>
      <c r="C63">
        <v>8.2644151404910708E-3</v>
      </c>
      <c r="D63">
        <v>9.7429999999999999E-3</v>
      </c>
      <c r="E63">
        <v>20170701</v>
      </c>
      <c r="G63">
        <v>5.0282149677932202E-3</v>
      </c>
      <c r="H63">
        <v>3</v>
      </c>
    </row>
    <row r="64" spans="2:8" x14ac:dyDescent="0.55000000000000004">
      <c r="B64">
        <v>6.76432545462269E-3</v>
      </c>
      <c r="C64">
        <v>7.3164607417866697E-3</v>
      </c>
      <c r="D64">
        <v>6.4799999999999996E-3</v>
      </c>
      <c r="E64">
        <v>20170801</v>
      </c>
      <c r="G64">
        <v>4.1771635124870296E-3</v>
      </c>
      <c r="H64">
        <v>3</v>
      </c>
    </row>
    <row r="65" spans="2:8" x14ac:dyDescent="0.55000000000000004">
      <c r="B65">
        <v>7.1396345678992196E-3</v>
      </c>
      <c r="C65">
        <v>8.1844758936869197E-3</v>
      </c>
      <c r="D65">
        <v>6.7759999999999999E-3</v>
      </c>
      <c r="E65">
        <v>20170901</v>
      </c>
      <c r="G65">
        <v>4.0757329966743501E-3</v>
      </c>
      <c r="H65">
        <v>3</v>
      </c>
    </row>
    <row r="66" spans="2:8" x14ac:dyDescent="0.55000000000000004">
      <c r="B66">
        <v>6.7273873310308499E-3</v>
      </c>
      <c r="C66">
        <v>7.5147838029218997E-3</v>
      </c>
      <c r="D66">
        <v>6.7289999999999997E-3</v>
      </c>
      <c r="E66">
        <v>20171001</v>
      </c>
      <c r="G66">
        <v>4.9174235703573904E-3</v>
      </c>
      <c r="H66">
        <v>3</v>
      </c>
    </row>
    <row r="67" spans="2:8" x14ac:dyDescent="0.55000000000000004">
      <c r="B67">
        <v>5.6371558847814404E-3</v>
      </c>
      <c r="C67">
        <v>6.34684906538391E-3</v>
      </c>
      <c r="D67">
        <v>5.6249999999999998E-3</v>
      </c>
      <c r="E67">
        <v>20171101</v>
      </c>
      <c r="G67">
        <v>4.6778601015361803E-3</v>
      </c>
      <c r="H67">
        <v>3</v>
      </c>
    </row>
    <row r="68" spans="2:8" x14ac:dyDescent="0.55000000000000004">
      <c r="B68">
        <v>5.3223431263958497E-3</v>
      </c>
      <c r="C68">
        <v>6.6446426870115502E-3</v>
      </c>
      <c r="D68">
        <v>7.1869999999999998E-3</v>
      </c>
      <c r="E68">
        <v>20171201</v>
      </c>
      <c r="G68">
        <v>4.4240657567741698E-3</v>
      </c>
      <c r="H68">
        <v>3</v>
      </c>
    </row>
    <row r="69" spans="2:8" x14ac:dyDescent="0.55000000000000004">
      <c r="B69">
        <v>5.3249388142575498E-3</v>
      </c>
      <c r="C69">
        <v>6.5740468321219599E-3</v>
      </c>
      <c r="D69">
        <v>6.9950000000000003E-3</v>
      </c>
      <c r="E69">
        <v>20180101</v>
      </c>
      <c r="G69">
        <v>4.73587529733211E-3</v>
      </c>
      <c r="H69">
        <v>3</v>
      </c>
    </row>
    <row r="70" spans="2:8" x14ac:dyDescent="0.55000000000000004">
      <c r="B70">
        <v>4.7301541089060902E-3</v>
      </c>
      <c r="C70">
        <v>5.8704492420374897E-3</v>
      </c>
      <c r="D70">
        <v>5.8900000000000003E-3</v>
      </c>
      <c r="E70">
        <v>20180201</v>
      </c>
      <c r="G70">
        <v>5.0246756103039204E-3</v>
      </c>
      <c r="H70">
        <v>3</v>
      </c>
    </row>
    <row r="71" spans="2:8" x14ac:dyDescent="0.55000000000000004">
      <c r="B71">
        <v>4.5527643438089196E-3</v>
      </c>
      <c r="C71">
        <v>5.49376759591456E-3</v>
      </c>
      <c r="D71">
        <v>8.7139999999999995E-3</v>
      </c>
      <c r="E71">
        <v>20180301</v>
      </c>
      <c r="G71">
        <v>4.7695080956725198E-3</v>
      </c>
      <c r="H71">
        <v>3</v>
      </c>
    </row>
    <row r="72" spans="2:8" x14ac:dyDescent="0.55000000000000004">
      <c r="B72">
        <v>4.5817247962569299E-3</v>
      </c>
      <c r="C72">
        <v>5.8853653578273503E-3</v>
      </c>
      <c r="D72">
        <v>6.6420000000000003E-3</v>
      </c>
      <c r="E72">
        <v>20180401</v>
      </c>
      <c r="G72">
        <v>6.2393430988988601E-3</v>
      </c>
      <c r="H72">
        <v>3</v>
      </c>
    </row>
    <row r="73" spans="2:8" x14ac:dyDescent="0.55000000000000004">
      <c r="B73">
        <v>4.20548852616993E-3</v>
      </c>
      <c r="C73">
        <v>5.5236791624187799E-3</v>
      </c>
      <c r="D73">
        <v>4.7809999999999997E-3</v>
      </c>
      <c r="E73">
        <v>20180501</v>
      </c>
      <c r="G73">
        <v>6.0155261736207499E-3</v>
      </c>
      <c r="H73">
        <v>3</v>
      </c>
    </row>
    <row r="74" spans="2:8" x14ac:dyDescent="0.55000000000000004">
      <c r="B74">
        <v>4.2948967265968299E-3</v>
      </c>
      <c r="C74">
        <v>5.8514481738080899E-3</v>
      </c>
      <c r="D74">
        <v>7.175E-3</v>
      </c>
      <c r="E74">
        <v>20180601</v>
      </c>
      <c r="G74">
        <v>6.2979966448590196E-3</v>
      </c>
      <c r="H74">
        <v>3</v>
      </c>
    </row>
    <row r="75" spans="2:8" x14ac:dyDescent="0.55000000000000004">
      <c r="B75">
        <v>4.2145631541648503E-3</v>
      </c>
      <c r="C75">
        <v>5.8740767656321E-3</v>
      </c>
      <c r="D75">
        <v>9.3430000000000006E-3</v>
      </c>
      <c r="E75">
        <v>20180701</v>
      </c>
      <c r="G75">
        <v>6.7841853040343097E-3</v>
      </c>
      <c r="H75">
        <v>3</v>
      </c>
    </row>
    <row r="76" spans="2:8" x14ac:dyDescent="0.55000000000000004">
      <c r="B76">
        <v>3.6204728647222201E-3</v>
      </c>
      <c r="C76">
        <v>5.2387100089422104E-3</v>
      </c>
      <c r="D76">
        <v>5.1840000000000002E-3</v>
      </c>
      <c r="E76">
        <v>20180801</v>
      </c>
      <c r="G76">
        <v>6.7281399919354602E-3</v>
      </c>
      <c r="H76">
        <v>3</v>
      </c>
    </row>
    <row r="77" spans="2:8" x14ac:dyDescent="0.55000000000000004">
      <c r="B77">
        <v>3.7349856133665899E-3</v>
      </c>
      <c r="C77">
        <v>5.3531221655397504E-3</v>
      </c>
      <c r="D77">
        <v>8.0529999999999994E-3</v>
      </c>
      <c r="E77">
        <v>20180901</v>
      </c>
      <c r="G77">
        <v>6.2111564715491598E-3</v>
      </c>
      <c r="H77">
        <v>3</v>
      </c>
    </row>
    <row r="78" spans="2:8" x14ac:dyDescent="0.55000000000000004">
      <c r="B78">
        <v>4.22170564198702E-3</v>
      </c>
      <c r="C78">
        <v>6.3262668434568596E-3</v>
      </c>
      <c r="D78">
        <v>1.9480000000000001E-3</v>
      </c>
      <c r="E78">
        <v>20181001</v>
      </c>
      <c r="G78">
        <v>6.15333417441267E-3</v>
      </c>
      <c r="H78">
        <v>3</v>
      </c>
    </row>
    <row r="79" spans="2:8" x14ac:dyDescent="0.55000000000000004">
      <c r="B79">
        <v>4.6724047342686804E-3</v>
      </c>
      <c r="C79">
        <v>5.7980848536948798E-3</v>
      </c>
      <c r="D79">
        <v>2.1559999999999999E-3</v>
      </c>
      <c r="E79">
        <v>20181101</v>
      </c>
      <c r="G79">
        <v>6.1191960767564496E-3</v>
      </c>
      <c r="H79">
        <v>3</v>
      </c>
    </row>
    <row r="80" spans="2:8" x14ac:dyDescent="0.55000000000000004">
      <c r="B80">
        <v>3.1718398054952301E-3</v>
      </c>
      <c r="C80">
        <v>3.78797696076581E-3</v>
      </c>
      <c r="D80">
        <v>2.0792000000000001E-2</v>
      </c>
      <c r="E80">
        <v>20181201</v>
      </c>
      <c r="G80">
        <v>5.6589573376582799E-3</v>
      </c>
      <c r="H80">
        <v>3</v>
      </c>
    </row>
    <row r="81" spans="2:8" x14ac:dyDescent="0.55000000000000004">
      <c r="B81">
        <v>4.6521776877248696E-3</v>
      </c>
      <c r="C81">
        <v>5.0451189888577096E-3</v>
      </c>
      <c r="D81">
        <v>1.4679999999999999E-3</v>
      </c>
      <c r="E81">
        <v>20190201</v>
      </c>
      <c r="G81">
        <v>6.0403808712125497E-3</v>
      </c>
      <c r="H81">
        <v>3</v>
      </c>
    </row>
    <row r="82" spans="2:8" x14ac:dyDescent="0.55000000000000004">
      <c r="B82">
        <v>6.9295400063412102E-3</v>
      </c>
      <c r="C82">
        <v>9.0487280224784503E-3</v>
      </c>
      <c r="D82">
        <v>6.6579999999999999E-3</v>
      </c>
      <c r="E82">
        <v>20190301</v>
      </c>
      <c r="G82">
        <v>5.65281654456862E-3</v>
      </c>
      <c r="H82">
        <v>3</v>
      </c>
    </row>
    <row r="83" spans="2:8" x14ac:dyDescent="0.55000000000000004">
      <c r="B83">
        <v>7.5376121266719802E-3</v>
      </c>
      <c r="C83">
        <v>9.9643682220858093E-3</v>
      </c>
      <c r="D83">
        <v>8.6219999999999995E-3</v>
      </c>
      <c r="E83">
        <v>20190401</v>
      </c>
      <c r="G83">
        <v>5.4424820786705304E-3</v>
      </c>
      <c r="H83">
        <v>3</v>
      </c>
    </row>
    <row r="84" spans="2:8" x14ac:dyDescent="0.55000000000000004">
      <c r="B84">
        <v>7.4284205896254698E-3</v>
      </c>
      <c r="C84">
        <v>9.4313400237601205E-3</v>
      </c>
      <c r="D84">
        <v>1.6789999999999999E-2</v>
      </c>
      <c r="E84">
        <v>20190501</v>
      </c>
      <c r="G84">
        <v>6.6113284757450498E-3</v>
      </c>
      <c r="H84">
        <v>3</v>
      </c>
    </row>
    <row r="85" spans="2:8" x14ac:dyDescent="0.55000000000000004">
      <c r="B85">
        <v>8.9202636191765307E-3</v>
      </c>
      <c r="C85">
        <v>1.16897547114164E-2</v>
      </c>
      <c r="D85">
        <v>1.3271E-2</v>
      </c>
      <c r="E85">
        <v>20190601</v>
      </c>
      <c r="G85">
        <v>6.05464807453732E-3</v>
      </c>
      <c r="H85">
        <v>3</v>
      </c>
    </row>
    <row r="86" spans="2:8" x14ac:dyDescent="0.55000000000000004">
      <c r="B86">
        <v>8.5346430392177798E-3</v>
      </c>
      <c r="C86">
        <v>1.09631068036194E-2</v>
      </c>
      <c r="D86">
        <v>1.5861E-2</v>
      </c>
      <c r="E86">
        <v>20190701</v>
      </c>
      <c r="G86">
        <v>5.9446843411708698E-3</v>
      </c>
      <c r="H86">
        <v>3</v>
      </c>
    </row>
    <row r="87" spans="2:8" x14ac:dyDescent="0.55000000000000004">
      <c r="B87">
        <v>8.4391551324229097E-3</v>
      </c>
      <c r="C87">
        <v>9.9766070889591302E-3</v>
      </c>
      <c r="D87">
        <v>1.2858E-2</v>
      </c>
      <c r="E87">
        <v>20190801</v>
      </c>
      <c r="G87">
        <v>6.7322104286822596E-3</v>
      </c>
      <c r="H87">
        <v>3</v>
      </c>
    </row>
    <row r="88" spans="2:8" x14ac:dyDescent="0.55000000000000004">
      <c r="B88">
        <v>9.04415564155054E-3</v>
      </c>
      <c r="C88">
        <v>1.0727252927009901E-2</v>
      </c>
      <c r="D88">
        <v>7.8490000000000001E-3</v>
      </c>
      <c r="E88">
        <v>20190901</v>
      </c>
      <c r="G88">
        <v>6.9866556908906099E-3</v>
      </c>
      <c r="H88">
        <v>3</v>
      </c>
    </row>
    <row r="89" spans="2:8" x14ac:dyDescent="0.55000000000000004">
      <c r="B89">
        <v>8.4492173945584503E-3</v>
      </c>
      <c r="C89">
        <v>9.5311570100576701E-3</v>
      </c>
      <c r="D89">
        <v>7.8980000000000005E-3</v>
      </c>
      <c r="E89">
        <v>20191001</v>
      </c>
      <c r="G89">
        <v>7.7849863874743398E-3</v>
      </c>
      <c r="H89">
        <v>3</v>
      </c>
    </row>
    <row r="90" spans="2:8" x14ac:dyDescent="0.55000000000000004">
      <c r="B90">
        <v>9.6137961214239898E-3</v>
      </c>
      <c r="C90">
        <v>1.0962433720226299E-2</v>
      </c>
      <c r="D90">
        <v>6.5380000000000004E-3</v>
      </c>
      <c r="E90">
        <v>20191101</v>
      </c>
      <c r="G90">
        <v>7.7521135665963199E-3</v>
      </c>
      <c r="H90">
        <v>3</v>
      </c>
    </row>
    <row r="91" spans="2:8" x14ac:dyDescent="0.55000000000000004">
      <c r="B91">
        <v>1.0210525875555199E-2</v>
      </c>
      <c r="D91">
        <v>5.463E-3</v>
      </c>
      <c r="E91">
        <v>20191201</v>
      </c>
      <c r="G91">
        <v>7.7340498989268997E-3</v>
      </c>
      <c r="H91">
        <v>3</v>
      </c>
    </row>
    <row r="92" spans="2:8" x14ac:dyDescent="0.55000000000000004">
      <c r="D92">
        <v>5.2290000000000001E-3</v>
      </c>
      <c r="E92">
        <v>20200101</v>
      </c>
      <c r="G92">
        <v>7.9174460465771708E-3</v>
      </c>
      <c r="H92">
        <v>3</v>
      </c>
    </row>
    <row r="93" spans="2:8" x14ac:dyDescent="0.55000000000000004">
      <c r="D93">
        <v>1.1440000000000001E-3</v>
      </c>
      <c r="E93">
        <v>20200201</v>
      </c>
      <c r="G93">
        <v>8.2014657477138993E-3</v>
      </c>
      <c r="H93">
        <v>3</v>
      </c>
    </row>
    <row r="94" spans="2:8" x14ac:dyDescent="0.55000000000000004">
      <c r="G94">
        <v>6.5272134177355202E-3</v>
      </c>
      <c r="H94">
        <v>3</v>
      </c>
    </row>
    <row r="95" spans="2:8" x14ac:dyDescent="0.55000000000000004">
      <c r="G95">
        <v>6.6077481969307097E-3</v>
      </c>
      <c r="H95">
        <v>3</v>
      </c>
    </row>
    <row r="96" spans="2:8" x14ac:dyDescent="0.55000000000000004">
      <c r="G96">
        <v>6.7956682041048497E-3</v>
      </c>
      <c r="H96">
        <v>3</v>
      </c>
    </row>
    <row r="97" spans="7:8" x14ac:dyDescent="0.55000000000000004">
      <c r="G97">
        <v>5.5584227303752702E-3</v>
      </c>
      <c r="H97">
        <v>3</v>
      </c>
    </row>
    <row r="98" spans="7:8" x14ac:dyDescent="0.55000000000000004">
      <c r="G98">
        <v>5.2435127801012896E-3</v>
      </c>
      <c r="H98">
        <v>3</v>
      </c>
    </row>
    <row r="99" spans="7:8" x14ac:dyDescent="0.55000000000000004">
      <c r="G99">
        <v>6.2294584284268003E-3</v>
      </c>
      <c r="H99">
        <v>3</v>
      </c>
    </row>
    <row r="100" spans="7:8" x14ac:dyDescent="0.55000000000000004">
      <c r="G100">
        <v>6.1455476405378202E-3</v>
      </c>
      <c r="H100">
        <v>3</v>
      </c>
    </row>
    <row r="101" spans="7:8" x14ac:dyDescent="0.55000000000000004">
      <c r="G101">
        <v>6.0093383077713704E-3</v>
      </c>
      <c r="H101">
        <v>3</v>
      </c>
    </row>
    <row r="102" spans="7:8" x14ac:dyDescent="0.55000000000000004">
      <c r="G102">
        <v>6.2633658559822702E-3</v>
      </c>
      <c r="H102">
        <v>3</v>
      </c>
    </row>
    <row r="103" spans="7:8" x14ac:dyDescent="0.55000000000000004">
      <c r="G103">
        <v>6.3612071046192601E-3</v>
      </c>
      <c r="H103">
        <v>3</v>
      </c>
    </row>
    <row r="104" spans="7:8" x14ac:dyDescent="0.55000000000000004">
      <c r="G104">
        <v>5.7556591844705402E-3</v>
      </c>
      <c r="H104">
        <v>3</v>
      </c>
    </row>
    <row r="105" spans="7:8" x14ac:dyDescent="0.55000000000000004">
      <c r="G105">
        <v>5.3453198629411398E-3</v>
      </c>
      <c r="H105">
        <v>3</v>
      </c>
    </row>
    <row r="106" spans="7:8" x14ac:dyDescent="0.55000000000000004">
      <c r="G106">
        <v>5.4634299890919096E-3</v>
      </c>
      <c r="H106">
        <v>3</v>
      </c>
    </row>
    <row r="107" spans="7:8" x14ac:dyDescent="0.55000000000000004">
      <c r="G107">
        <v>5.6066733936956398E-3</v>
      </c>
      <c r="H107">
        <v>3</v>
      </c>
    </row>
    <row r="108" spans="7:8" x14ac:dyDescent="0.55000000000000004">
      <c r="G108">
        <v>4.5980212929009204E-3</v>
      </c>
      <c r="H108">
        <v>3</v>
      </c>
    </row>
    <row r="109" spans="7:8" x14ac:dyDescent="0.55000000000000004">
      <c r="G109">
        <v>4.14470179780613E-3</v>
      </c>
      <c r="H109">
        <v>3</v>
      </c>
    </row>
    <row r="110" spans="7:8" x14ac:dyDescent="0.55000000000000004">
      <c r="G110">
        <v>4.0777269371436702E-3</v>
      </c>
      <c r="H110">
        <v>3</v>
      </c>
    </row>
    <row r="111" spans="7:8" x14ac:dyDescent="0.55000000000000004">
      <c r="G111">
        <v>3.7870214256883901E-3</v>
      </c>
      <c r="H111">
        <v>3</v>
      </c>
    </row>
    <row r="112" spans="7:8" x14ac:dyDescent="0.55000000000000004">
      <c r="G112">
        <v>3.5467371185295602E-3</v>
      </c>
      <c r="H112">
        <v>3</v>
      </c>
    </row>
    <row r="113" spans="7:8" x14ac:dyDescent="0.55000000000000004">
      <c r="G113">
        <v>3.9530045178864399E-3</v>
      </c>
      <c r="H113">
        <v>3</v>
      </c>
    </row>
    <row r="114" spans="7:8" x14ac:dyDescent="0.55000000000000004">
      <c r="G114">
        <v>3.1396467984184601E-3</v>
      </c>
      <c r="H114">
        <v>3</v>
      </c>
    </row>
    <row r="115" spans="7:8" x14ac:dyDescent="0.55000000000000004">
      <c r="G115">
        <v>2.8120032833256199E-3</v>
      </c>
      <c r="H115">
        <v>3</v>
      </c>
    </row>
    <row r="116" spans="7:8" x14ac:dyDescent="0.55000000000000004">
      <c r="G116">
        <v>2.40810966534083E-3</v>
      </c>
      <c r="H116">
        <v>3</v>
      </c>
    </row>
    <row r="117" spans="7:8" x14ac:dyDescent="0.55000000000000004">
      <c r="G117">
        <v>5.9154911611488999E-3</v>
      </c>
      <c r="H117">
        <v>3</v>
      </c>
    </row>
    <row r="118" spans="7:8" x14ac:dyDescent="0.55000000000000004">
      <c r="G118">
        <v>6.4706363282691897E-3</v>
      </c>
      <c r="H118">
        <v>3</v>
      </c>
    </row>
    <row r="119" spans="7:8" x14ac:dyDescent="0.55000000000000004">
      <c r="G119">
        <v>6.3053316237568898E-3</v>
      </c>
      <c r="H119">
        <v>3</v>
      </c>
    </row>
    <row r="120" spans="7:8" x14ac:dyDescent="0.55000000000000004">
      <c r="G120">
        <v>7.59794536551852E-3</v>
      </c>
      <c r="H120">
        <v>3</v>
      </c>
    </row>
    <row r="121" spans="7:8" x14ac:dyDescent="0.55000000000000004">
      <c r="G121">
        <v>7.0925176335881503E-3</v>
      </c>
      <c r="H121">
        <v>3</v>
      </c>
    </row>
    <row r="122" spans="7:8" x14ac:dyDescent="0.55000000000000004">
      <c r="G122">
        <v>6.55347863326419E-3</v>
      </c>
      <c r="H122">
        <v>3</v>
      </c>
    </row>
    <row r="123" spans="7:8" x14ac:dyDescent="0.55000000000000004">
      <c r="G123">
        <v>7.7511733118679604E-3</v>
      </c>
      <c r="H123">
        <v>3</v>
      </c>
    </row>
    <row r="124" spans="7:8" x14ac:dyDescent="0.55000000000000004">
      <c r="G124">
        <v>8.0239988526916092E-3</v>
      </c>
      <c r="H124">
        <v>3</v>
      </c>
    </row>
    <row r="125" spans="7:8" x14ac:dyDescent="0.55000000000000004">
      <c r="G125" t="s">
        <v>10</v>
      </c>
      <c r="H125">
        <v>3</v>
      </c>
    </row>
    <row r="126" spans="7:8" x14ac:dyDescent="0.55000000000000004">
      <c r="G126" t="s">
        <v>10</v>
      </c>
      <c r="H126">
        <v>3</v>
      </c>
    </row>
    <row r="127" spans="7:8" x14ac:dyDescent="0.55000000000000004">
      <c r="G127">
        <v>8.7737635285449599E-3</v>
      </c>
      <c r="H127">
        <v>3.5</v>
      </c>
    </row>
    <row r="128" spans="7:8" x14ac:dyDescent="0.55000000000000004">
      <c r="G128">
        <v>9.3670956657213103E-3</v>
      </c>
      <c r="H128">
        <v>3.5</v>
      </c>
    </row>
    <row r="129" spans="7:8" x14ac:dyDescent="0.55000000000000004">
      <c r="G129">
        <v>8.7310964950707594E-3</v>
      </c>
      <c r="H129">
        <v>3.5</v>
      </c>
    </row>
    <row r="130" spans="7:8" x14ac:dyDescent="0.55000000000000004">
      <c r="G130">
        <v>8.1297171483653997E-3</v>
      </c>
      <c r="H130">
        <v>3.5</v>
      </c>
    </row>
    <row r="131" spans="7:8" x14ac:dyDescent="0.55000000000000004">
      <c r="G131">
        <v>7.4938372937085598E-3</v>
      </c>
      <c r="H131">
        <v>3.5</v>
      </c>
    </row>
    <row r="132" spans="7:8" x14ac:dyDescent="0.55000000000000004">
      <c r="G132">
        <v>6.83419059038449E-3</v>
      </c>
      <c r="H132">
        <v>3.5</v>
      </c>
    </row>
    <row r="133" spans="7:8" x14ac:dyDescent="0.55000000000000004">
      <c r="G133">
        <v>6.1099607414625001E-3</v>
      </c>
      <c r="H133">
        <v>3.5</v>
      </c>
    </row>
    <row r="134" spans="7:8" x14ac:dyDescent="0.55000000000000004">
      <c r="G134">
        <v>6.0603492242933196E-3</v>
      </c>
      <c r="H134">
        <v>3.5</v>
      </c>
    </row>
    <row r="135" spans="7:8" x14ac:dyDescent="0.55000000000000004">
      <c r="G135">
        <v>6.5253773038221096E-3</v>
      </c>
      <c r="H135">
        <v>3.5</v>
      </c>
    </row>
    <row r="136" spans="7:8" x14ac:dyDescent="0.55000000000000004">
      <c r="G136">
        <v>5.80951592073445E-3</v>
      </c>
      <c r="H136">
        <v>3.5</v>
      </c>
    </row>
    <row r="137" spans="7:8" x14ac:dyDescent="0.55000000000000004">
      <c r="G137">
        <v>4.6198199232135003E-3</v>
      </c>
      <c r="H137">
        <v>3.5</v>
      </c>
    </row>
    <row r="138" spans="7:8" x14ac:dyDescent="0.55000000000000004">
      <c r="G138">
        <v>4.6502475231152904E-3</v>
      </c>
      <c r="H138">
        <v>3.5</v>
      </c>
    </row>
    <row r="139" spans="7:8" x14ac:dyDescent="0.55000000000000004">
      <c r="G139">
        <v>3.5777976846083099E-3</v>
      </c>
      <c r="H139">
        <v>3.5</v>
      </c>
    </row>
    <row r="140" spans="7:8" x14ac:dyDescent="0.55000000000000004">
      <c r="G140">
        <v>4.4309758299519598E-3</v>
      </c>
      <c r="H140">
        <v>3.5</v>
      </c>
    </row>
    <row r="141" spans="7:8" x14ac:dyDescent="0.55000000000000004">
      <c r="G141">
        <v>4.8381295593949497E-3</v>
      </c>
      <c r="H141">
        <v>3.5</v>
      </c>
    </row>
    <row r="142" spans="7:8" x14ac:dyDescent="0.55000000000000004">
      <c r="G142">
        <v>4.54927256622674E-3</v>
      </c>
      <c r="H142">
        <v>3.5</v>
      </c>
    </row>
    <row r="143" spans="7:8" x14ac:dyDescent="0.55000000000000004">
      <c r="G143">
        <v>5.3115563464395197E-3</v>
      </c>
      <c r="H143">
        <v>3.5</v>
      </c>
    </row>
    <row r="144" spans="7:8" x14ac:dyDescent="0.55000000000000004">
      <c r="G144">
        <v>5.8397477087354203E-3</v>
      </c>
      <c r="H144">
        <v>3.5</v>
      </c>
    </row>
    <row r="145" spans="7:8" x14ac:dyDescent="0.55000000000000004">
      <c r="G145">
        <v>5.37773141901585E-3</v>
      </c>
      <c r="H145">
        <v>3.5</v>
      </c>
    </row>
    <row r="146" spans="7:8" x14ac:dyDescent="0.55000000000000004">
      <c r="G146">
        <v>4.7545426214839004E-3</v>
      </c>
      <c r="H146">
        <v>3.5</v>
      </c>
    </row>
    <row r="147" spans="7:8" x14ac:dyDescent="0.55000000000000004">
      <c r="G147">
        <v>5.4660541468574799E-3</v>
      </c>
      <c r="H147">
        <v>3.5</v>
      </c>
    </row>
    <row r="148" spans="7:8" x14ac:dyDescent="0.55000000000000004">
      <c r="G148">
        <v>6.0837893292982398E-3</v>
      </c>
      <c r="H148">
        <v>3.5</v>
      </c>
    </row>
    <row r="149" spans="7:8" x14ac:dyDescent="0.55000000000000004">
      <c r="G149">
        <v>5.6972570302955099E-3</v>
      </c>
      <c r="H149">
        <v>3.5</v>
      </c>
    </row>
    <row r="150" spans="7:8" x14ac:dyDescent="0.55000000000000004">
      <c r="G150">
        <v>5.5705067568374896E-3</v>
      </c>
      <c r="H150">
        <v>3.5</v>
      </c>
    </row>
    <row r="151" spans="7:8" x14ac:dyDescent="0.55000000000000004">
      <c r="G151">
        <v>6.10718532873807E-3</v>
      </c>
      <c r="H151">
        <v>3.5</v>
      </c>
    </row>
    <row r="152" spans="7:8" x14ac:dyDescent="0.55000000000000004">
      <c r="G152">
        <v>5.6025647228210998E-3</v>
      </c>
      <c r="H152">
        <v>3.5</v>
      </c>
    </row>
    <row r="153" spans="7:8" x14ac:dyDescent="0.55000000000000004">
      <c r="G153">
        <v>6.0908904665358402E-3</v>
      </c>
      <c r="H153">
        <v>3.5</v>
      </c>
    </row>
    <row r="154" spans="7:8" x14ac:dyDescent="0.55000000000000004">
      <c r="G154">
        <v>7.1679292019180899E-3</v>
      </c>
      <c r="H154">
        <v>3.5</v>
      </c>
    </row>
    <row r="155" spans="7:8" x14ac:dyDescent="0.55000000000000004">
      <c r="G155">
        <v>6.4134659179302797E-3</v>
      </c>
      <c r="H155">
        <v>3.5</v>
      </c>
    </row>
    <row r="156" spans="7:8" x14ac:dyDescent="0.55000000000000004">
      <c r="G156">
        <v>7.7423359348696196E-3</v>
      </c>
      <c r="H156">
        <v>3.5</v>
      </c>
    </row>
    <row r="157" spans="7:8" x14ac:dyDescent="0.55000000000000004">
      <c r="G157">
        <v>7.8886908551394595E-3</v>
      </c>
      <c r="H157">
        <v>3.5</v>
      </c>
    </row>
    <row r="158" spans="7:8" x14ac:dyDescent="0.55000000000000004">
      <c r="G158">
        <v>7.7587766647068202E-3</v>
      </c>
      <c r="H158">
        <v>3.5</v>
      </c>
    </row>
    <row r="159" spans="7:8" x14ac:dyDescent="0.55000000000000004">
      <c r="G159">
        <v>8.0804063059201608E-3</v>
      </c>
      <c r="H159">
        <v>3.5</v>
      </c>
    </row>
    <row r="160" spans="7:8" x14ac:dyDescent="0.55000000000000004">
      <c r="G160">
        <v>7.4071102363436302E-3</v>
      </c>
      <c r="H160">
        <v>3.5</v>
      </c>
    </row>
    <row r="161" spans="7:8" x14ac:dyDescent="0.55000000000000004">
      <c r="G161">
        <v>7.0288287690474802E-3</v>
      </c>
      <c r="H161">
        <v>3.5</v>
      </c>
    </row>
    <row r="162" spans="7:8" x14ac:dyDescent="0.55000000000000004">
      <c r="G162">
        <v>7.3776554030268501E-3</v>
      </c>
      <c r="H162">
        <v>3.5</v>
      </c>
    </row>
    <row r="163" spans="7:8" x14ac:dyDescent="0.55000000000000004">
      <c r="G163">
        <v>7.19106262352505E-3</v>
      </c>
      <c r="H163">
        <v>3.5</v>
      </c>
    </row>
    <row r="164" spans="7:8" x14ac:dyDescent="0.55000000000000004">
      <c r="G164">
        <v>6.7698842551344503E-3</v>
      </c>
      <c r="H164">
        <v>3.5</v>
      </c>
    </row>
    <row r="165" spans="7:8" x14ac:dyDescent="0.55000000000000004">
      <c r="G165">
        <v>7.2476502370547201E-3</v>
      </c>
      <c r="H165">
        <v>3.5</v>
      </c>
    </row>
    <row r="166" spans="7:8" x14ac:dyDescent="0.55000000000000004">
      <c r="G166">
        <v>6.9266492627100404E-3</v>
      </c>
      <c r="H166">
        <v>3.5</v>
      </c>
    </row>
    <row r="167" spans="7:8" x14ac:dyDescent="0.55000000000000004">
      <c r="G167">
        <v>6.7950475073591098E-3</v>
      </c>
      <c r="H167">
        <v>3.5</v>
      </c>
    </row>
    <row r="168" spans="7:8" x14ac:dyDescent="0.55000000000000004">
      <c r="G168">
        <v>7.6893275708682599E-3</v>
      </c>
      <c r="H168">
        <v>3.5</v>
      </c>
    </row>
    <row r="169" spans="7:8" x14ac:dyDescent="0.55000000000000004">
      <c r="G169">
        <v>7.63774963218133E-3</v>
      </c>
      <c r="H169">
        <v>3.5</v>
      </c>
    </row>
    <row r="170" spans="7:8" x14ac:dyDescent="0.55000000000000004">
      <c r="G170">
        <v>7.8265154086337996E-3</v>
      </c>
      <c r="H170">
        <v>3.5</v>
      </c>
    </row>
    <row r="171" spans="7:8" x14ac:dyDescent="0.55000000000000004">
      <c r="G171">
        <v>8.4765385943068108E-3</v>
      </c>
      <c r="H171">
        <v>3.5</v>
      </c>
    </row>
    <row r="172" spans="7:8" x14ac:dyDescent="0.55000000000000004">
      <c r="G172">
        <v>8.2988782348288499E-3</v>
      </c>
      <c r="H172">
        <v>3.5</v>
      </c>
    </row>
    <row r="173" spans="7:8" x14ac:dyDescent="0.55000000000000004">
      <c r="G173">
        <v>9.0123576282666908E-3</v>
      </c>
      <c r="H173">
        <v>3.5</v>
      </c>
    </row>
    <row r="174" spans="7:8" x14ac:dyDescent="0.55000000000000004">
      <c r="G174">
        <v>9.0820350984800007E-3</v>
      </c>
      <c r="H174">
        <v>3.5</v>
      </c>
    </row>
    <row r="175" spans="7:8" x14ac:dyDescent="0.55000000000000004">
      <c r="G175">
        <v>8.4828281625865601E-3</v>
      </c>
      <c r="H175">
        <v>3.5</v>
      </c>
    </row>
    <row r="176" spans="7:8" x14ac:dyDescent="0.55000000000000004">
      <c r="G176">
        <v>9.0938050499383399E-3</v>
      </c>
      <c r="H176">
        <v>3.5</v>
      </c>
    </row>
    <row r="177" spans="7:8" x14ac:dyDescent="0.55000000000000004">
      <c r="G177">
        <v>9.05633898105874E-3</v>
      </c>
      <c r="H177">
        <v>3.5</v>
      </c>
    </row>
    <row r="178" spans="7:8" x14ac:dyDescent="0.55000000000000004">
      <c r="G178">
        <v>7.1913174469549401E-3</v>
      </c>
      <c r="H178">
        <v>3.5</v>
      </c>
    </row>
    <row r="179" spans="7:8" x14ac:dyDescent="0.55000000000000004">
      <c r="G179">
        <v>6.83394510577619E-3</v>
      </c>
      <c r="H179">
        <v>3.5</v>
      </c>
    </row>
    <row r="180" spans="7:8" x14ac:dyDescent="0.55000000000000004">
      <c r="G180">
        <v>7.2217561220735797E-3</v>
      </c>
      <c r="H180">
        <v>3.5</v>
      </c>
    </row>
    <row r="181" spans="7:8" x14ac:dyDescent="0.55000000000000004">
      <c r="G181">
        <v>5.9735544315040502E-3</v>
      </c>
      <c r="H181">
        <v>3.5</v>
      </c>
    </row>
    <row r="182" spans="7:8" x14ac:dyDescent="0.55000000000000004">
      <c r="G182">
        <v>6.0994157510662001E-3</v>
      </c>
      <c r="H182">
        <v>3.5</v>
      </c>
    </row>
    <row r="183" spans="7:8" x14ac:dyDescent="0.55000000000000004">
      <c r="G183">
        <v>6.7898246873532696E-3</v>
      </c>
      <c r="H183">
        <v>3.5</v>
      </c>
    </row>
    <row r="184" spans="7:8" x14ac:dyDescent="0.55000000000000004">
      <c r="G184">
        <v>7.0615923753159903E-3</v>
      </c>
      <c r="H184">
        <v>3.5</v>
      </c>
    </row>
    <row r="185" spans="7:8" x14ac:dyDescent="0.55000000000000004">
      <c r="G185">
        <v>6.7526227368761701E-3</v>
      </c>
      <c r="H185">
        <v>3.5</v>
      </c>
    </row>
    <row r="186" spans="7:8" x14ac:dyDescent="0.55000000000000004">
      <c r="G186">
        <v>7.57227224985553E-3</v>
      </c>
      <c r="H186">
        <v>3.5</v>
      </c>
    </row>
    <row r="187" spans="7:8" x14ac:dyDescent="0.55000000000000004">
      <c r="G187">
        <v>7.3927084561283499E-3</v>
      </c>
      <c r="H187">
        <v>3.5</v>
      </c>
    </row>
    <row r="188" spans="7:8" x14ac:dyDescent="0.55000000000000004">
      <c r="G188">
        <v>7.3053570130805299E-3</v>
      </c>
      <c r="H188">
        <v>3.5</v>
      </c>
    </row>
    <row r="189" spans="7:8" x14ac:dyDescent="0.55000000000000004">
      <c r="G189">
        <v>6.76432545462269E-3</v>
      </c>
      <c r="H189">
        <v>3.5</v>
      </c>
    </row>
    <row r="190" spans="7:8" x14ac:dyDescent="0.55000000000000004">
      <c r="G190">
        <v>7.1396345678992196E-3</v>
      </c>
      <c r="H190">
        <v>3.5</v>
      </c>
    </row>
    <row r="191" spans="7:8" x14ac:dyDescent="0.55000000000000004">
      <c r="G191">
        <v>6.7273873310308499E-3</v>
      </c>
      <c r="H191">
        <v>3.5</v>
      </c>
    </row>
    <row r="192" spans="7:8" x14ac:dyDescent="0.55000000000000004">
      <c r="G192">
        <v>5.6371558847814404E-3</v>
      </c>
      <c r="H192">
        <v>3.5</v>
      </c>
    </row>
    <row r="193" spans="7:8" x14ac:dyDescent="0.55000000000000004">
      <c r="G193">
        <v>5.3223431263958497E-3</v>
      </c>
      <c r="H193">
        <v>3.5</v>
      </c>
    </row>
    <row r="194" spans="7:8" x14ac:dyDescent="0.55000000000000004">
      <c r="G194">
        <v>5.3249388142575498E-3</v>
      </c>
      <c r="H194">
        <v>3.5</v>
      </c>
    </row>
    <row r="195" spans="7:8" x14ac:dyDescent="0.55000000000000004">
      <c r="G195">
        <v>4.7301541089060902E-3</v>
      </c>
      <c r="H195">
        <v>3.5</v>
      </c>
    </row>
    <row r="196" spans="7:8" x14ac:dyDescent="0.55000000000000004">
      <c r="G196">
        <v>4.5527643438089196E-3</v>
      </c>
      <c r="H196">
        <v>3.5</v>
      </c>
    </row>
    <row r="197" spans="7:8" x14ac:dyDescent="0.55000000000000004">
      <c r="G197">
        <v>4.5817247962569299E-3</v>
      </c>
      <c r="H197">
        <v>3.5</v>
      </c>
    </row>
    <row r="198" spans="7:8" x14ac:dyDescent="0.55000000000000004">
      <c r="G198">
        <v>4.20548852616993E-3</v>
      </c>
      <c r="H198">
        <v>3.5</v>
      </c>
    </row>
    <row r="199" spans="7:8" x14ac:dyDescent="0.55000000000000004">
      <c r="G199">
        <v>4.2948967265968299E-3</v>
      </c>
      <c r="H199">
        <v>3.5</v>
      </c>
    </row>
    <row r="200" spans="7:8" x14ac:dyDescent="0.55000000000000004">
      <c r="G200">
        <v>4.2145631541648503E-3</v>
      </c>
      <c r="H200">
        <v>3.5</v>
      </c>
    </row>
    <row r="201" spans="7:8" x14ac:dyDescent="0.55000000000000004">
      <c r="G201">
        <v>3.6204728647222201E-3</v>
      </c>
      <c r="H201">
        <v>3.5</v>
      </c>
    </row>
    <row r="202" spans="7:8" x14ac:dyDescent="0.55000000000000004">
      <c r="G202">
        <v>3.7349856133665899E-3</v>
      </c>
      <c r="H202">
        <v>3.5</v>
      </c>
    </row>
    <row r="203" spans="7:8" x14ac:dyDescent="0.55000000000000004">
      <c r="G203">
        <v>4.22170564198702E-3</v>
      </c>
      <c r="H203">
        <v>3.5</v>
      </c>
    </row>
    <row r="204" spans="7:8" x14ac:dyDescent="0.55000000000000004">
      <c r="G204">
        <v>4.6724047342686804E-3</v>
      </c>
      <c r="H204">
        <v>3.5</v>
      </c>
    </row>
    <row r="205" spans="7:8" x14ac:dyDescent="0.55000000000000004">
      <c r="G205">
        <v>3.1718398054952301E-3</v>
      </c>
      <c r="H205">
        <v>3.5</v>
      </c>
    </row>
    <row r="206" spans="7:8" x14ac:dyDescent="0.55000000000000004">
      <c r="G206">
        <v>4.6521776877248696E-3</v>
      </c>
      <c r="H206">
        <v>3.5</v>
      </c>
    </row>
    <row r="207" spans="7:8" x14ac:dyDescent="0.55000000000000004">
      <c r="G207">
        <v>6.9295400063412102E-3</v>
      </c>
      <c r="H207">
        <v>3.5</v>
      </c>
    </row>
    <row r="208" spans="7:8" x14ac:dyDescent="0.55000000000000004">
      <c r="G208">
        <v>7.5376121266719802E-3</v>
      </c>
      <c r="H208">
        <v>3.5</v>
      </c>
    </row>
    <row r="209" spans="7:8" x14ac:dyDescent="0.55000000000000004">
      <c r="G209">
        <v>7.4284205896254698E-3</v>
      </c>
      <c r="H209">
        <v>3.5</v>
      </c>
    </row>
    <row r="210" spans="7:8" x14ac:dyDescent="0.55000000000000004">
      <c r="G210">
        <v>8.9202636191765307E-3</v>
      </c>
      <c r="H210">
        <v>3.5</v>
      </c>
    </row>
    <row r="211" spans="7:8" x14ac:dyDescent="0.55000000000000004">
      <c r="G211">
        <v>8.5346430392177798E-3</v>
      </c>
      <c r="H211">
        <v>3.5</v>
      </c>
    </row>
    <row r="212" spans="7:8" x14ac:dyDescent="0.55000000000000004">
      <c r="G212">
        <v>8.4391551324229097E-3</v>
      </c>
      <c r="H212">
        <v>3.5</v>
      </c>
    </row>
    <row r="213" spans="7:8" x14ac:dyDescent="0.55000000000000004">
      <c r="G213">
        <v>9.04415564155054E-3</v>
      </c>
      <c r="H213">
        <v>3.5</v>
      </c>
    </row>
    <row r="214" spans="7:8" x14ac:dyDescent="0.55000000000000004">
      <c r="G214">
        <v>8.4492173945584503E-3</v>
      </c>
      <c r="H214">
        <v>3.5</v>
      </c>
    </row>
    <row r="215" spans="7:8" x14ac:dyDescent="0.55000000000000004">
      <c r="G215">
        <v>9.6137961214239898E-3</v>
      </c>
      <c r="H215">
        <v>3.5</v>
      </c>
    </row>
    <row r="216" spans="7:8" x14ac:dyDescent="0.55000000000000004">
      <c r="G216">
        <v>1.0210525875555199E-2</v>
      </c>
      <c r="H216">
        <v>3.5</v>
      </c>
    </row>
    <row r="217" spans="7:8" x14ac:dyDescent="0.55000000000000004">
      <c r="G217" t="s">
        <v>10</v>
      </c>
      <c r="H217">
        <v>3.5</v>
      </c>
    </row>
    <row r="218" spans="7:8" x14ac:dyDescent="0.55000000000000004">
      <c r="G218" t="s">
        <v>10</v>
      </c>
      <c r="H218">
        <v>3.5</v>
      </c>
    </row>
    <row r="219" spans="7:8" x14ac:dyDescent="0.55000000000000004">
      <c r="G219">
        <v>8.3591222225993193E-3</v>
      </c>
      <c r="H219">
        <v>4</v>
      </c>
    </row>
    <row r="220" spans="7:8" x14ac:dyDescent="0.55000000000000004">
      <c r="G220">
        <v>8.9261798079117299E-3</v>
      </c>
      <c r="H220">
        <v>4</v>
      </c>
    </row>
    <row r="221" spans="7:8" x14ac:dyDescent="0.55000000000000004">
      <c r="G221">
        <v>8.5856618303138503E-3</v>
      </c>
      <c r="H221">
        <v>4</v>
      </c>
    </row>
    <row r="222" spans="7:8" x14ac:dyDescent="0.55000000000000004">
      <c r="G222">
        <v>7.8195880511154094E-3</v>
      </c>
      <c r="H222">
        <v>4</v>
      </c>
    </row>
    <row r="223" spans="7:8" x14ac:dyDescent="0.55000000000000004">
      <c r="G223">
        <v>8.8568157410937893E-3</v>
      </c>
      <c r="H223">
        <v>4</v>
      </c>
    </row>
    <row r="224" spans="7:8" x14ac:dyDescent="0.55000000000000004">
      <c r="G224">
        <v>7.9293553755026402E-3</v>
      </c>
      <c r="H224">
        <v>4</v>
      </c>
    </row>
    <row r="225" spans="7:8" x14ac:dyDescent="0.55000000000000004">
      <c r="G225">
        <v>8.4676218834247099E-3</v>
      </c>
      <c r="H225">
        <v>4</v>
      </c>
    </row>
    <row r="226" spans="7:8" x14ac:dyDescent="0.55000000000000004">
      <c r="G226">
        <v>8.0886396770922693E-3</v>
      </c>
      <c r="H226">
        <v>4</v>
      </c>
    </row>
    <row r="227" spans="7:8" x14ac:dyDescent="0.55000000000000004">
      <c r="G227">
        <v>8.3028253553775796E-3</v>
      </c>
      <c r="H227">
        <v>4</v>
      </c>
    </row>
    <row r="228" spans="7:8" x14ac:dyDescent="0.55000000000000004">
      <c r="G228">
        <v>8.9517137940755605E-3</v>
      </c>
      <c r="H228">
        <v>4</v>
      </c>
    </row>
    <row r="229" spans="7:8" x14ac:dyDescent="0.55000000000000004">
      <c r="G229">
        <v>5.8848253128331298E-3</v>
      </c>
      <c r="H229">
        <v>4</v>
      </c>
    </row>
    <row r="230" spans="7:8" x14ac:dyDescent="0.55000000000000004">
      <c r="G230">
        <v>9.3532637043735097E-3</v>
      </c>
      <c r="H230">
        <v>4</v>
      </c>
    </row>
    <row r="231" spans="7:8" x14ac:dyDescent="0.55000000000000004">
      <c r="G231">
        <v>4.6112064712304302E-3</v>
      </c>
      <c r="H231">
        <v>4</v>
      </c>
    </row>
    <row r="232" spans="7:8" x14ac:dyDescent="0.55000000000000004">
      <c r="G232">
        <v>5.8524868498177401E-3</v>
      </c>
      <c r="H232">
        <v>4</v>
      </c>
    </row>
    <row r="233" spans="7:8" x14ac:dyDescent="0.55000000000000004">
      <c r="G233">
        <v>5.39853567666994E-3</v>
      </c>
      <c r="H233">
        <v>4</v>
      </c>
    </row>
    <row r="234" spans="7:8" x14ac:dyDescent="0.55000000000000004">
      <c r="G234">
        <v>5.47785585051749E-3</v>
      </c>
      <c r="H234">
        <v>4</v>
      </c>
    </row>
    <row r="235" spans="7:8" x14ac:dyDescent="0.55000000000000004">
      <c r="G235">
        <v>6.3463486164023197E-3</v>
      </c>
      <c r="H235">
        <v>4</v>
      </c>
    </row>
    <row r="236" spans="7:8" x14ac:dyDescent="0.55000000000000004">
      <c r="G236">
        <v>6.8301930397033197E-3</v>
      </c>
      <c r="H236">
        <v>4</v>
      </c>
    </row>
    <row r="237" spans="7:8" x14ac:dyDescent="0.55000000000000004">
      <c r="G237">
        <v>6.4478867513730704E-3</v>
      </c>
      <c r="H237">
        <v>4</v>
      </c>
    </row>
    <row r="238" spans="7:8" x14ac:dyDescent="0.55000000000000004">
      <c r="G238">
        <v>5.6380535539585696E-3</v>
      </c>
      <c r="H238">
        <v>4</v>
      </c>
    </row>
    <row r="239" spans="7:8" x14ac:dyDescent="0.55000000000000004">
      <c r="G239">
        <v>6.4943267852684197E-3</v>
      </c>
      <c r="H239">
        <v>4</v>
      </c>
    </row>
    <row r="240" spans="7:8" x14ac:dyDescent="0.55000000000000004">
      <c r="G240">
        <v>7.1165747780637502E-3</v>
      </c>
      <c r="H240">
        <v>4</v>
      </c>
    </row>
    <row r="241" spans="7:8" x14ac:dyDescent="0.55000000000000004">
      <c r="G241">
        <v>6.9886672388190102E-3</v>
      </c>
      <c r="H241">
        <v>4</v>
      </c>
    </row>
    <row r="242" spans="7:8" x14ac:dyDescent="0.55000000000000004">
      <c r="G242">
        <v>6.7312207265405304E-3</v>
      </c>
      <c r="H242">
        <v>4</v>
      </c>
    </row>
    <row r="243" spans="7:8" x14ac:dyDescent="0.55000000000000004">
      <c r="G243">
        <v>7.27883800291927E-3</v>
      </c>
      <c r="H243">
        <v>4</v>
      </c>
    </row>
    <row r="244" spans="7:8" x14ac:dyDescent="0.55000000000000004">
      <c r="G244">
        <v>6.7562653500374504E-3</v>
      </c>
      <c r="H244">
        <v>4</v>
      </c>
    </row>
    <row r="245" spans="7:8" x14ac:dyDescent="0.55000000000000004">
      <c r="G245">
        <v>6.9411669165039399E-3</v>
      </c>
      <c r="H245">
        <v>4</v>
      </c>
    </row>
    <row r="246" spans="7:8" x14ac:dyDescent="0.55000000000000004">
      <c r="G246">
        <v>8.2628468643777108E-3</v>
      </c>
      <c r="H246">
        <v>4</v>
      </c>
    </row>
    <row r="247" spans="7:8" x14ac:dyDescent="0.55000000000000004">
      <c r="G247">
        <v>7.3792115890159698E-3</v>
      </c>
      <c r="H247">
        <v>4</v>
      </c>
    </row>
    <row r="248" spans="7:8" x14ac:dyDescent="0.55000000000000004">
      <c r="G248">
        <v>1.0475650415726101E-2</v>
      </c>
      <c r="H248">
        <v>4</v>
      </c>
    </row>
    <row r="249" spans="7:8" x14ac:dyDescent="0.55000000000000004">
      <c r="G249">
        <v>1.10729001298575E-2</v>
      </c>
      <c r="H249">
        <v>4</v>
      </c>
    </row>
    <row r="250" spans="7:8" x14ac:dyDescent="0.55000000000000004">
      <c r="G250">
        <v>8.5828129095863008E-3</v>
      </c>
      <c r="H250">
        <v>4</v>
      </c>
    </row>
    <row r="251" spans="7:8" x14ac:dyDescent="0.55000000000000004">
      <c r="G251">
        <v>9.4854242005383803E-3</v>
      </c>
      <c r="H251">
        <v>4</v>
      </c>
    </row>
    <row r="252" spans="7:8" x14ac:dyDescent="0.55000000000000004">
      <c r="G252">
        <v>9.1519865434305393E-3</v>
      </c>
      <c r="H252">
        <v>4</v>
      </c>
    </row>
    <row r="253" spans="7:8" x14ac:dyDescent="0.55000000000000004">
      <c r="G253">
        <v>8.5719857719587407E-3</v>
      </c>
      <c r="H253">
        <v>4</v>
      </c>
    </row>
    <row r="254" spans="7:8" x14ac:dyDescent="0.55000000000000004">
      <c r="G254">
        <v>8.7392775892328294E-3</v>
      </c>
      <c r="H254">
        <v>4</v>
      </c>
    </row>
    <row r="255" spans="7:8" x14ac:dyDescent="0.55000000000000004">
      <c r="G255">
        <v>8.4660364099125793E-3</v>
      </c>
      <c r="H255">
        <v>4</v>
      </c>
    </row>
    <row r="256" spans="7:8" x14ac:dyDescent="0.55000000000000004">
      <c r="G256">
        <v>8.0188279612631898E-3</v>
      </c>
      <c r="H256">
        <v>4</v>
      </c>
    </row>
    <row r="257" spans="7:8" x14ac:dyDescent="0.55000000000000004">
      <c r="G257">
        <v>8.62405391063285E-3</v>
      </c>
      <c r="H257">
        <v>4</v>
      </c>
    </row>
    <row r="258" spans="7:8" x14ac:dyDescent="0.55000000000000004">
      <c r="G258">
        <v>8.1840663808279302E-3</v>
      </c>
      <c r="H258">
        <v>4</v>
      </c>
    </row>
    <row r="259" spans="7:8" x14ac:dyDescent="0.55000000000000004">
      <c r="G259">
        <v>7.9565440496148204E-3</v>
      </c>
      <c r="H259">
        <v>4</v>
      </c>
    </row>
    <row r="260" spans="7:8" x14ac:dyDescent="0.55000000000000004">
      <c r="G260">
        <v>9.5647360687894107E-3</v>
      </c>
      <c r="H260">
        <v>4</v>
      </c>
    </row>
    <row r="261" spans="7:8" x14ac:dyDescent="0.55000000000000004">
      <c r="G261">
        <v>9.0338328023210294E-3</v>
      </c>
      <c r="H261">
        <v>4</v>
      </c>
    </row>
    <row r="262" spans="7:8" x14ac:dyDescent="0.55000000000000004">
      <c r="G262">
        <v>8.9445525700622506E-3</v>
      </c>
      <c r="H262">
        <v>4</v>
      </c>
    </row>
    <row r="263" spans="7:8" x14ac:dyDescent="0.55000000000000004">
      <c r="G263">
        <v>1.0027467988220099E-2</v>
      </c>
      <c r="H263">
        <v>4</v>
      </c>
    </row>
    <row r="264" spans="7:8" x14ac:dyDescent="0.55000000000000004">
      <c r="G264">
        <v>9.7557717333592604E-3</v>
      </c>
      <c r="H264">
        <v>4</v>
      </c>
    </row>
    <row r="265" spans="7:8" x14ac:dyDescent="0.55000000000000004">
      <c r="G265">
        <v>1.0990421214595199E-2</v>
      </c>
      <c r="H265">
        <v>4</v>
      </c>
    </row>
    <row r="266" spans="7:8" x14ac:dyDescent="0.55000000000000004">
      <c r="G266">
        <v>1.0948558954973899E-2</v>
      </c>
      <c r="H266">
        <v>4</v>
      </c>
    </row>
    <row r="267" spans="7:8" x14ac:dyDescent="0.55000000000000004">
      <c r="G267">
        <v>1.0303512591157299E-2</v>
      </c>
      <c r="H267">
        <v>4</v>
      </c>
    </row>
    <row r="268" spans="7:8" x14ac:dyDescent="0.55000000000000004">
      <c r="G268">
        <v>1.13905776625087E-2</v>
      </c>
      <c r="H268">
        <v>4</v>
      </c>
    </row>
    <row r="269" spans="7:8" x14ac:dyDescent="0.55000000000000004">
      <c r="G269">
        <v>1.0642417046924899E-2</v>
      </c>
      <c r="H269">
        <v>4</v>
      </c>
    </row>
    <row r="270" spans="7:8" x14ac:dyDescent="0.55000000000000004">
      <c r="G270">
        <v>9.6478925856326395E-3</v>
      </c>
      <c r="H270">
        <v>4</v>
      </c>
    </row>
    <row r="271" spans="7:8" x14ac:dyDescent="0.55000000000000004">
      <c r="G271">
        <v>8.6159643213752201E-3</v>
      </c>
      <c r="H271">
        <v>4</v>
      </c>
    </row>
    <row r="272" spans="7:8" x14ac:dyDescent="0.55000000000000004">
      <c r="G272">
        <v>9.1218098637552807E-3</v>
      </c>
      <c r="H272">
        <v>4</v>
      </c>
    </row>
    <row r="273" spans="7:8" x14ac:dyDescent="0.55000000000000004">
      <c r="G273">
        <v>7.1809792785114297E-3</v>
      </c>
      <c r="H273">
        <v>4</v>
      </c>
    </row>
    <row r="274" spans="7:8" x14ac:dyDescent="0.55000000000000004">
      <c r="G274">
        <v>7.6648488432538202E-3</v>
      </c>
      <c r="H274">
        <v>4</v>
      </c>
    </row>
    <row r="275" spans="7:8" x14ac:dyDescent="0.55000000000000004">
      <c r="G275">
        <v>7.9627421726409103E-3</v>
      </c>
      <c r="H275">
        <v>4</v>
      </c>
    </row>
    <row r="276" spans="7:8" x14ac:dyDescent="0.55000000000000004">
      <c r="G276">
        <v>8.8250823452074804E-3</v>
      </c>
      <c r="H276">
        <v>4</v>
      </c>
    </row>
    <row r="277" spans="7:8" x14ac:dyDescent="0.55000000000000004">
      <c r="G277">
        <v>8.6914034572867106E-3</v>
      </c>
      <c r="H277">
        <v>4</v>
      </c>
    </row>
    <row r="278" spans="7:8" x14ac:dyDescent="0.55000000000000004">
      <c r="G278">
        <v>9.1049412326309805E-3</v>
      </c>
      <c r="H278">
        <v>4</v>
      </c>
    </row>
    <row r="279" spans="7:8" x14ac:dyDescent="0.55000000000000004">
      <c r="G279">
        <v>9.5505146844892894E-3</v>
      </c>
      <c r="H279">
        <v>4</v>
      </c>
    </row>
    <row r="280" spans="7:8" x14ac:dyDescent="0.55000000000000004">
      <c r="G280">
        <v>9.1683713189716493E-3</v>
      </c>
      <c r="H280">
        <v>4</v>
      </c>
    </row>
    <row r="281" spans="7:8" x14ac:dyDescent="0.55000000000000004">
      <c r="G281">
        <v>8.7234126056994106E-3</v>
      </c>
      <c r="H281">
        <v>4</v>
      </c>
    </row>
    <row r="282" spans="7:8" x14ac:dyDescent="0.55000000000000004">
      <c r="G282">
        <v>8.7212421505710701E-3</v>
      </c>
      <c r="H282">
        <v>4</v>
      </c>
    </row>
    <row r="283" spans="7:8" x14ac:dyDescent="0.55000000000000004">
      <c r="G283">
        <v>8.4018551860430592E-3</v>
      </c>
      <c r="H283">
        <v>4</v>
      </c>
    </row>
    <row r="284" spans="7:8" x14ac:dyDescent="0.55000000000000004">
      <c r="G284">
        <v>6.9259174440193501E-3</v>
      </c>
      <c r="H284">
        <v>4</v>
      </c>
    </row>
    <row r="285" spans="7:8" x14ac:dyDescent="0.55000000000000004">
      <c r="G285">
        <v>6.35228660546112E-3</v>
      </c>
      <c r="H285">
        <v>4</v>
      </c>
    </row>
    <row r="286" spans="7:8" x14ac:dyDescent="0.55000000000000004">
      <c r="G286">
        <v>6.3957697105274996E-3</v>
      </c>
      <c r="H286">
        <v>4</v>
      </c>
    </row>
    <row r="287" spans="7:8" x14ac:dyDescent="0.55000000000000004">
      <c r="G287">
        <v>5.6439193373770402E-3</v>
      </c>
      <c r="H287">
        <v>4</v>
      </c>
    </row>
    <row r="288" spans="7:8" x14ac:dyDescent="0.55000000000000004">
      <c r="G288">
        <v>5.6609250774860998E-3</v>
      </c>
      <c r="H288">
        <v>4</v>
      </c>
    </row>
    <row r="289" spans="7:8" x14ac:dyDescent="0.55000000000000004">
      <c r="G289">
        <v>6.1299714083010298E-3</v>
      </c>
      <c r="H289">
        <v>4</v>
      </c>
    </row>
    <row r="290" spans="7:8" x14ac:dyDescent="0.55000000000000004">
      <c r="G290">
        <v>5.5331941501335904E-3</v>
      </c>
      <c r="H290">
        <v>4</v>
      </c>
    </row>
    <row r="291" spans="7:8" x14ac:dyDescent="0.55000000000000004">
      <c r="G291">
        <v>5.7475281296094204E-3</v>
      </c>
      <c r="H291">
        <v>4</v>
      </c>
    </row>
    <row r="292" spans="7:8" x14ac:dyDescent="0.55000000000000004">
      <c r="G292">
        <v>5.3494695986392301E-3</v>
      </c>
      <c r="H292">
        <v>4</v>
      </c>
    </row>
    <row r="293" spans="7:8" x14ac:dyDescent="0.55000000000000004">
      <c r="G293">
        <v>5.0880552238528999E-3</v>
      </c>
      <c r="H293">
        <v>4</v>
      </c>
    </row>
    <row r="294" spans="7:8" x14ac:dyDescent="0.55000000000000004">
      <c r="G294">
        <v>5.3941887896738596E-3</v>
      </c>
      <c r="H294">
        <v>4</v>
      </c>
    </row>
    <row r="295" spans="7:8" x14ac:dyDescent="0.55000000000000004">
      <c r="G295">
        <v>5.6737186482714204E-3</v>
      </c>
      <c r="H295">
        <v>4</v>
      </c>
    </row>
    <row r="296" spans="7:8" x14ac:dyDescent="0.55000000000000004">
      <c r="G296">
        <v>5.8291667455319402E-3</v>
      </c>
      <c r="H296">
        <v>4</v>
      </c>
    </row>
    <row r="297" spans="7:8" x14ac:dyDescent="0.55000000000000004">
      <c r="G297">
        <v>5.89081849785731E-3</v>
      </c>
      <c r="H297">
        <v>4</v>
      </c>
    </row>
    <row r="298" spans="7:8" x14ac:dyDescent="0.55000000000000004">
      <c r="G298">
        <v>7.8731892974116396E-3</v>
      </c>
      <c r="H298">
        <v>4</v>
      </c>
    </row>
    <row r="299" spans="7:8" x14ac:dyDescent="0.55000000000000004">
      <c r="G299">
        <v>7.3744749356748299E-3</v>
      </c>
      <c r="H299">
        <v>4</v>
      </c>
    </row>
    <row r="300" spans="7:8" x14ac:dyDescent="0.55000000000000004">
      <c r="G300">
        <v>8.4251574581747004E-3</v>
      </c>
      <c r="H300">
        <v>4</v>
      </c>
    </row>
    <row r="301" spans="7:8" x14ac:dyDescent="0.55000000000000004">
      <c r="G301">
        <v>9.8202837053214705E-3</v>
      </c>
      <c r="H301">
        <v>4</v>
      </c>
    </row>
    <row r="302" spans="7:8" x14ac:dyDescent="0.55000000000000004">
      <c r="G302">
        <v>9.54840039524062E-3</v>
      </c>
      <c r="H302">
        <v>4</v>
      </c>
    </row>
    <row r="303" spans="7:8" x14ac:dyDescent="0.55000000000000004">
      <c r="G303">
        <v>1.1297740696710201E-2</v>
      </c>
      <c r="H303">
        <v>4</v>
      </c>
    </row>
    <row r="304" spans="7:8" x14ac:dyDescent="0.55000000000000004">
      <c r="G304">
        <v>1.11332502921366E-2</v>
      </c>
      <c r="H304">
        <v>4</v>
      </c>
    </row>
    <row r="305" spans="7:8" x14ac:dyDescent="0.55000000000000004">
      <c r="G305">
        <v>1.04538189729677E-2</v>
      </c>
      <c r="H305">
        <v>4</v>
      </c>
    </row>
    <row r="306" spans="7:8" x14ac:dyDescent="0.55000000000000004">
      <c r="G306">
        <v>1.1341389705701499E-2</v>
      </c>
      <c r="H306">
        <v>4</v>
      </c>
    </row>
    <row r="307" spans="7:8" x14ac:dyDescent="0.55000000000000004">
      <c r="G307">
        <v>1.0271872388149699E-2</v>
      </c>
      <c r="H307">
        <v>4</v>
      </c>
    </row>
    <row r="308" spans="7:8" x14ac:dyDescent="0.55000000000000004">
      <c r="G308">
        <v>1.0744182992934399E-2</v>
      </c>
      <c r="H308">
        <v>4</v>
      </c>
    </row>
    <row r="309" spans="7:8" x14ac:dyDescent="0.55000000000000004">
      <c r="G309">
        <v>1.24788370719891E-2</v>
      </c>
      <c r="H309">
        <v>4</v>
      </c>
    </row>
    <row r="310" spans="7:8" x14ac:dyDescent="0.55000000000000004">
      <c r="G310" t="s">
        <v>10</v>
      </c>
      <c r="H310">
        <v>4</v>
      </c>
    </row>
    <row r="311" spans="7:8" x14ac:dyDescent="0.55000000000000004">
      <c r="G311" t="s">
        <v>10</v>
      </c>
      <c r="H311">
        <v>4</v>
      </c>
    </row>
    <row r="312" spans="7:8" x14ac:dyDescent="0.55000000000000004">
      <c r="G312">
        <v>1.19156457246267E-2</v>
      </c>
      <c r="H312">
        <v>4.5</v>
      </c>
    </row>
    <row r="313" spans="7:8" x14ac:dyDescent="0.55000000000000004">
      <c r="G313">
        <v>1.0906402544566001E-2</v>
      </c>
      <c r="H313">
        <v>4.5</v>
      </c>
    </row>
    <row r="314" spans="7:8" x14ac:dyDescent="0.55000000000000004">
      <c r="G314">
        <v>1.3048189287327899E-2</v>
      </c>
      <c r="H314">
        <v>4.5</v>
      </c>
    </row>
    <row r="315" spans="7:8" x14ac:dyDescent="0.55000000000000004">
      <c r="G315">
        <v>1.28943565741767E-2</v>
      </c>
      <c r="H315">
        <v>4.5</v>
      </c>
    </row>
    <row r="316" spans="7:8" x14ac:dyDescent="0.55000000000000004">
      <c r="G316">
        <v>1.01432212152843E-2</v>
      </c>
      <c r="H316">
        <v>4.5</v>
      </c>
    </row>
    <row r="317" spans="7:8" x14ac:dyDescent="0.55000000000000004">
      <c r="G317">
        <v>1.09924200433446E-2</v>
      </c>
      <c r="H317">
        <v>4.5</v>
      </c>
    </row>
    <row r="318" spans="7:8" x14ac:dyDescent="0.55000000000000004">
      <c r="G318">
        <v>1.2225968954561199E-2</v>
      </c>
      <c r="H318">
        <v>4.5</v>
      </c>
    </row>
    <row r="319" spans="7:8" x14ac:dyDescent="0.55000000000000004">
      <c r="G319">
        <v>7.3666932394278696E-3</v>
      </c>
      <c r="H319">
        <v>4.5</v>
      </c>
    </row>
    <row r="320" spans="7:8" x14ac:dyDescent="0.55000000000000004">
      <c r="G320">
        <v>9.1932129776682702E-3</v>
      </c>
      <c r="H320">
        <v>4.5</v>
      </c>
    </row>
    <row r="321" spans="7:8" x14ac:dyDescent="0.55000000000000004">
      <c r="G321">
        <v>1.1374291429009699E-2</v>
      </c>
      <c r="H321">
        <v>4.5</v>
      </c>
    </row>
    <row r="322" spans="7:8" x14ac:dyDescent="0.55000000000000004">
      <c r="G322">
        <v>6.8556050196791696E-3</v>
      </c>
      <c r="H322">
        <v>4.5</v>
      </c>
    </row>
    <row r="323" spans="7:8" x14ac:dyDescent="0.55000000000000004">
      <c r="G323">
        <v>1.71200737245602E-2</v>
      </c>
      <c r="H323">
        <v>4.5</v>
      </c>
    </row>
    <row r="324" spans="7:8" x14ac:dyDescent="0.55000000000000004">
      <c r="G324">
        <v>4.9688363631220098E-3</v>
      </c>
      <c r="H324">
        <v>4.5</v>
      </c>
    </row>
    <row r="325" spans="7:8" x14ac:dyDescent="0.55000000000000004">
      <c r="G325">
        <v>9.0155364414582894E-3</v>
      </c>
      <c r="H325">
        <v>4.5</v>
      </c>
    </row>
    <row r="326" spans="7:8" x14ac:dyDescent="0.55000000000000004">
      <c r="G326">
        <v>7.7164536881565897E-3</v>
      </c>
      <c r="H326">
        <v>4.5</v>
      </c>
    </row>
    <row r="327" spans="7:8" x14ac:dyDescent="0.55000000000000004">
      <c r="G327">
        <v>6.3275653963413602E-3</v>
      </c>
      <c r="H327">
        <v>4.5</v>
      </c>
    </row>
    <row r="328" spans="7:8" x14ac:dyDescent="0.55000000000000004">
      <c r="G328">
        <v>7.7745018785214601E-3</v>
      </c>
      <c r="H328">
        <v>4.5</v>
      </c>
    </row>
    <row r="329" spans="7:8" x14ac:dyDescent="0.55000000000000004">
      <c r="G329">
        <v>7.7212541782367599E-3</v>
      </c>
      <c r="H329">
        <v>4.5</v>
      </c>
    </row>
    <row r="330" spans="7:8" x14ac:dyDescent="0.55000000000000004">
      <c r="G330">
        <v>7.4588066384704901E-3</v>
      </c>
      <c r="H330">
        <v>4.5</v>
      </c>
    </row>
    <row r="331" spans="7:8" x14ac:dyDescent="0.55000000000000004">
      <c r="G331">
        <v>6.3624300095259604E-3</v>
      </c>
      <c r="H331">
        <v>4.5</v>
      </c>
    </row>
    <row r="332" spans="7:8" x14ac:dyDescent="0.55000000000000004">
      <c r="G332">
        <v>7.7644781960965999E-3</v>
      </c>
      <c r="H332">
        <v>4.5</v>
      </c>
    </row>
    <row r="333" spans="7:8" x14ac:dyDescent="0.55000000000000004">
      <c r="G333">
        <v>8.0772662896685492E-3</v>
      </c>
      <c r="H333">
        <v>4.5</v>
      </c>
    </row>
    <row r="334" spans="7:8" x14ac:dyDescent="0.55000000000000004">
      <c r="G334">
        <v>7.8685492553064694E-3</v>
      </c>
      <c r="H334">
        <v>4.5</v>
      </c>
    </row>
    <row r="335" spans="7:8" x14ac:dyDescent="0.55000000000000004">
      <c r="G335">
        <v>7.5411146020031303E-3</v>
      </c>
      <c r="H335">
        <v>4.5</v>
      </c>
    </row>
    <row r="336" spans="7:8" x14ac:dyDescent="0.55000000000000004">
      <c r="G336">
        <v>8.2745899301231701E-3</v>
      </c>
      <c r="H336">
        <v>4.5</v>
      </c>
    </row>
    <row r="337" spans="7:8" x14ac:dyDescent="0.55000000000000004">
      <c r="G337">
        <v>7.8005125051968296E-3</v>
      </c>
      <c r="H337">
        <v>4.5</v>
      </c>
    </row>
    <row r="338" spans="7:8" x14ac:dyDescent="0.55000000000000004">
      <c r="G338">
        <v>8.5618429552417295E-3</v>
      </c>
      <c r="H338">
        <v>4.5</v>
      </c>
    </row>
    <row r="339" spans="7:8" x14ac:dyDescent="0.55000000000000004">
      <c r="G339">
        <v>1.3217401272343599E-2</v>
      </c>
      <c r="H339">
        <v>4.5</v>
      </c>
    </row>
    <row r="340" spans="7:8" x14ac:dyDescent="0.55000000000000004">
      <c r="G340">
        <v>8.9110873166923302E-3</v>
      </c>
      <c r="H340">
        <v>4.5</v>
      </c>
    </row>
    <row r="341" spans="7:8" x14ac:dyDescent="0.55000000000000004">
      <c r="G341">
        <v>1.55385180280826E-2</v>
      </c>
      <c r="H341">
        <v>4.5</v>
      </c>
    </row>
    <row r="342" spans="7:8" x14ac:dyDescent="0.55000000000000004">
      <c r="G342">
        <v>1.36687014309374E-2</v>
      </c>
      <c r="H342">
        <v>4.5</v>
      </c>
    </row>
    <row r="343" spans="7:8" x14ac:dyDescent="0.55000000000000004">
      <c r="G343">
        <v>1.11266514263946E-2</v>
      </c>
      <c r="H343">
        <v>4.5</v>
      </c>
    </row>
    <row r="344" spans="7:8" x14ac:dyDescent="0.55000000000000004">
      <c r="G344">
        <v>1.26693223434185E-2</v>
      </c>
      <c r="H344">
        <v>4.5</v>
      </c>
    </row>
    <row r="345" spans="7:8" x14ac:dyDescent="0.55000000000000004">
      <c r="G345">
        <v>1.13496857177492E-2</v>
      </c>
      <c r="H345">
        <v>4.5</v>
      </c>
    </row>
    <row r="346" spans="7:8" x14ac:dyDescent="0.55000000000000004">
      <c r="G346">
        <v>1.27922464060679E-2</v>
      </c>
      <c r="H346">
        <v>4.5</v>
      </c>
    </row>
    <row r="347" spans="7:8" x14ac:dyDescent="0.55000000000000004">
      <c r="G347">
        <v>1.23147829084295E-2</v>
      </c>
      <c r="H347">
        <v>4.5</v>
      </c>
    </row>
    <row r="348" spans="7:8" x14ac:dyDescent="0.55000000000000004">
      <c r="G348">
        <v>9.1291624028781403E-3</v>
      </c>
      <c r="H348">
        <v>4.5</v>
      </c>
    </row>
    <row r="349" spans="7:8" x14ac:dyDescent="0.55000000000000004">
      <c r="G349">
        <v>1.0815728349789701E-2</v>
      </c>
      <c r="H349">
        <v>4.5</v>
      </c>
    </row>
    <row r="350" spans="7:8" x14ac:dyDescent="0.55000000000000004">
      <c r="G350">
        <v>1.23719667351176E-2</v>
      </c>
      <c r="H350">
        <v>4.5</v>
      </c>
    </row>
    <row r="351" spans="7:8" x14ac:dyDescent="0.55000000000000004">
      <c r="G351">
        <v>1.0927147193035299E-2</v>
      </c>
      <c r="H351">
        <v>4.5</v>
      </c>
    </row>
    <row r="352" spans="7:8" x14ac:dyDescent="0.55000000000000004">
      <c r="G352">
        <v>1.0796803177219001E-2</v>
      </c>
      <c r="H352">
        <v>4.5</v>
      </c>
    </row>
    <row r="353" spans="7:8" x14ac:dyDescent="0.55000000000000004">
      <c r="G353">
        <v>1.24930434983456E-2</v>
      </c>
      <c r="H353">
        <v>4.5</v>
      </c>
    </row>
    <row r="354" spans="7:8" x14ac:dyDescent="0.55000000000000004">
      <c r="G354">
        <v>1.28434684672267E-2</v>
      </c>
      <c r="H354">
        <v>4.5</v>
      </c>
    </row>
    <row r="355" spans="7:8" x14ac:dyDescent="0.55000000000000004">
      <c r="G355">
        <v>1.3361061750498501E-2</v>
      </c>
      <c r="H355">
        <v>4.5</v>
      </c>
    </row>
    <row r="356" spans="7:8" x14ac:dyDescent="0.55000000000000004">
      <c r="G356">
        <v>1.31309555451859E-2</v>
      </c>
      <c r="H356">
        <v>4.5</v>
      </c>
    </row>
    <row r="357" spans="7:8" x14ac:dyDescent="0.55000000000000004">
      <c r="G357">
        <v>1.3906663919052801E-2</v>
      </c>
      <c r="H357">
        <v>4.5</v>
      </c>
    </row>
    <row r="358" spans="7:8" x14ac:dyDescent="0.55000000000000004">
      <c r="G358">
        <v>1.3365043734246599E-2</v>
      </c>
      <c r="H358">
        <v>4.5</v>
      </c>
    </row>
    <row r="359" spans="7:8" x14ac:dyDescent="0.55000000000000004">
      <c r="G359">
        <v>1.5096314516016399E-2</v>
      </c>
      <c r="H359">
        <v>4.5</v>
      </c>
    </row>
    <row r="360" spans="7:8" x14ac:dyDescent="0.55000000000000004">
      <c r="G360">
        <v>1.4583439692604601E-2</v>
      </c>
      <c r="H360">
        <v>4.5</v>
      </c>
    </row>
    <row r="361" spans="7:8" x14ac:dyDescent="0.55000000000000004">
      <c r="G361">
        <v>1.5242158212592199E-2</v>
      </c>
      <c r="H361">
        <v>4.5</v>
      </c>
    </row>
    <row r="362" spans="7:8" x14ac:dyDescent="0.55000000000000004">
      <c r="G362">
        <v>1.4923493325530701E-2</v>
      </c>
      <c r="H362">
        <v>4.5</v>
      </c>
    </row>
    <row r="363" spans="7:8" x14ac:dyDescent="0.55000000000000004">
      <c r="G363">
        <v>1.2698276720223899E-2</v>
      </c>
      <c r="H363">
        <v>4.5</v>
      </c>
    </row>
    <row r="364" spans="7:8" x14ac:dyDescent="0.55000000000000004">
      <c r="G364">
        <v>1.1485947114115999E-2</v>
      </c>
      <c r="H364">
        <v>4.5</v>
      </c>
    </row>
    <row r="365" spans="7:8" x14ac:dyDescent="0.55000000000000004">
      <c r="G365">
        <v>1.15246594107026E-2</v>
      </c>
      <c r="H365">
        <v>4.5</v>
      </c>
    </row>
    <row r="366" spans="7:8" x14ac:dyDescent="0.55000000000000004">
      <c r="G366">
        <v>9.0029400151646396E-3</v>
      </c>
      <c r="H366">
        <v>4.5</v>
      </c>
    </row>
    <row r="367" spans="7:8" x14ac:dyDescent="0.55000000000000004">
      <c r="G367">
        <v>9.0287313840950508E-3</v>
      </c>
      <c r="H367">
        <v>4.5</v>
      </c>
    </row>
    <row r="368" spans="7:8" x14ac:dyDescent="0.55000000000000004">
      <c r="G368">
        <v>1.0676473155810599E-2</v>
      </c>
      <c r="H368">
        <v>4.5</v>
      </c>
    </row>
    <row r="369" spans="7:8" x14ac:dyDescent="0.55000000000000004">
      <c r="G369">
        <v>1.13132182265464E-2</v>
      </c>
      <c r="H369">
        <v>4.5</v>
      </c>
    </row>
    <row r="370" spans="7:8" x14ac:dyDescent="0.55000000000000004">
      <c r="G370">
        <v>1.0592712192558499E-2</v>
      </c>
      <c r="H370">
        <v>4.5</v>
      </c>
    </row>
    <row r="371" spans="7:8" x14ac:dyDescent="0.55000000000000004">
      <c r="G371">
        <v>1.1925353760873799E-2</v>
      </c>
      <c r="H371">
        <v>4.5</v>
      </c>
    </row>
    <row r="372" spans="7:8" x14ac:dyDescent="0.55000000000000004">
      <c r="G372">
        <v>1.29079184692651E-2</v>
      </c>
      <c r="H372">
        <v>4.5</v>
      </c>
    </row>
    <row r="373" spans="7:8" x14ac:dyDescent="0.55000000000000004">
      <c r="G373">
        <v>1.16953223182228E-2</v>
      </c>
      <c r="H373">
        <v>4.5</v>
      </c>
    </row>
    <row r="374" spans="7:8" x14ac:dyDescent="0.55000000000000004">
      <c r="G374">
        <v>1.1394204334166999E-2</v>
      </c>
      <c r="H374">
        <v>4.5</v>
      </c>
    </row>
    <row r="375" spans="7:8" x14ac:dyDescent="0.55000000000000004">
      <c r="G375">
        <v>1.16548512452935E-2</v>
      </c>
      <c r="H375">
        <v>4.5</v>
      </c>
    </row>
    <row r="376" spans="7:8" x14ac:dyDescent="0.55000000000000004">
      <c r="G376">
        <v>1.1005512389769399E-2</v>
      </c>
      <c r="H376">
        <v>4.5</v>
      </c>
    </row>
    <row r="377" spans="7:8" x14ac:dyDescent="0.55000000000000004">
      <c r="G377">
        <v>9.3831728947307395E-3</v>
      </c>
      <c r="H377">
        <v>4.5</v>
      </c>
    </row>
    <row r="378" spans="7:8" x14ac:dyDescent="0.55000000000000004">
      <c r="G378">
        <v>7.8238113469283593E-3</v>
      </c>
      <c r="H378">
        <v>4.5</v>
      </c>
    </row>
    <row r="379" spans="7:8" x14ac:dyDescent="0.55000000000000004">
      <c r="G379">
        <v>8.3350901903082794E-3</v>
      </c>
      <c r="H379">
        <v>4.5</v>
      </c>
    </row>
    <row r="380" spans="7:8" x14ac:dyDescent="0.55000000000000004">
      <c r="G380">
        <v>7.2833845445133896E-3</v>
      </c>
      <c r="H380">
        <v>4.5</v>
      </c>
    </row>
    <row r="381" spans="7:8" x14ac:dyDescent="0.55000000000000004">
      <c r="G381">
        <v>6.7368695422562403E-3</v>
      </c>
      <c r="H381">
        <v>4.5</v>
      </c>
    </row>
    <row r="382" spans="7:8" x14ac:dyDescent="0.55000000000000004">
      <c r="G382">
        <v>7.2985804006418398E-3</v>
      </c>
      <c r="H382">
        <v>4.5</v>
      </c>
    </row>
    <row r="383" spans="7:8" x14ac:dyDescent="0.55000000000000004">
      <c r="G383">
        <v>6.9844595628635996E-3</v>
      </c>
      <c r="H383">
        <v>4.5</v>
      </c>
    </row>
    <row r="384" spans="7:8" x14ac:dyDescent="0.55000000000000004">
      <c r="G384">
        <v>7.5464861621053203E-3</v>
      </c>
      <c r="H384">
        <v>4.5</v>
      </c>
    </row>
    <row r="385" spans="7:8" x14ac:dyDescent="0.55000000000000004">
      <c r="G385">
        <v>7.1559755083996602E-3</v>
      </c>
      <c r="H385">
        <v>4.5</v>
      </c>
    </row>
    <row r="386" spans="7:8" x14ac:dyDescent="0.55000000000000004">
      <c r="G386">
        <v>6.5835090337222103E-3</v>
      </c>
      <c r="H386">
        <v>4.5</v>
      </c>
    </row>
    <row r="387" spans="7:8" x14ac:dyDescent="0.55000000000000004">
      <c r="G387">
        <v>6.8992350594034796E-3</v>
      </c>
      <c r="H387">
        <v>4.5</v>
      </c>
    </row>
    <row r="388" spans="7:8" x14ac:dyDescent="0.55000000000000004">
      <c r="G388">
        <v>7.2716454459743401E-3</v>
      </c>
      <c r="H388">
        <v>4.5</v>
      </c>
    </row>
    <row r="389" spans="7:8" x14ac:dyDescent="0.55000000000000004">
      <c r="G389">
        <v>8.0089911503902107E-3</v>
      </c>
      <c r="H389">
        <v>4.5</v>
      </c>
    </row>
    <row r="390" spans="7:8" x14ac:dyDescent="0.55000000000000004">
      <c r="G390">
        <v>7.9835066513971598E-3</v>
      </c>
      <c r="H390">
        <v>4.5</v>
      </c>
    </row>
    <row r="391" spans="7:8" x14ac:dyDescent="0.55000000000000004">
      <c r="G391">
        <v>9.8637799708463994E-3</v>
      </c>
      <c r="H391">
        <v>4.5</v>
      </c>
    </row>
    <row r="392" spans="7:8" x14ac:dyDescent="0.55000000000000004">
      <c r="G392">
        <v>1.0424090031692101E-2</v>
      </c>
      <c r="H392">
        <v>4.5</v>
      </c>
    </row>
    <row r="393" spans="7:8" x14ac:dyDescent="0.55000000000000004">
      <c r="G393">
        <v>1.1929104321349899E-2</v>
      </c>
      <c r="H393">
        <v>4.5</v>
      </c>
    </row>
    <row r="394" spans="7:8" x14ac:dyDescent="0.55000000000000004">
      <c r="G394">
        <v>1.33367405220595E-2</v>
      </c>
      <c r="H394">
        <v>4.5</v>
      </c>
    </row>
    <row r="395" spans="7:8" x14ac:dyDescent="0.55000000000000004">
      <c r="G395">
        <v>1.2502680651154899E-2</v>
      </c>
      <c r="H395">
        <v>4.5</v>
      </c>
    </row>
    <row r="396" spans="7:8" x14ac:dyDescent="0.55000000000000004">
      <c r="G396">
        <v>1.3992767430294199E-2</v>
      </c>
      <c r="H396">
        <v>4.5</v>
      </c>
    </row>
    <row r="397" spans="7:8" x14ac:dyDescent="0.55000000000000004">
      <c r="G397">
        <v>1.4113654706468399E-2</v>
      </c>
      <c r="H397">
        <v>4.5</v>
      </c>
    </row>
    <row r="398" spans="7:8" x14ac:dyDescent="0.55000000000000004">
      <c r="G398">
        <v>1.35867393312571E-2</v>
      </c>
      <c r="H398">
        <v>4.5</v>
      </c>
    </row>
    <row r="399" spans="7:8" x14ac:dyDescent="0.55000000000000004">
      <c r="G399">
        <v>1.41047524440984E-2</v>
      </c>
      <c r="H399">
        <v>4.5</v>
      </c>
    </row>
    <row r="400" spans="7:8" x14ac:dyDescent="0.55000000000000004">
      <c r="G400">
        <v>1.3682283564522999E-2</v>
      </c>
      <c r="H400">
        <v>4.5</v>
      </c>
    </row>
    <row r="401" spans="7:8" x14ac:dyDescent="0.55000000000000004">
      <c r="G401">
        <v>1.3755771294524001E-2</v>
      </c>
      <c r="H401">
        <v>4.5</v>
      </c>
    </row>
    <row r="402" spans="7:8" x14ac:dyDescent="0.55000000000000004">
      <c r="G402">
        <v>1.63569560340447E-2</v>
      </c>
      <c r="H402">
        <v>4.5</v>
      </c>
    </row>
    <row r="403" spans="7:8" x14ac:dyDescent="0.55000000000000004">
      <c r="G403" t="s">
        <v>10</v>
      </c>
      <c r="H403">
        <v>4.5</v>
      </c>
    </row>
    <row r="404" spans="7:8" x14ac:dyDescent="0.55000000000000004">
      <c r="G404" t="s">
        <v>10</v>
      </c>
      <c r="H404">
        <v>4.5</v>
      </c>
    </row>
    <row r="405" spans="7:8" x14ac:dyDescent="0.55000000000000004">
      <c r="G405">
        <v>2.60952091479165E-2</v>
      </c>
      <c r="H405">
        <v>5</v>
      </c>
    </row>
    <row r="406" spans="7:8" x14ac:dyDescent="0.55000000000000004">
      <c r="G406">
        <v>2.8095849088907599E-2</v>
      </c>
      <c r="H406">
        <v>5</v>
      </c>
    </row>
    <row r="407" spans="7:8" x14ac:dyDescent="0.55000000000000004">
      <c r="G407">
        <v>2.6802822384987199E-2</v>
      </c>
      <c r="H407">
        <v>5</v>
      </c>
    </row>
    <row r="408" spans="7:8" x14ac:dyDescent="0.55000000000000004">
      <c r="G408">
        <v>1.3899389024134101E-2</v>
      </c>
      <c r="H408">
        <v>5</v>
      </c>
    </row>
    <row r="409" spans="7:8" x14ac:dyDescent="0.55000000000000004">
      <c r="G409">
        <v>7.8903011244817797E-3</v>
      </c>
      <c r="H409">
        <v>5</v>
      </c>
    </row>
    <row r="410" spans="7:8" x14ac:dyDescent="0.55000000000000004">
      <c r="G410">
        <v>8.6390837971637695E-3</v>
      </c>
      <c r="H410">
        <v>5</v>
      </c>
    </row>
    <row r="411" spans="7:8" x14ac:dyDescent="0.55000000000000004">
      <c r="G411">
        <v>7.3149688777948002E-3</v>
      </c>
      <c r="H411">
        <v>5</v>
      </c>
    </row>
    <row r="412" spans="7:8" x14ac:dyDescent="0.55000000000000004">
      <c r="G412">
        <v>5.4447592187795097E-3</v>
      </c>
      <c r="H412">
        <v>5</v>
      </c>
    </row>
    <row r="413" spans="7:8" x14ac:dyDescent="0.55000000000000004">
      <c r="G413">
        <v>5.4791791445234599E-3</v>
      </c>
      <c r="H413">
        <v>5</v>
      </c>
    </row>
    <row r="414" spans="7:8" x14ac:dyDescent="0.55000000000000004">
      <c r="G414">
        <v>7.0075566435970401E-3</v>
      </c>
      <c r="H414">
        <v>5</v>
      </c>
    </row>
    <row r="415" spans="7:8" x14ac:dyDescent="0.55000000000000004">
      <c r="G415">
        <v>7.9327909971068401E-3</v>
      </c>
      <c r="H415">
        <v>5</v>
      </c>
    </row>
    <row r="416" spans="7:8" x14ac:dyDescent="0.55000000000000004">
      <c r="G416">
        <v>7.5770230245211304E-3</v>
      </c>
      <c r="H416">
        <v>5</v>
      </c>
    </row>
    <row r="417" spans="7:8" x14ac:dyDescent="0.55000000000000004">
      <c r="G417">
        <v>6.3522079847651404E-3</v>
      </c>
      <c r="H417">
        <v>5</v>
      </c>
    </row>
    <row r="418" spans="7:8" x14ac:dyDescent="0.55000000000000004">
      <c r="G418">
        <v>1.19794544019068E-2</v>
      </c>
      <c r="H418">
        <v>5</v>
      </c>
    </row>
    <row r="419" spans="7:8" x14ac:dyDescent="0.55000000000000004">
      <c r="G419">
        <v>8.4846947314378401E-3</v>
      </c>
      <c r="H419">
        <v>5</v>
      </c>
    </row>
    <row r="420" spans="7:8" x14ac:dyDescent="0.55000000000000004">
      <c r="G420">
        <v>7.7117970845698401E-3</v>
      </c>
      <c r="H420">
        <v>5</v>
      </c>
    </row>
    <row r="421" spans="7:8" x14ac:dyDescent="0.55000000000000004">
      <c r="G421">
        <v>1.3667227523586701E-2</v>
      </c>
      <c r="H421">
        <v>5</v>
      </c>
    </row>
    <row r="422" spans="7:8" x14ac:dyDescent="0.55000000000000004">
      <c r="G422">
        <v>2.4287796723684901E-2</v>
      </c>
      <c r="H422">
        <v>5</v>
      </c>
    </row>
    <row r="423" spans="7:8" x14ac:dyDescent="0.55000000000000004">
      <c r="G423">
        <v>2.9360078999012201E-2</v>
      </c>
      <c r="H423">
        <v>5</v>
      </c>
    </row>
    <row r="424" spans="7:8" x14ac:dyDescent="0.55000000000000004">
      <c r="G424">
        <v>1.75571139591587E-2</v>
      </c>
      <c r="H424">
        <v>5</v>
      </c>
    </row>
    <row r="425" spans="7:8" x14ac:dyDescent="0.55000000000000004">
      <c r="G425">
        <v>1.821438730052E-2</v>
      </c>
      <c r="H425">
        <v>5</v>
      </c>
    </row>
    <row r="426" spans="7:8" x14ac:dyDescent="0.55000000000000004">
      <c r="G426">
        <v>1.77767989090333E-2</v>
      </c>
      <c r="H426">
        <v>5</v>
      </c>
    </row>
    <row r="427" spans="7:8" x14ac:dyDescent="0.55000000000000004">
      <c r="G427">
        <v>1.6688187770889502E-2</v>
      </c>
      <c r="H427">
        <v>5</v>
      </c>
    </row>
    <row r="428" spans="7:8" x14ac:dyDescent="0.55000000000000004">
      <c r="G428">
        <v>1.6453297427640599E-2</v>
      </c>
      <c r="H428">
        <v>5</v>
      </c>
    </row>
    <row r="429" spans="7:8" x14ac:dyDescent="0.55000000000000004">
      <c r="G429">
        <v>1.8159381917961501E-2</v>
      </c>
      <c r="H429">
        <v>5</v>
      </c>
    </row>
    <row r="430" spans="7:8" x14ac:dyDescent="0.55000000000000004">
      <c r="G430">
        <v>1.7344456881937101E-2</v>
      </c>
      <c r="H430">
        <v>5</v>
      </c>
    </row>
    <row r="431" spans="7:8" x14ac:dyDescent="0.55000000000000004">
      <c r="G431">
        <v>1.8214206113138801E-2</v>
      </c>
      <c r="H431">
        <v>5</v>
      </c>
    </row>
    <row r="432" spans="7:8" x14ac:dyDescent="0.55000000000000004">
      <c r="G432">
        <v>1.50215329363224E-2</v>
      </c>
      <c r="H432">
        <v>5</v>
      </c>
    </row>
    <row r="433" spans="7:8" x14ac:dyDescent="0.55000000000000004">
      <c r="G433">
        <v>8.2034890696283704E-3</v>
      </c>
      <c r="H433">
        <v>5</v>
      </c>
    </row>
    <row r="434" spans="7:8" x14ac:dyDescent="0.55000000000000004">
      <c r="G434">
        <v>9.6275060973230204E-3</v>
      </c>
      <c r="H434">
        <v>5</v>
      </c>
    </row>
    <row r="435" spans="7:8" x14ac:dyDescent="0.55000000000000004">
      <c r="G435">
        <v>8.6302000426068306E-3</v>
      </c>
      <c r="H435">
        <v>5</v>
      </c>
    </row>
    <row r="436" spans="7:8" x14ac:dyDescent="0.55000000000000004">
      <c r="G436">
        <v>9.2857771150833702E-3</v>
      </c>
      <c r="H436">
        <v>5</v>
      </c>
    </row>
    <row r="437" spans="7:8" x14ac:dyDescent="0.55000000000000004">
      <c r="G437">
        <v>8.8706552844583803E-3</v>
      </c>
      <c r="H437">
        <v>5</v>
      </c>
    </row>
    <row r="438" spans="7:8" x14ac:dyDescent="0.55000000000000004">
      <c r="G438">
        <v>8.4444282035048505E-3</v>
      </c>
      <c r="H438">
        <v>5</v>
      </c>
    </row>
    <row r="439" spans="7:8" x14ac:dyDescent="0.55000000000000004">
      <c r="G439">
        <v>8.9312683991907005E-3</v>
      </c>
      <c r="H439">
        <v>5</v>
      </c>
    </row>
    <row r="440" spans="7:8" x14ac:dyDescent="0.55000000000000004">
      <c r="G440">
        <v>9.5365364645602808E-3</v>
      </c>
      <c r="H440">
        <v>5</v>
      </c>
    </row>
    <row r="441" spans="7:8" x14ac:dyDescent="0.55000000000000004">
      <c r="G441">
        <v>9.9555058789846194E-3</v>
      </c>
      <c r="H441">
        <v>5</v>
      </c>
    </row>
    <row r="442" spans="7:8" x14ac:dyDescent="0.55000000000000004">
      <c r="G442">
        <v>1.00840412002815E-2</v>
      </c>
      <c r="H442">
        <v>5</v>
      </c>
    </row>
    <row r="443" spans="7:8" x14ac:dyDescent="0.55000000000000004">
      <c r="G443">
        <v>1.29705685118045E-2</v>
      </c>
      <c r="H443">
        <v>5</v>
      </c>
    </row>
    <row r="444" spans="7:8" x14ac:dyDescent="0.55000000000000004">
      <c r="G444">
        <v>1.3384060566031201E-2</v>
      </c>
      <c r="H444">
        <v>5</v>
      </c>
    </row>
    <row r="445" spans="7:8" x14ac:dyDescent="0.55000000000000004">
      <c r="G445">
        <v>1.5783577195610299E-2</v>
      </c>
      <c r="H445">
        <v>5</v>
      </c>
    </row>
    <row r="446" spans="7:8" x14ac:dyDescent="0.55000000000000004">
      <c r="G446">
        <v>1.6082123621862E-2</v>
      </c>
      <c r="H446">
        <v>5</v>
      </c>
    </row>
    <row r="447" spans="7:8" x14ac:dyDescent="0.55000000000000004">
      <c r="G447">
        <v>1.53590125148696E-2</v>
      </c>
      <c r="H447">
        <v>5</v>
      </c>
    </row>
    <row r="448" spans="7:8" x14ac:dyDescent="0.55000000000000004">
      <c r="G448">
        <v>1.73126395923878E-2</v>
      </c>
      <c r="H448">
        <v>5</v>
      </c>
    </row>
    <row r="449" spans="7:8" x14ac:dyDescent="0.55000000000000004">
      <c r="G449">
        <v>1.73785644279775E-2</v>
      </c>
      <c r="H449">
        <v>5</v>
      </c>
    </row>
    <row r="450" spans="7:8" x14ac:dyDescent="0.55000000000000004">
      <c r="G450">
        <v>1.7165121799059001E-2</v>
      </c>
      <c r="H450">
        <v>5</v>
      </c>
    </row>
    <row r="451" spans="7:8" x14ac:dyDescent="0.55000000000000004">
      <c r="G451">
        <v>1.6264306826417701E-2</v>
      </c>
      <c r="H451">
        <v>5</v>
      </c>
    </row>
    <row r="452" spans="7:8" x14ac:dyDescent="0.55000000000000004">
      <c r="G452">
        <v>1.5959416120412E-2</v>
      </c>
      <c r="H452">
        <v>5</v>
      </c>
    </row>
    <row r="453" spans="7:8" x14ac:dyDescent="0.55000000000000004">
      <c r="G453">
        <v>1.16482447630974E-2</v>
      </c>
      <c r="H453">
        <v>5</v>
      </c>
    </row>
    <row r="454" spans="7:8" x14ac:dyDescent="0.55000000000000004">
      <c r="G454">
        <v>1.7202762024777801E-2</v>
      </c>
      <c r="H454">
        <v>5</v>
      </c>
    </row>
    <row r="455" spans="7:8" x14ac:dyDescent="0.55000000000000004">
      <c r="G455">
        <v>3.3856363874922302E-2</v>
      </c>
      <c r="H455">
        <v>5.5</v>
      </c>
    </row>
    <row r="456" spans="7:8" x14ac:dyDescent="0.55000000000000004">
      <c r="G456">
        <v>3.0199755840374699E-2</v>
      </c>
      <c r="H456">
        <v>5.5</v>
      </c>
    </row>
    <row r="457" spans="7:8" x14ac:dyDescent="0.55000000000000004">
      <c r="G457">
        <v>3.3781146661989697E-2</v>
      </c>
      <c r="H457">
        <v>5.5</v>
      </c>
    </row>
    <row r="458" spans="7:8" x14ac:dyDescent="0.55000000000000004">
      <c r="G458">
        <v>2.1762042755418501E-2</v>
      </c>
      <c r="H458">
        <v>5.5</v>
      </c>
    </row>
    <row r="459" spans="7:8" x14ac:dyDescent="0.55000000000000004">
      <c r="G459">
        <v>2.5709803625053401E-2</v>
      </c>
      <c r="H459">
        <v>5.5</v>
      </c>
    </row>
    <row r="460" spans="7:8" x14ac:dyDescent="0.55000000000000004">
      <c r="G460">
        <v>2.44757243843177E-2</v>
      </c>
      <c r="H460">
        <v>5.5</v>
      </c>
    </row>
    <row r="461" spans="7:8" x14ac:dyDescent="0.55000000000000004">
      <c r="G461">
        <v>2.65344874531597E-2</v>
      </c>
      <c r="H461">
        <v>5.5</v>
      </c>
    </row>
    <row r="462" spans="7:8" x14ac:dyDescent="0.55000000000000004">
      <c r="G462">
        <v>1.8003418481877E-2</v>
      </c>
      <c r="H462">
        <v>5.5</v>
      </c>
    </row>
    <row r="463" spans="7:8" x14ac:dyDescent="0.55000000000000004">
      <c r="G463">
        <v>1.2568592626023301E-2</v>
      </c>
      <c r="H463">
        <v>5.5</v>
      </c>
    </row>
    <row r="464" spans="7:8" x14ac:dyDescent="0.55000000000000004">
      <c r="G464">
        <v>1.3500187758200499E-2</v>
      </c>
      <c r="H464">
        <v>5.5</v>
      </c>
    </row>
    <row r="465" spans="7:8" x14ac:dyDescent="0.55000000000000004">
      <c r="G465">
        <v>1.47481999564287E-2</v>
      </c>
      <c r="H465">
        <v>5.5</v>
      </c>
    </row>
    <row r="466" spans="7:8" x14ac:dyDescent="0.55000000000000004">
      <c r="G466">
        <v>1.64964704287754E-2</v>
      </c>
      <c r="H466">
        <v>5.5</v>
      </c>
    </row>
    <row r="467" spans="7:8" x14ac:dyDescent="0.55000000000000004">
      <c r="G467">
        <v>1.6290472391672299E-2</v>
      </c>
      <c r="H467">
        <v>5.5</v>
      </c>
    </row>
    <row r="468" spans="7:8" x14ac:dyDescent="0.55000000000000004">
      <c r="G468">
        <v>2.22349127617722E-2</v>
      </c>
      <c r="H468">
        <v>5.5</v>
      </c>
    </row>
    <row r="469" spans="7:8" x14ac:dyDescent="0.55000000000000004">
      <c r="G469">
        <v>1.86892208131361E-2</v>
      </c>
      <c r="H469">
        <v>5.5</v>
      </c>
    </row>
    <row r="470" spans="7:8" x14ac:dyDescent="0.55000000000000004">
      <c r="G470">
        <v>1.90173010823819E-2</v>
      </c>
      <c r="H470">
        <v>5.5</v>
      </c>
    </row>
    <row r="471" spans="7:8" x14ac:dyDescent="0.55000000000000004">
      <c r="G471">
        <v>2.9075181487205899E-2</v>
      </c>
      <c r="H471">
        <v>5.5</v>
      </c>
    </row>
    <row r="472" spans="7:8" x14ac:dyDescent="0.55000000000000004">
      <c r="G472">
        <v>3.1852559586553898E-2</v>
      </c>
      <c r="H472">
        <v>5.5</v>
      </c>
    </row>
    <row r="473" spans="7:8" x14ac:dyDescent="0.55000000000000004">
      <c r="G473">
        <v>4.7571872922903199E-2</v>
      </c>
      <c r="H473">
        <v>6</v>
      </c>
    </row>
    <row r="474" spans="7:8" x14ac:dyDescent="0.55000000000000004">
      <c r="G474">
        <v>3.73290857980976E-2</v>
      </c>
      <c r="H474">
        <v>6</v>
      </c>
    </row>
    <row r="475" spans="7:8" x14ac:dyDescent="0.55000000000000004">
      <c r="G475">
        <v>6.3894822038594701E-2</v>
      </c>
      <c r="H475">
        <v>6</v>
      </c>
    </row>
    <row r="476" spans="7:8" x14ac:dyDescent="0.55000000000000004">
      <c r="G476">
        <v>2.7983505127861699E-2</v>
      </c>
      <c r="H476">
        <v>6</v>
      </c>
    </row>
    <row r="477" spans="7:8" x14ac:dyDescent="0.55000000000000004">
      <c r="G477">
        <v>3.7157666152786199E-2</v>
      </c>
      <c r="H477">
        <v>6</v>
      </c>
    </row>
    <row r="478" spans="7:8" x14ac:dyDescent="0.55000000000000004">
      <c r="G478">
        <v>3.6379879864056802E-2</v>
      </c>
      <c r="H478">
        <v>6</v>
      </c>
    </row>
    <row r="479" spans="7:8" x14ac:dyDescent="0.55000000000000004">
      <c r="G479">
        <v>3.80591191691078E-2</v>
      </c>
      <c r="H479">
        <v>6</v>
      </c>
    </row>
    <row r="480" spans="7:8" x14ac:dyDescent="0.55000000000000004">
      <c r="G480">
        <v>2.2845520151358899E-2</v>
      </c>
      <c r="H480">
        <v>6</v>
      </c>
    </row>
    <row r="481" spans="7:8" x14ac:dyDescent="0.55000000000000004">
      <c r="G481">
        <v>1.8289847971643299E-2</v>
      </c>
      <c r="H481">
        <v>6</v>
      </c>
    </row>
    <row r="482" spans="7:8" x14ac:dyDescent="0.55000000000000004">
      <c r="G482">
        <v>2.24682687200423E-2</v>
      </c>
      <c r="H482">
        <v>6</v>
      </c>
    </row>
    <row r="483" spans="7:8" x14ac:dyDescent="0.55000000000000004">
      <c r="G483">
        <v>2.94061895239098E-2</v>
      </c>
      <c r="H483">
        <v>6</v>
      </c>
    </row>
    <row r="484" spans="7:8" x14ac:dyDescent="0.55000000000000004">
      <c r="G484">
        <v>3.6936271615228999E-2</v>
      </c>
      <c r="H484">
        <v>6</v>
      </c>
    </row>
    <row r="485" spans="7:8" x14ac:dyDescent="0.55000000000000004">
      <c r="G485">
        <v>3.45240200108183E-2</v>
      </c>
      <c r="H485">
        <v>6.5</v>
      </c>
    </row>
    <row r="486" spans="7:8" x14ac:dyDescent="0.55000000000000004">
      <c r="G486">
        <v>3.4830311530864903E-2</v>
      </c>
      <c r="H486">
        <v>6.5</v>
      </c>
    </row>
    <row r="487" spans="7:8" x14ac:dyDescent="0.55000000000000004">
      <c r="G487">
        <v>5.216851693618E-2</v>
      </c>
      <c r="H487">
        <v>6.5</v>
      </c>
    </row>
    <row r="488" spans="7:8" x14ac:dyDescent="0.55000000000000004">
      <c r="G488">
        <v>4.0497768485587199E-2</v>
      </c>
      <c r="H488">
        <v>6.5</v>
      </c>
    </row>
    <row r="489" spans="7:8" x14ac:dyDescent="0.55000000000000004">
      <c r="G489">
        <v>2.1613429317540001E-2</v>
      </c>
      <c r="H489">
        <v>6.5</v>
      </c>
    </row>
    <row r="490" spans="7:8" x14ac:dyDescent="0.55000000000000004">
      <c r="G490">
        <v>2.9167501626307001E-2</v>
      </c>
      <c r="H490">
        <v>6.5</v>
      </c>
    </row>
    <row r="491" spans="7:8" x14ac:dyDescent="0.55000000000000004">
      <c r="G491">
        <v>6.4238736641162406E-2</v>
      </c>
      <c r="H491">
        <v>7</v>
      </c>
    </row>
    <row r="492" spans="7:8" x14ac:dyDescent="0.55000000000000004">
      <c r="G492">
        <v>2.69811727996619E-2</v>
      </c>
      <c r="H492">
        <v>7</v>
      </c>
    </row>
  </sheetData>
  <sortState xmlns:xlrd2="http://schemas.microsoft.com/office/spreadsheetml/2017/richdata2" ref="G2:H492">
    <sortCondition ref="H2:H492"/>
  </sortState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DEC2F-F295-4251-BBBB-C252ADA7C836}">
  <dimension ref="A1:AU148"/>
  <sheetViews>
    <sheetView topLeftCell="A75" workbookViewId="0">
      <selection activeCell="E89" sqref="E89"/>
    </sheetView>
  </sheetViews>
  <sheetFormatPr defaultRowHeight="14.4" x14ac:dyDescent="0.55000000000000004"/>
  <cols>
    <col min="1" max="1" width="16" customWidth="1"/>
    <col min="2" max="2" width="18.05078125" customWidth="1"/>
    <col min="4" max="5" width="16.41796875" customWidth="1"/>
    <col min="6" max="6" width="20.83984375" customWidth="1"/>
    <col min="7" max="7" width="16.3671875" customWidth="1"/>
    <col min="8" max="8" width="19.89453125" customWidth="1"/>
  </cols>
  <sheetData>
    <row r="1" spans="1:47" x14ac:dyDescent="0.55000000000000004">
      <c r="A1" t="s">
        <v>15</v>
      </c>
      <c r="B1" t="s">
        <v>20</v>
      </c>
      <c r="C1" t="s">
        <v>14</v>
      </c>
      <c r="D1" t="s">
        <v>77</v>
      </c>
      <c r="E1" t="s">
        <v>78</v>
      </c>
      <c r="F1" t="s">
        <v>79</v>
      </c>
      <c r="G1" t="s">
        <v>82</v>
      </c>
      <c r="H1" t="s">
        <v>7</v>
      </c>
      <c r="I1" t="s">
        <v>15</v>
      </c>
      <c r="J1" t="s">
        <v>43</v>
      </c>
      <c r="K1" t="s">
        <v>44</v>
      </c>
      <c r="L1" t="s">
        <v>36</v>
      </c>
      <c r="M1" t="s">
        <v>45</v>
      </c>
      <c r="N1" t="s">
        <v>46</v>
      </c>
      <c r="O1" t="s">
        <v>47</v>
      </c>
      <c r="P1" t="s">
        <v>48</v>
      </c>
      <c r="Q1" t="s">
        <v>49</v>
      </c>
      <c r="R1" t="s">
        <v>50</v>
      </c>
      <c r="S1" t="s">
        <v>14</v>
      </c>
      <c r="T1" t="s">
        <v>51</v>
      </c>
      <c r="U1" t="s">
        <v>52</v>
      </c>
      <c r="V1" t="s">
        <v>53</v>
      </c>
      <c r="W1" t="s">
        <v>54</v>
      </c>
      <c r="X1" t="s">
        <v>0</v>
      </c>
      <c r="Y1" t="s">
        <v>1</v>
      </c>
      <c r="Z1" t="s">
        <v>55</v>
      </c>
      <c r="AA1" t="s">
        <v>56</v>
      </c>
      <c r="AB1" t="s">
        <v>57</v>
      </c>
      <c r="AC1" t="s">
        <v>58</v>
      </c>
      <c r="AD1" t="s">
        <v>59</v>
      </c>
      <c r="AE1" t="s">
        <v>60</v>
      </c>
      <c r="AF1" t="s">
        <v>61</v>
      </c>
      <c r="AG1" t="s">
        <v>62</v>
      </c>
      <c r="AH1" t="s">
        <v>63</v>
      </c>
      <c r="AI1" t="s">
        <v>64</v>
      </c>
      <c r="AJ1" t="s">
        <v>65</v>
      </c>
      <c r="AK1" t="s">
        <v>66</v>
      </c>
      <c r="AL1" t="s">
        <v>67</v>
      </c>
      <c r="AM1" t="s">
        <v>68</v>
      </c>
      <c r="AN1" t="s">
        <v>69</v>
      </c>
      <c r="AO1" t="s">
        <v>70</v>
      </c>
      <c r="AP1" t="s">
        <v>71</v>
      </c>
      <c r="AQ1" t="s">
        <v>72</v>
      </c>
      <c r="AR1" t="s">
        <v>73</v>
      </c>
      <c r="AS1" t="s">
        <v>74</v>
      </c>
      <c r="AT1" t="s">
        <v>75</v>
      </c>
      <c r="AU1" t="s">
        <v>76</v>
      </c>
    </row>
    <row r="2" spans="1:47" x14ac:dyDescent="0.55000000000000004">
      <c r="A2">
        <v>20120601</v>
      </c>
      <c r="B2">
        <v>1.1056842064119801E-2</v>
      </c>
      <c r="C2">
        <v>9.8460000000000006E-3</v>
      </c>
      <c r="D2">
        <f>-1.74188439331852-1.30713953498601*AL2+0.222738927504872*AP2-5.23669341187337*M2+1.08719184048728E-06*O2</f>
        <v>-4.4935874280228267</v>
      </c>
      <c r="E2">
        <f>EXP(D2)/(1+EXP(D2))</f>
        <v>1.1056842064119729E-2</v>
      </c>
      <c r="F2">
        <v>-1.74188439331852</v>
      </c>
      <c r="I2">
        <v>20120601</v>
      </c>
      <c r="J2">
        <v>1324</v>
      </c>
      <c r="K2">
        <v>360</v>
      </c>
      <c r="L2">
        <v>3.5</v>
      </c>
      <c r="M2">
        <v>0.67865883212434097</v>
      </c>
      <c r="N2">
        <v>770.53955900000005</v>
      </c>
      <c r="O2">
        <v>267207.97742700001</v>
      </c>
      <c r="P2">
        <v>0.132608</v>
      </c>
      <c r="Q2">
        <v>0.54295199999999999</v>
      </c>
      <c r="R2">
        <v>0.32443899999999998</v>
      </c>
      <c r="S2">
        <v>9.8460000000000006E-3</v>
      </c>
      <c r="T2">
        <v>7.1958999999999995E-2</v>
      </c>
      <c r="U2">
        <v>0.14347199999999999</v>
      </c>
      <c r="V2">
        <v>6089</v>
      </c>
      <c r="W2">
        <v>53</v>
      </c>
      <c r="X2">
        <v>2.94</v>
      </c>
      <c r="Y2">
        <v>3.67</v>
      </c>
      <c r="Z2">
        <v>3.9</v>
      </c>
      <c r="AA2">
        <v>3.84</v>
      </c>
      <c r="AB2">
        <v>3.17</v>
      </c>
      <c r="AC2">
        <v>3.07</v>
      </c>
      <c r="AD2">
        <v>3.55</v>
      </c>
      <c r="AE2">
        <v>3.34</v>
      </c>
      <c r="AF2">
        <v>3.91</v>
      </c>
      <c r="AG2">
        <v>2.86</v>
      </c>
      <c r="AH2">
        <v>2.67</v>
      </c>
      <c r="AI2">
        <v>3.03</v>
      </c>
      <c r="AJ2">
        <v>-0.17</v>
      </c>
      <c r="AK2">
        <v>0.56000000000000005</v>
      </c>
      <c r="AL2">
        <v>-0.4</v>
      </c>
      <c r="AM2">
        <v>0.33</v>
      </c>
      <c r="AN2">
        <v>-0.34</v>
      </c>
      <c r="AO2">
        <v>0.43</v>
      </c>
      <c r="AP2">
        <v>-4.9999999999999802E-2</v>
      </c>
      <c r="AQ2">
        <v>0.64</v>
      </c>
      <c r="AR2">
        <v>0.16</v>
      </c>
      <c r="AS2">
        <v>0.83</v>
      </c>
      <c r="AT2">
        <v>-0.41</v>
      </c>
      <c r="AU2">
        <v>0.47</v>
      </c>
    </row>
    <row r="3" spans="1:47" x14ac:dyDescent="0.55000000000000004">
      <c r="A3">
        <v>20120701</v>
      </c>
      <c r="B3">
        <v>1.1597587849774001E-2</v>
      </c>
      <c r="C3">
        <v>1.1212E-2</v>
      </c>
      <c r="D3">
        <f t="shared" ref="D3:D66" si="0">-1.74188439331852-1.30713953498601*AL3+0.222738927504872*AP3-5.23669341187337*M3+1.08719184048728E-06*O3</f>
        <v>-4.4452927820670718</v>
      </c>
      <c r="E3">
        <f t="shared" ref="E3:E66" si="1">EXP(D3)/(1+EXP(D3))</f>
        <v>1.1597587849773902E-2</v>
      </c>
      <c r="F3">
        <v>-1.30713953498601</v>
      </c>
      <c r="I3">
        <v>20120701</v>
      </c>
      <c r="J3">
        <v>1460</v>
      </c>
      <c r="K3">
        <v>360</v>
      </c>
      <c r="L3">
        <v>3.5</v>
      </c>
      <c r="M3">
        <v>0.69489161636547403</v>
      </c>
      <c r="N3">
        <v>773.37761799999998</v>
      </c>
      <c r="O3">
        <v>254707.14889700001</v>
      </c>
      <c r="P3">
        <v>0.123539</v>
      </c>
      <c r="Q3">
        <v>0.48078300000000002</v>
      </c>
      <c r="R3">
        <v>0.39567799999999997</v>
      </c>
      <c r="S3">
        <v>1.1212E-2</v>
      </c>
      <c r="T3">
        <v>6.5067E-2</v>
      </c>
      <c r="U3">
        <v>0.106655</v>
      </c>
      <c r="V3">
        <v>18139</v>
      </c>
      <c r="W3">
        <v>54</v>
      </c>
      <c r="X3">
        <v>2.89</v>
      </c>
      <c r="Y3">
        <v>3.62</v>
      </c>
      <c r="Z3">
        <v>3.98</v>
      </c>
      <c r="AA3">
        <v>3.67</v>
      </c>
      <c r="AB3">
        <v>3.21</v>
      </c>
      <c r="AC3">
        <v>2.94</v>
      </c>
      <c r="AD3">
        <v>3.36</v>
      </c>
      <c r="AE3">
        <v>3.34</v>
      </c>
      <c r="AF3">
        <v>4.29</v>
      </c>
      <c r="AG3">
        <v>2.69</v>
      </c>
      <c r="AH3">
        <v>2.64</v>
      </c>
      <c r="AI3">
        <v>3.39</v>
      </c>
      <c r="AJ3">
        <v>-0.12</v>
      </c>
      <c r="AK3">
        <v>0.61</v>
      </c>
      <c r="AL3">
        <v>-0.48</v>
      </c>
      <c r="AM3">
        <v>0.28999999999999998</v>
      </c>
      <c r="AN3">
        <v>-0.17</v>
      </c>
      <c r="AO3">
        <v>0.56000000000000005</v>
      </c>
      <c r="AP3">
        <v>0.14000000000000001</v>
      </c>
      <c r="AQ3">
        <v>0.81</v>
      </c>
      <c r="AR3">
        <v>0.16</v>
      </c>
      <c r="AS3">
        <v>0.86</v>
      </c>
      <c r="AT3">
        <v>-0.79</v>
      </c>
      <c r="AU3">
        <v>0.11</v>
      </c>
    </row>
    <row r="4" spans="1:47" x14ac:dyDescent="0.55000000000000004">
      <c r="A4">
        <v>20120801</v>
      </c>
      <c r="B4">
        <v>9.1837039341266802E-3</v>
      </c>
      <c r="C4">
        <v>8.4220000000000007E-3</v>
      </c>
      <c r="D4">
        <f t="shared" si="0"/>
        <v>-4.6810985429419292</v>
      </c>
      <c r="E4">
        <f t="shared" si="1"/>
        <v>9.183703934126642E-3</v>
      </c>
      <c r="F4">
        <v>0.22273892750487201</v>
      </c>
      <c r="I4">
        <v>20120801</v>
      </c>
      <c r="J4">
        <v>1208</v>
      </c>
      <c r="K4">
        <v>360</v>
      </c>
      <c r="L4">
        <v>3.5</v>
      </c>
      <c r="M4">
        <v>0.70345722978693104</v>
      </c>
      <c r="N4">
        <v>772.73578899999995</v>
      </c>
      <c r="O4">
        <v>253540.32007099999</v>
      </c>
      <c r="P4">
        <v>0.120839</v>
      </c>
      <c r="Q4">
        <v>0.48661900000000002</v>
      </c>
      <c r="R4">
        <v>0.392542</v>
      </c>
      <c r="S4">
        <v>8.4220000000000007E-3</v>
      </c>
      <c r="T4">
        <v>3.3244999999999997E-2</v>
      </c>
      <c r="U4">
        <v>6.268E-2</v>
      </c>
      <c r="V4">
        <v>43587</v>
      </c>
      <c r="W4">
        <v>55</v>
      </c>
      <c r="X4">
        <v>2.83</v>
      </c>
      <c r="Y4">
        <v>3.55</v>
      </c>
      <c r="Z4">
        <v>3.84</v>
      </c>
      <c r="AA4">
        <v>3.62</v>
      </c>
      <c r="AB4">
        <v>3.07</v>
      </c>
      <c r="AC4">
        <v>2.89</v>
      </c>
      <c r="AD4">
        <v>3.39</v>
      </c>
      <c r="AE4">
        <v>3.53</v>
      </c>
      <c r="AF4">
        <v>4.3899999999999997</v>
      </c>
      <c r="AG4">
        <v>2.7</v>
      </c>
      <c r="AH4">
        <v>2.77</v>
      </c>
      <c r="AI4">
        <v>3.43</v>
      </c>
      <c r="AJ4">
        <v>-4.9999999999999802E-2</v>
      </c>
      <c r="AK4">
        <v>0.67</v>
      </c>
      <c r="AL4">
        <v>-0.34</v>
      </c>
      <c r="AM4">
        <v>0.43</v>
      </c>
      <c r="AN4">
        <v>-0.12</v>
      </c>
      <c r="AO4">
        <v>0.61</v>
      </c>
      <c r="AP4">
        <v>0.11</v>
      </c>
      <c r="AQ4">
        <v>0.8</v>
      </c>
      <c r="AR4">
        <v>-2.9999999999999801E-2</v>
      </c>
      <c r="AS4">
        <v>0.73</v>
      </c>
      <c r="AT4">
        <v>-0.89</v>
      </c>
      <c r="AU4">
        <v>6.9999999999999798E-2</v>
      </c>
    </row>
    <row r="5" spans="1:47" x14ac:dyDescent="0.55000000000000004">
      <c r="A5">
        <v>20120901</v>
      </c>
      <c r="B5">
        <v>7.4534759284454102E-3</v>
      </c>
      <c r="C5">
        <v>5.5890000000000002E-3</v>
      </c>
      <c r="D5">
        <f t="shared" si="0"/>
        <v>-4.891593395942345</v>
      </c>
      <c r="E5">
        <f t="shared" si="1"/>
        <v>7.4534759284453607E-3</v>
      </c>
      <c r="F5">
        <v>-5.2366934118733699</v>
      </c>
      <c r="G5">
        <v>0.28299999999999997</v>
      </c>
      <c r="H5">
        <v>0.19000000000000039</v>
      </c>
      <c r="I5">
        <v>20120901</v>
      </c>
      <c r="J5">
        <v>127</v>
      </c>
      <c r="K5">
        <v>360</v>
      </c>
      <c r="L5">
        <v>3.5</v>
      </c>
      <c r="M5">
        <v>0.70345679160121699</v>
      </c>
      <c r="N5">
        <v>772.48233600000003</v>
      </c>
      <c r="O5">
        <v>254073.461423</v>
      </c>
      <c r="P5">
        <v>0.11902699999999999</v>
      </c>
      <c r="Q5">
        <v>0.51685700000000001</v>
      </c>
      <c r="R5">
        <v>0.364116</v>
      </c>
      <c r="S5">
        <v>5.5890000000000002E-3</v>
      </c>
      <c r="T5">
        <v>1.7864000000000001E-2</v>
      </c>
      <c r="U5">
        <v>4.2766999999999999E-2</v>
      </c>
      <c r="V5">
        <v>78021</v>
      </c>
      <c r="W5">
        <v>56</v>
      </c>
      <c r="X5">
        <v>2.86</v>
      </c>
      <c r="Y5">
        <v>3.55</v>
      </c>
      <c r="Z5">
        <v>3.67</v>
      </c>
      <c r="AA5">
        <v>3.55</v>
      </c>
      <c r="AB5">
        <v>2.94</v>
      </c>
      <c r="AC5">
        <v>2.83</v>
      </c>
      <c r="AD5">
        <v>3.34</v>
      </c>
      <c r="AE5">
        <v>3.52</v>
      </c>
      <c r="AF5">
        <v>4.57</v>
      </c>
      <c r="AG5">
        <v>2.67</v>
      </c>
      <c r="AH5">
        <v>2.76</v>
      </c>
      <c r="AI5">
        <v>3.59</v>
      </c>
      <c r="AJ5">
        <v>-4.9999999999999802E-2</v>
      </c>
      <c r="AK5">
        <v>0.64</v>
      </c>
      <c r="AL5">
        <v>-0.17</v>
      </c>
      <c r="AM5">
        <v>0.56000000000000005</v>
      </c>
      <c r="AN5">
        <v>-4.9999999999999802E-2</v>
      </c>
      <c r="AO5">
        <v>0.67</v>
      </c>
      <c r="AP5">
        <v>0.16</v>
      </c>
      <c r="AQ5">
        <v>0.83</v>
      </c>
      <c r="AR5">
        <v>-0.02</v>
      </c>
      <c r="AS5">
        <v>0.74</v>
      </c>
      <c r="AT5">
        <v>-1.07</v>
      </c>
      <c r="AU5">
        <v>-8.99999999999999E-2</v>
      </c>
    </row>
    <row r="6" spans="1:47" x14ac:dyDescent="0.55000000000000004">
      <c r="A6">
        <v>20121001</v>
      </c>
      <c r="B6">
        <v>6.9956963341207502E-3</v>
      </c>
      <c r="C6">
        <v>4.535E-3</v>
      </c>
      <c r="D6">
        <f t="shared" si="0"/>
        <v>-4.9554398474685053</v>
      </c>
      <c r="E6">
        <f t="shared" si="1"/>
        <v>6.9956963341207233E-3</v>
      </c>
      <c r="F6" s="3">
        <v>1.08719184048728E-6</v>
      </c>
      <c r="G6">
        <v>-0.58089473684210358</v>
      </c>
      <c r="H6">
        <v>-0.38999999999999968</v>
      </c>
      <c r="I6">
        <v>20121001</v>
      </c>
      <c r="J6">
        <v>660</v>
      </c>
      <c r="K6">
        <v>360</v>
      </c>
      <c r="L6">
        <v>3.5</v>
      </c>
      <c r="M6">
        <v>0.70299699464495002</v>
      </c>
      <c r="N6">
        <v>771.553855</v>
      </c>
      <c r="O6">
        <v>253248.13287</v>
      </c>
      <c r="P6">
        <v>0.119813</v>
      </c>
      <c r="Q6">
        <v>0.55982600000000005</v>
      </c>
      <c r="R6">
        <v>0.32036100000000001</v>
      </c>
      <c r="S6">
        <v>4.535E-3</v>
      </c>
      <c r="T6">
        <v>1.2678E-2</v>
      </c>
      <c r="U6">
        <v>3.5032000000000001E-2</v>
      </c>
      <c r="V6">
        <v>58897</v>
      </c>
      <c r="W6">
        <v>57</v>
      </c>
      <c r="X6">
        <v>2.69</v>
      </c>
      <c r="Y6">
        <v>3.36</v>
      </c>
      <c r="Z6">
        <v>3.62</v>
      </c>
      <c r="AA6">
        <v>3.55</v>
      </c>
      <c r="AB6">
        <v>2.89</v>
      </c>
      <c r="AC6">
        <v>2.86</v>
      </c>
      <c r="AD6">
        <v>3.34</v>
      </c>
      <c r="AE6">
        <v>3.54</v>
      </c>
      <c r="AF6">
        <v>4.22</v>
      </c>
      <c r="AG6">
        <v>2.64</v>
      </c>
      <c r="AH6">
        <v>2.74</v>
      </c>
      <c r="AI6">
        <v>3.29</v>
      </c>
      <c r="AJ6">
        <v>0.14000000000000001</v>
      </c>
      <c r="AK6">
        <v>0.81</v>
      </c>
      <c r="AL6">
        <v>-0.12</v>
      </c>
      <c r="AM6">
        <v>0.61</v>
      </c>
      <c r="AN6">
        <v>-4.9999999999999802E-2</v>
      </c>
      <c r="AO6">
        <v>0.64</v>
      </c>
      <c r="AP6">
        <v>0.16</v>
      </c>
      <c r="AQ6">
        <v>0.86</v>
      </c>
      <c r="AR6">
        <v>-0.04</v>
      </c>
      <c r="AS6">
        <v>0.76</v>
      </c>
      <c r="AT6">
        <v>-0.72</v>
      </c>
      <c r="AU6">
        <v>0.21</v>
      </c>
    </row>
    <row r="7" spans="1:47" x14ac:dyDescent="0.55000000000000004">
      <c r="A7">
        <v>20121101</v>
      </c>
      <c r="B7">
        <v>5.6473062834754796E-3</v>
      </c>
      <c r="C7">
        <v>3.5249999999999999E-3</v>
      </c>
      <c r="D7">
        <f t="shared" si="0"/>
        <v>-5.1709132988907234</v>
      </c>
      <c r="E7">
        <f t="shared" si="1"/>
        <v>5.6473062834754588E-3</v>
      </c>
      <c r="G7">
        <v>-8.1827761969210738E-2</v>
      </c>
      <c r="H7">
        <v>-5.9999999999999609E-2</v>
      </c>
      <c r="I7">
        <v>20121101</v>
      </c>
      <c r="J7">
        <v>1546</v>
      </c>
      <c r="K7">
        <v>360</v>
      </c>
      <c r="L7">
        <v>3.5</v>
      </c>
      <c r="M7">
        <v>0.71828508387667001</v>
      </c>
      <c r="N7">
        <v>769.20709499999998</v>
      </c>
      <c r="O7">
        <v>251781.738874</v>
      </c>
      <c r="P7">
        <v>0.12510399999999999</v>
      </c>
      <c r="Q7">
        <v>0.557531</v>
      </c>
      <c r="R7">
        <v>0.31736500000000001</v>
      </c>
      <c r="S7">
        <v>3.5249999999999999E-3</v>
      </c>
      <c r="T7">
        <v>1.192E-2</v>
      </c>
      <c r="U7">
        <v>2.9877999999999998E-2</v>
      </c>
      <c r="V7">
        <v>141127</v>
      </c>
      <c r="W7">
        <v>58</v>
      </c>
      <c r="X7">
        <v>2.7</v>
      </c>
      <c r="Y7">
        <v>3.39</v>
      </c>
      <c r="Z7">
        <v>3.55</v>
      </c>
      <c r="AA7">
        <v>3.36</v>
      </c>
      <c r="AB7">
        <v>2.83</v>
      </c>
      <c r="AC7">
        <v>2.69</v>
      </c>
      <c r="AD7">
        <v>3.53</v>
      </c>
      <c r="AE7">
        <v>3.35</v>
      </c>
      <c r="AF7">
        <v>4.16</v>
      </c>
      <c r="AG7">
        <v>2.77</v>
      </c>
      <c r="AH7">
        <v>2.56</v>
      </c>
      <c r="AI7">
        <v>3.27</v>
      </c>
      <c r="AJ7">
        <v>0.11</v>
      </c>
      <c r="AK7">
        <v>0.8</v>
      </c>
      <c r="AL7">
        <v>-4.9999999999999802E-2</v>
      </c>
      <c r="AM7">
        <v>0.67</v>
      </c>
      <c r="AN7">
        <v>0.14000000000000001</v>
      </c>
      <c r="AO7">
        <v>0.81</v>
      </c>
      <c r="AP7">
        <v>-2.9999999999999801E-2</v>
      </c>
      <c r="AQ7">
        <v>0.73</v>
      </c>
      <c r="AR7">
        <v>0.15</v>
      </c>
      <c r="AS7">
        <v>0.94</v>
      </c>
      <c r="AT7">
        <v>-0.66</v>
      </c>
      <c r="AU7">
        <v>0.23</v>
      </c>
    </row>
    <row r="8" spans="1:47" x14ac:dyDescent="0.55000000000000004">
      <c r="A8">
        <v>20121201</v>
      </c>
      <c r="B8">
        <v>5.7133573518348604E-3</v>
      </c>
      <c r="C8">
        <v>2.7439999999999999E-3</v>
      </c>
      <c r="D8">
        <f t="shared" si="0"/>
        <v>-5.1592187095394753</v>
      </c>
      <c r="E8">
        <f t="shared" si="1"/>
        <v>5.713357351834843E-3</v>
      </c>
      <c r="G8">
        <v>-0.65936765775469297</v>
      </c>
      <c r="H8">
        <v>-0.46999999999999975</v>
      </c>
      <c r="I8">
        <v>20121201</v>
      </c>
      <c r="J8">
        <v>1035</v>
      </c>
      <c r="K8">
        <v>360</v>
      </c>
      <c r="L8">
        <v>3.5</v>
      </c>
      <c r="M8">
        <v>0.71623292679431305</v>
      </c>
      <c r="N8">
        <v>767.80765299999996</v>
      </c>
      <c r="O8">
        <v>250605.02162000001</v>
      </c>
      <c r="P8">
        <v>0.14139699999999999</v>
      </c>
      <c r="Q8">
        <v>0.58307699999999996</v>
      </c>
      <c r="R8">
        <v>0.27552599999999999</v>
      </c>
      <c r="S8">
        <v>2.7439999999999999E-3</v>
      </c>
      <c r="T8">
        <v>1.153E-2</v>
      </c>
      <c r="U8">
        <v>2.7576E-2</v>
      </c>
      <c r="V8">
        <v>94778</v>
      </c>
      <c r="W8">
        <v>59</v>
      </c>
      <c r="X8">
        <v>2.67</v>
      </c>
      <c r="Y8">
        <v>3.34</v>
      </c>
      <c r="Z8">
        <v>3.55</v>
      </c>
      <c r="AA8">
        <v>3.39</v>
      </c>
      <c r="AB8">
        <v>2.86</v>
      </c>
      <c r="AC8">
        <v>2.7</v>
      </c>
      <c r="AD8">
        <v>3.52</v>
      </c>
      <c r="AE8">
        <v>3.91</v>
      </c>
      <c r="AF8">
        <v>4.46</v>
      </c>
      <c r="AG8">
        <v>2.76</v>
      </c>
      <c r="AH8">
        <v>3.03</v>
      </c>
      <c r="AI8">
        <v>3.47</v>
      </c>
      <c r="AJ8">
        <v>0.16</v>
      </c>
      <c r="AK8">
        <v>0.83</v>
      </c>
      <c r="AL8">
        <v>-4.9999999999999802E-2</v>
      </c>
      <c r="AM8">
        <v>0.64</v>
      </c>
      <c r="AN8">
        <v>0.11</v>
      </c>
      <c r="AO8">
        <v>0.8</v>
      </c>
      <c r="AP8">
        <v>-0.02</v>
      </c>
      <c r="AQ8">
        <v>0.74</v>
      </c>
      <c r="AR8">
        <v>-0.41</v>
      </c>
      <c r="AS8">
        <v>0.47</v>
      </c>
      <c r="AT8">
        <v>-0.96</v>
      </c>
      <c r="AU8">
        <v>2.9999999999999801E-2</v>
      </c>
    </row>
    <row r="9" spans="1:47" x14ac:dyDescent="0.55000000000000004">
      <c r="A9">
        <v>20130101</v>
      </c>
      <c r="B9">
        <v>4.4616406370473699E-3</v>
      </c>
      <c r="C9">
        <v>3.2139999999999998E-3</v>
      </c>
      <c r="D9">
        <f t="shared" si="0"/>
        <v>-5.4077671012924435</v>
      </c>
      <c r="E9">
        <f t="shared" si="1"/>
        <v>4.46164063704735E-3</v>
      </c>
      <c r="G9">
        <v>-0.57361457599591559</v>
      </c>
      <c r="H9">
        <v>-0.45999999999999996</v>
      </c>
      <c r="I9">
        <v>20130101</v>
      </c>
      <c r="J9">
        <v>434</v>
      </c>
      <c r="K9">
        <v>360</v>
      </c>
      <c r="L9">
        <v>3.5</v>
      </c>
      <c r="M9">
        <v>0.71588328798846801</v>
      </c>
      <c r="N9">
        <v>767.35022100000003</v>
      </c>
      <c r="O9">
        <v>252841.928781</v>
      </c>
      <c r="P9">
        <v>0.136043</v>
      </c>
      <c r="Q9">
        <v>0.57897200000000004</v>
      </c>
      <c r="R9">
        <v>0.28498400000000002</v>
      </c>
      <c r="S9">
        <v>3.2139999999999998E-3</v>
      </c>
      <c r="T9">
        <v>1.1828E-2</v>
      </c>
      <c r="U9">
        <v>2.6023999999999999E-2</v>
      </c>
      <c r="V9">
        <v>130990</v>
      </c>
      <c r="W9">
        <v>60</v>
      </c>
      <c r="X9">
        <v>2.64</v>
      </c>
      <c r="Y9">
        <v>3.34</v>
      </c>
      <c r="Z9">
        <v>3.36</v>
      </c>
      <c r="AA9">
        <v>3.34</v>
      </c>
      <c r="AB9">
        <v>2.69</v>
      </c>
      <c r="AC9">
        <v>2.67</v>
      </c>
      <c r="AD9">
        <v>3.54</v>
      </c>
      <c r="AE9">
        <v>4.29</v>
      </c>
      <c r="AF9">
        <v>4.53</v>
      </c>
      <c r="AG9">
        <v>2.74</v>
      </c>
      <c r="AH9">
        <v>3.39</v>
      </c>
      <c r="AI9">
        <v>3.55</v>
      </c>
      <c r="AJ9">
        <v>0.16</v>
      </c>
      <c r="AK9">
        <v>0.86</v>
      </c>
      <c r="AL9">
        <v>0.14000000000000001</v>
      </c>
      <c r="AM9">
        <v>0.81</v>
      </c>
      <c r="AN9">
        <v>0.16</v>
      </c>
      <c r="AO9">
        <v>0.83</v>
      </c>
      <c r="AP9">
        <v>-0.04</v>
      </c>
      <c r="AQ9">
        <v>0.76</v>
      </c>
      <c r="AR9">
        <v>-0.79</v>
      </c>
      <c r="AS9">
        <v>0.11</v>
      </c>
      <c r="AT9">
        <v>-1.03</v>
      </c>
      <c r="AU9">
        <v>-4.9999999999999802E-2</v>
      </c>
    </row>
    <row r="10" spans="1:47" x14ac:dyDescent="0.55000000000000004">
      <c r="A10">
        <v>20130201</v>
      </c>
      <c r="B10">
        <v>4.9658075643212703E-3</v>
      </c>
      <c r="C10">
        <v>4.5450000000000004E-3</v>
      </c>
      <c r="D10">
        <f t="shared" si="0"/>
        <v>-5.3002011651300727</v>
      </c>
      <c r="E10">
        <f t="shared" si="1"/>
        <v>4.9658075643212478E-3</v>
      </c>
      <c r="G10">
        <v>-0.29764708610125107</v>
      </c>
      <c r="H10">
        <v>-0.25999999999999979</v>
      </c>
      <c r="I10">
        <v>20130201</v>
      </c>
      <c r="J10">
        <v>371</v>
      </c>
      <c r="K10">
        <v>360</v>
      </c>
      <c r="L10">
        <v>3.5</v>
      </c>
      <c r="M10">
        <v>0.71077287667186595</v>
      </c>
      <c r="N10">
        <v>766.71361899999999</v>
      </c>
      <c r="O10">
        <v>252170.195091</v>
      </c>
      <c r="P10">
        <v>0.145395</v>
      </c>
      <c r="Q10">
        <v>0.59847700000000004</v>
      </c>
      <c r="R10">
        <v>0.25612800000000002</v>
      </c>
      <c r="S10">
        <v>4.5450000000000004E-3</v>
      </c>
      <c r="T10">
        <v>1.2361E-2</v>
      </c>
      <c r="U10">
        <v>2.4435999999999999E-2</v>
      </c>
      <c r="V10">
        <v>126841</v>
      </c>
      <c r="W10">
        <v>61</v>
      </c>
      <c r="X10">
        <v>2.77</v>
      </c>
      <c r="Y10">
        <v>3.53</v>
      </c>
      <c r="Z10">
        <v>3.39</v>
      </c>
      <c r="AA10">
        <v>3.34</v>
      </c>
      <c r="AB10">
        <v>2.7</v>
      </c>
      <c r="AC10">
        <v>2.64</v>
      </c>
      <c r="AD10">
        <v>3.35</v>
      </c>
      <c r="AE10">
        <v>4.3899999999999997</v>
      </c>
      <c r="AF10">
        <v>4.2300000000000004</v>
      </c>
      <c r="AG10">
        <v>2.56</v>
      </c>
      <c r="AH10">
        <v>3.43</v>
      </c>
      <c r="AI10">
        <v>3.33</v>
      </c>
      <c r="AJ10">
        <v>-2.9999999999999801E-2</v>
      </c>
      <c r="AK10">
        <v>0.73</v>
      </c>
      <c r="AL10">
        <v>0.11</v>
      </c>
      <c r="AM10">
        <v>0.8</v>
      </c>
      <c r="AN10">
        <v>0.16</v>
      </c>
      <c r="AO10">
        <v>0.86</v>
      </c>
      <c r="AP10">
        <v>0.15</v>
      </c>
      <c r="AQ10">
        <v>0.94</v>
      </c>
      <c r="AR10">
        <v>-0.89</v>
      </c>
      <c r="AS10">
        <v>6.9999999999999798E-2</v>
      </c>
      <c r="AT10">
        <v>-0.73</v>
      </c>
      <c r="AU10">
        <v>0.17</v>
      </c>
    </row>
    <row r="11" spans="1:47" x14ac:dyDescent="0.55000000000000004">
      <c r="A11">
        <v>20130301</v>
      </c>
      <c r="B11">
        <v>3.9086176870343397E-3</v>
      </c>
      <c r="C11">
        <v>5.6519999999999999E-3</v>
      </c>
      <c r="D11">
        <f t="shared" si="0"/>
        <v>-5.5406552239240394</v>
      </c>
      <c r="E11">
        <f t="shared" si="1"/>
        <v>3.9086176870343327E-3</v>
      </c>
      <c r="G11">
        <v>0.28529169598015852</v>
      </c>
      <c r="H11">
        <v>0.25</v>
      </c>
      <c r="I11">
        <v>20130301</v>
      </c>
      <c r="J11">
        <v>1589</v>
      </c>
      <c r="K11">
        <v>360</v>
      </c>
      <c r="L11">
        <v>3.5</v>
      </c>
      <c r="M11">
        <v>0.71772585530602695</v>
      </c>
      <c r="N11">
        <v>765.13272700000005</v>
      </c>
      <c r="O11">
        <v>239336.52147800001</v>
      </c>
      <c r="P11">
        <v>0.140516</v>
      </c>
      <c r="Q11">
        <v>0.61369200000000002</v>
      </c>
      <c r="R11">
        <v>0.24579200000000001</v>
      </c>
      <c r="S11">
        <v>5.6519999999999999E-3</v>
      </c>
      <c r="T11">
        <v>1.2607E-2</v>
      </c>
      <c r="U11">
        <v>2.5961999999999999E-2</v>
      </c>
      <c r="V11">
        <v>88455</v>
      </c>
      <c r="W11">
        <v>62</v>
      </c>
      <c r="X11">
        <v>2.76</v>
      </c>
      <c r="Y11">
        <v>3.52</v>
      </c>
      <c r="Z11">
        <v>3.34</v>
      </c>
      <c r="AA11">
        <v>3.53</v>
      </c>
      <c r="AB11">
        <v>2.67</v>
      </c>
      <c r="AC11">
        <v>2.77</v>
      </c>
      <c r="AD11">
        <v>3.91</v>
      </c>
      <c r="AE11">
        <v>4.57</v>
      </c>
      <c r="AF11">
        <v>4.28</v>
      </c>
      <c r="AG11">
        <v>3.03</v>
      </c>
      <c r="AH11">
        <v>3.59</v>
      </c>
      <c r="AI11">
        <v>3.32</v>
      </c>
      <c r="AJ11">
        <v>-0.02</v>
      </c>
      <c r="AK11">
        <v>0.74</v>
      </c>
      <c r="AL11">
        <v>0.16</v>
      </c>
      <c r="AM11">
        <v>0.83</v>
      </c>
      <c r="AN11">
        <v>-2.9999999999999801E-2</v>
      </c>
      <c r="AO11">
        <v>0.73</v>
      </c>
      <c r="AP11">
        <v>-0.41</v>
      </c>
      <c r="AQ11">
        <v>0.47</v>
      </c>
      <c r="AR11">
        <v>-1.07</v>
      </c>
      <c r="AS11">
        <v>-8.99999999999999E-2</v>
      </c>
      <c r="AT11">
        <v>-0.78</v>
      </c>
      <c r="AU11">
        <v>0.18</v>
      </c>
    </row>
    <row r="12" spans="1:47" x14ac:dyDescent="0.55000000000000004">
      <c r="A12">
        <v>20130401</v>
      </c>
      <c r="B12">
        <v>3.7093663515916199E-3</v>
      </c>
      <c r="C12">
        <v>4.7229999999999998E-3</v>
      </c>
      <c r="D12">
        <f t="shared" si="0"/>
        <v>-5.5931779485578064</v>
      </c>
      <c r="E12">
        <f t="shared" si="1"/>
        <v>3.7093663515915991E-3</v>
      </c>
      <c r="G12">
        <v>0.36499535522265564</v>
      </c>
      <c r="H12">
        <v>0.3199999999999994</v>
      </c>
      <c r="I12">
        <v>20130401</v>
      </c>
      <c r="J12">
        <v>816</v>
      </c>
      <c r="K12">
        <v>360</v>
      </c>
      <c r="L12">
        <v>3.5</v>
      </c>
      <c r="M12">
        <v>0.712692814139401</v>
      </c>
      <c r="N12">
        <v>765.60116200000004</v>
      </c>
      <c r="O12">
        <v>244636.02252699999</v>
      </c>
      <c r="P12">
        <v>0.14135</v>
      </c>
      <c r="Q12">
        <v>0.55341899999999999</v>
      </c>
      <c r="R12">
        <v>0.30523099999999997</v>
      </c>
      <c r="S12">
        <v>4.7229999999999998E-3</v>
      </c>
      <c r="T12">
        <v>1.0451999999999999E-2</v>
      </c>
      <c r="U12">
        <v>2.2279E-2</v>
      </c>
      <c r="V12">
        <v>70539</v>
      </c>
      <c r="W12">
        <v>63</v>
      </c>
      <c r="X12">
        <v>2.74</v>
      </c>
      <c r="Y12">
        <v>3.54</v>
      </c>
      <c r="Z12">
        <v>3.34</v>
      </c>
      <c r="AA12">
        <v>3.52</v>
      </c>
      <c r="AB12">
        <v>2.64</v>
      </c>
      <c r="AC12">
        <v>2.76</v>
      </c>
      <c r="AD12">
        <v>4.29</v>
      </c>
      <c r="AE12">
        <v>4.22</v>
      </c>
      <c r="AF12">
        <v>4.41</v>
      </c>
      <c r="AG12">
        <v>3.39</v>
      </c>
      <c r="AH12">
        <v>3.29</v>
      </c>
      <c r="AI12">
        <v>3.47</v>
      </c>
      <c r="AJ12">
        <v>-0.04</v>
      </c>
      <c r="AK12">
        <v>0.76</v>
      </c>
      <c r="AL12">
        <v>0.16</v>
      </c>
      <c r="AM12">
        <v>0.86</v>
      </c>
      <c r="AN12">
        <v>-0.02</v>
      </c>
      <c r="AO12">
        <v>0.74</v>
      </c>
      <c r="AP12">
        <v>-0.79</v>
      </c>
      <c r="AQ12">
        <v>0.11</v>
      </c>
      <c r="AR12">
        <v>-0.72</v>
      </c>
      <c r="AS12">
        <v>0.21</v>
      </c>
      <c r="AT12">
        <v>-0.91</v>
      </c>
      <c r="AU12">
        <v>2.9999999999999801E-2</v>
      </c>
    </row>
    <row r="13" spans="1:47" x14ac:dyDescent="0.55000000000000004">
      <c r="A13">
        <v>20130501</v>
      </c>
      <c r="B13">
        <v>4.51716094586678E-3</v>
      </c>
      <c r="C13">
        <v>4.0080000000000003E-3</v>
      </c>
      <c r="D13">
        <f t="shared" si="0"/>
        <v>-5.3953441976571366</v>
      </c>
      <c r="E13">
        <f t="shared" si="1"/>
        <v>4.5171609458667574E-3</v>
      </c>
      <c r="G13">
        <v>0.91722360924430435</v>
      </c>
      <c r="H13">
        <v>0.8199999999999994</v>
      </c>
      <c r="I13">
        <v>20130501</v>
      </c>
      <c r="J13">
        <v>1126</v>
      </c>
      <c r="K13">
        <v>360</v>
      </c>
      <c r="L13">
        <v>3.5</v>
      </c>
      <c r="M13">
        <v>0.71853789874606999</v>
      </c>
      <c r="N13">
        <v>767.56365000000005</v>
      </c>
      <c r="O13">
        <v>246806.79678</v>
      </c>
      <c r="P13">
        <v>0.12859200000000001</v>
      </c>
      <c r="Q13">
        <v>0.46295799999999998</v>
      </c>
      <c r="R13">
        <v>0.40845100000000001</v>
      </c>
      <c r="S13">
        <v>4.0080000000000003E-3</v>
      </c>
      <c r="T13">
        <v>8.8520000000000005E-3</v>
      </c>
      <c r="U13">
        <v>2.1676999999999998E-2</v>
      </c>
      <c r="V13">
        <v>77256</v>
      </c>
      <c r="W13">
        <v>64</v>
      </c>
      <c r="X13">
        <v>2.56</v>
      </c>
      <c r="Y13">
        <v>3.35</v>
      </c>
      <c r="Z13">
        <v>3.53</v>
      </c>
      <c r="AA13">
        <v>3.54</v>
      </c>
      <c r="AB13">
        <v>2.77</v>
      </c>
      <c r="AC13">
        <v>2.74</v>
      </c>
      <c r="AD13">
        <v>4.3899999999999997</v>
      </c>
      <c r="AE13">
        <v>4.16</v>
      </c>
      <c r="AF13">
        <v>4.29</v>
      </c>
      <c r="AG13">
        <v>3.43</v>
      </c>
      <c r="AH13">
        <v>3.27</v>
      </c>
      <c r="AI13">
        <v>3.38</v>
      </c>
      <c r="AJ13">
        <v>0.15</v>
      </c>
      <c r="AK13">
        <v>0.94</v>
      </c>
      <c r="AL13">
        <v>-2.9999999999999801E-2</v>
      </c>
      <c r="AM13">
        <v>0.73</v>
      </c>
      <c r="AN13">
        <v>-0.04</v>
      </c>
      <c r="AO13">
        <v>0.76</v>
      </c>
      <c r="AP13">
        <v>-0.89</v>
      </c>
      <c r="AQ13">
        <v>6.9999999999999798E-2</v>
      </c>
      <c r="AR13">
        <v>-0.66</v>
      </c>
      <c r="AS13">
        <v>0.23</v>
      </c>
      <c r="AT13">
        <v>-0.79</v>
      </c>
      <c r="AU13">
        <v>0.12</v>
      </c>
    </row>
    <row r="14" spans="1:47" x14ac:dyDescent="0.55000000000000004">
      <c r="A14">
        <v>20130601</v>
      </c>
      <c r="B14">
        <v>4.0319485650204797E-3</v>
      </c>
      <c r="C14">
        <v>3.2620000000000001E-3</v>
      </c>
      <c r="D14">
        <f t="shared" si="0"/>
        <v>-5.509465406201266</v>
      </c>
      <c r="E14">
        <f t="shared" si="1"/>
        <v>4.0319485650204675E-3</v>
      </c>
      <c r="G14">
        <v>0.97297182319895958</v>
      </c>
      <c r="H14">
        <v>1.0899999999999999</v>
      </c>
      <c r="I14">
        <v>20130601</v>
      </c>
      <c r="J14">
        <v>945</v>
      </c>
      <c r="K14">
        <v>360</v>
      </c>
      <c r="L14">
        <v>3.5</v>
      </c>
      <c r="M14">
        <v>0.72983532822251196</v>
      </c>
      <c r="N14">
        <v>767.06929300000002</v>
      </c>
      <c r="O14">
        <v>245155.173151</v>
      </c>
      <c r="P14">
        <v>0.113513</v>
      </c>
      <c r="Q14">
        <v>0.41846800000000001</v>
      </c>
      <c r="R14">
        <v>0.46801900000000002</v>
      </c>
      <c r="S14">
        <v>3.2620000000000001E-3</v>
      </c>
      <c r="T14">
        <v>7.2820000000000003E-3</v>
      </c>
      <c r="U14">
        <v>2.0732E-2</v>
      </c>
      <c r="V14">
        <v>74748</v>
      </c>
      <c r="W14">
        <v>65</v>
      </c>
      <c r="X14">
        <v>3.03</v>
      </c>
      <c r="Y14">
        <v>3.91</v>
      </c>
      <c r="Z14">
        <v>3.52</v>
      </c>
      <c r="AA14">
        <v>3.35</v>
      </c>
      <c r="AB14">
        <v>2.76</v>
      </c>
      <c r="AC14">
        <v>2.56</v>
      </c>
      <c r="AD14">
        <v>4.57</v>
      </c>
      <c r="AE14">
        <v>4.46</v>
      </c>
      <c r="AF14">
        <v>4.1399999999999997</v>
      </c>
      <c r="AG14">
        <v>3.59</v>
      </c>
      <c r="AH14">
        <v>3.47</v>
      </c>
      <c r="AI14">
        <v>3.23</v>
      </c>
      <c r="AJ14">
        <v>-0.41</v>
      </c>
      <c r="AK14">
        <v>0.47</v>
      </c>
      <c r="AL14">
        <v>-0.02</v>
      </c>
      <c r="AM14">
        <v>0.74</v>
      </c>
      <c r="AN14">
        <v>0.15</v>
      </c>
      <c r="AO14">
        <v>0.94</v>
      </c>
      <c r="AP14">
        <v>-1.07</v>
      </c>
      <c r="AQ14">
        <v>-8.99999999999999E-2</v>
      </c>
      <c r="AR14">
        <v>-0.96</v>
      </c>
      <c r="AS14">
        <v>2.9999999999999801E-2</v>
      </c>
      <c r="AT14">
        <v>-0.64</v>
      </c>
      <c r="AU14">
        <v>0.27</v>
      </c>
    </row>
    <row r="15" spans="1:47" x14ac:dyDescent="0.55000000000000004">
      <c r="A15">
        <v>20130701</v>
      </c>
      <c r="B15">
        <v>4.2947879613458402E-3</v>
      </c>
      <c r="C15">
        <v>3.0469999999999998E-3</v>
      </c>
      <c r="D15">
        <f t="shared" si="0"/>
        <v>-5.4460490564304171</v>
      </c>
      <c r="E15">
        <f t="shared" si="1"/>
        <v>4.2947879613458185E-3</v>
      </c>
      <c r="G15">
        <v>0.66032618446299196</v>
      </c>
      <c r="H15">
        <v>0.95000000000000018</v>
      </c>
      <c r="I15">
        <v>20130701</v>
      </c>
      <c r="J15">
        <v>1033</v>
      </c>
      <c r="K15">
        <v>360</v>
      </c>
      <c r="L15">
        <v>3.5</v>
      </c>
      <c r="M15">
        <v>0.73813134156051396</v>
      </c>
      <c r="N15">
        <v>766.34098500000005</v>
      </c>
      <c r="O15">
        <v>247692.547636</v>
      </c>
      <c r="P15">
        <v>0.116952</v>
      </c>
      <c r="Q15">
        <v>0.39456400000000003</v>
      </c>
      <c r="R15">
        <v>0.488485</v>
      </c>
      <c r="S15">
        <v>3.0469999999999998E-3</v>
      </c>
      <c r="T15">
        <v>6.3839999999999999E-3</v>
      </c>
      <c r="U15">
        <v>2.1224E-2</v>
      </c>
      <c r="V15">
        <v>71501</v>
      </c>
      <c r="W15">
        <v>66</v>
      </c>
      <c r="X15">
        <v>3.39</v>
      </c>
      <c r="Y15">
        <v>4.29</v>
      </c>
      <c r="Z15">
        <v>3.54</v>
      </c>
      <c r="AA15">
        <v>3.91</v>
      </c>
      <c r="AB15">
        <v>2.74</v>
      </c>
      <c r="AC15">
        <v>3.03</v>
      </c>
      <c r="AD15">
        <v>4.22</v>
      </c>
      <c r="AE15">
        <v>4.53</v>
      </c>
      <c r="AF15">
        <v>4.12</v>
      </c>
      <c r="AG15">
        <v>3.29</v>
      </c>
      <c r="AH15">
        <v>3.55</v>
      </c>
      <c r="AI15">
        <v>3.22</v>
      </c>
      <c r="AJ15">
        <v>-0.79</v>
      </c>
      <c r="AK15">
        <v>0.11</v>
      </c>
      <c r="AL15">
        <v>-0.04</v>
      </c>
      <c r="AM15">
        <v>0.76</v>
      </c>
      <c r="AN15">
        <v>-0.41</v>
      </c>
      <c r="AO15">
        <v>0.47</v>
      </c>
      <c r="AP15">
        <v>-0.72</v>
      </c>
      <c r="AQ15">
        <v>0.21</v>
      </c>
      <c r="AR15">
        <v>-1.03</v>
      </c>
      <c r="AS15">
        <v>-4.9999999999999802E-2</v>
      </c>
      <c r="AT15">
        <v>-0.62</v>
      </c>
      <c r="AU15">
        <v>0.28000000000000003</v>
      </c>
    </row>
    <row r="16" spans="1:47" x14ac:dyDescent="0.55000000000000004">
      <c r="A16">
        <v>20130801</v>
      </c>
      <c r="B16">
        <v>3.6806961170617802E-3</v>
      </c>
      <c r="C16">
        <v>2.9740000000000001E-3</v>
      </c>
      <c r="D16">
        <f t="shared" si="0"/>
        <v>-5.6009658958987005</v>
      </c>
      <c r="E16">
        <f t="shared" si="1"/>
        <v>3.680696117061765E-3</v>
      </c>
      <c r="G16">
        <v>0.2346867398376114</v>
      </c>
      <c r="H16">
        <v>0.37999999999999989</v>
      </c>
      <c r="I16">
        <v>20130801</v>
      </c>
      <c r="J16">
        <v>1210</v>
      </c>
      <c r="K16">
        <v>360</v>
      </c>
      <c r="L16">
        <v>3.5</v>
      </c>
      <c r="M16">
        <v>0.72296609749127105</v>
      </c>
      <c r="N16">
        <v>764.77798800000005</v>
      </c>
      <c r="O16">
        <v>248299.25088499999</v>
      </c>
      <c r="P16">
        <v>0.117954</v>
      </c>
      <c r="Q16">
        <v>0.431892</v>
      </c>
      <c r="R16">
        <v>0.450154</v>
      </c>
      <c r="S16">
        <v>2.9740000000000001E-3</v>
      </c>
      <c r="T16">
        <v>6.9940000000000002E-3</v>
      </c>
      <c r="U16">
        <v>2.5649000000000002E-2</v>
      </c>
      <c r="V16">
        <v>29693</v>
      </c>
      <c r="W16">
        <v>67</v>
      </c>
      <c r="X16">
        <v>3.43</v>
      </c>
      <c r="Y16">
        <v>4.3899999999999997</v>
      </c>
      <c r="Z16">
        <v>3.35</v>
      </c>
      <c r="AA16">
        <v>4.29</v>
      </c>
      <c r="AB16">
        <v>2.56</v>
      </c>
      <c r="AC16">
        <v>3.39</v>
      </c>
      <c r="AD16">
        <v>4.16</v>
      </c>
      <c r="AE16">
        <v>4.2300000000000004</v>
      </c>
      <c r="AF16">
        <v>4.1399999999999997</v>
      </c>
      <c r="AG16">
        <v>3.27</v>
      </c>
      <c r="AH16">
        <v>3.33</v>
      </c>
      <c r="AI16">
        <v>3.27</v>
      </c>
      <c r="AJ16">
        <v>-0.89</v>
      </c>
      <c r="AK16">
        <v>6.9999999999999798E-2</v>
      </c>
      <c r="AL16">
        <v>0.15</v>
      </c>
      <c r="AM16">
        <v>0.94</v>
      </c>
      <c r="AN16">
        <v>-0.79</v>
      </c>
      <c r="AO16">
        <v>0.11</v>
      </c>
      <c r="AP16">
        <v>-0.66</v>
      </c>
      <c r="AQ16">
        <v>0.23</v>
      </c>
      <c r="AR16">
        <v>-0.73</v>
      </c>
      <c r="AS16">
        <v>0.17</v>
      </c>
      <c r="AT16">
        <v>-0.64</v>
      </c>
      <c r="AU16">
        <v>0.23</v>
      </c>
    </row>
    <row r="17" spans="1:47" x14ac:dyDescent="0.55000000000000004">
      <c r="A17">
        <v>20130901</v>
      </c>
      <c r="B17">
        <v>7.9840967281378308E-3</v>
      </c>
      <c r="C17">
        <v>7.2560000000000003E-3</v>
      </c>
      <c r="D17">
        <f t="shared" si="0"/>
        <v>-4.822287484496929</v>
      </c>
      <c r="E17">
        <f t="shared" si="1"/>
        <v>7.9840967281378048E-3</v>
      </c>
      <c r="G17">
        <v>0.14339704156263497</v>
      </c>
      <c r="H17">
        <v>0.22999999999999954</v>
      </c>
      <c r="I17">
        <v>20130901</v>
      </c>
      <c r="J17">
        <v>1249</v>
      </c>
      <c r="K17">
        <v>360</v>
      </c>
      <c r="L17">
        <v>3.5</v>
      </c>
      <c r="M17">
        <v>0.70122555574258905</v>
      </c>
      <c r="N17">
        <v>761.88082199999997</v>
      </c>
      <c r="O17">
        <v>247980.44635400001</v>
      </c>
      <c r="P17">
        <v>0.13664299999999999</v>
      </c>
      <c r="Q17">
        <v>0.47138099999999999</v>
      </c>
      <c r="R17">
        <v>0.39197599999999999</v>
      </c>
      <c r="S17">
        <v>7.2560000000000003E-3</v>
      </c>
      <c r="T17">
        <v>1.7989000000000002E-2</v>
      </c>
      <c r="U17">
        <v>4.9660000000000003E-2</v>
      </c>
      <c r="V17">
        <v>9396</v>
      </c>
      <c r="W17">
        <v>68</v>
      </c>
      <c r="X17">
        <v>3.59</v>
      </c>
      <c r="Y17">
        <v>4.57</v>
      </c>
      <c r="Z17">
        <v>3.91</v>
      </c>
      <c r="AA17">
        <v>4.3899999999999997</v>
      </c>
      <c r="AB17">
        <v>3.03</v>
      </c>
      <c r="AC17">
        <v>3.43</v>
      </c>
      <c r="AD17">
        <v>4.46</v>
      </c>
      <c r="AE17">
        <v>4.28</v>
      </c>
      <c r="AF17">
        <v>4.0999999999999996</v>
      </c>
      <c r="AG17">
        <v>3.47</v>
      </c>
      <c r="AH17">
        <v>3.32</v>
      </c>
      <c r="AI17">
        <v>3.24</v>
      </c>
      <c r="AJ17">
        <v>-1.07</v>
      </c>
      <c r="AK17">
        <v>-8.99999999999999E-2</v>
      </c>
      <c r="AL17">
        <v>-0.41</v>
      </c>
      <c r="AM17">
        <v>0.47</v>
      </c>
      <c r="AN17">
        <v>-0.89</v>
      </c>
      <c r="AO17">
        <v>6.9999999999999798E-2</v>
      </c>
      <c r="AP17">
        <v>-0.96</v>
      </c>
      <c r="AQ17">
        <v>2.9999999999999801E-2</v>
      </c>
      <c r="AR17">
        <v>-0.78</v>
      </c>
      <c r="AS17">
        <v>0.18</v>
      </c>
      <c r="AT17">
        <v>-0.6</v>
      </c>
      <c r="AU17">
        <v>0.26</v>
      </c>
    </row>
    <row r="18" spans="1:47" x14ac:dyDescent="0.55000000000000004">
      <c r="A18">
        <v>20131001</v>
      </c>
      <c r="B18">
        <v>1.3379592438862499E-2</v>
      </c>
      <c r="C18">
        <v>1.1753E-2</v>
      </c>
      <c r="D18">
        <f t="shared" si="0"/>
        <v>-4.3005547795598291</v>
      </c>
      <c r="E18">
        <f t="shared" si="1"/>
        <v>1.33795924388624E-2</v>
      </c>
      <c r="G18">
        <v>0.26151853877308373</v>
      </c>
      <c r="H18">
        <v>0.41000000000000014</v>
      </c>
      <c r="I18">
        <v>20131001</v>
      </c>
      <c r="J18">
        <v>1344</v>
      </c>
      <c r="K18">
        <v>360</v>
      </c>
      <c r="L18">
        <v>3.5</v>
      </c>
      <c r="M18">
        <v>0.69370892958881603</v>
      </c>
      <c r="N18">
        <v>757.12679000000003</v>
      </c>
      <c r="O18">
        <v>249129.40632800001</v>
      </c>
      <c r="P18">
        <v>0.13499900000000001</v>
      </c>
      <c r="Q18">
        <v>0.45578000000000002</v>
      </c>
      <c r="R18">
        <v>0.40921999999999997</v>
      </c>
      <c r="S18">
        <v>1.1753E-2</v>
      </c>
      <c r="T18">
        <v>3.2460999999999997E-2</v>
      </c>
      <c r="U18">
        <v>8.0728999999999995E-2</v>
      </c>
      <c r="V18">
        <v>4531</v>
      </c>
      <c r="W18">
        <v>69</v>
      </c>
      <c r="X18">
        <v>3.29</v>
      </c>
      <c r="Y18">
        <v>4.22</v>
      </c>
      <c r="Z18">
        <v>4.29</v>
      </c>
      <c r="AA18">
        <v>4.57</v>
      </c>
      <c r="AB18">
        <v>3.39</v>
      </c>
      <c r="AC18">
        <v>3.59</v>
      </c>
      <c r="AD18">
        <v>4.53</v>
      </c>
      <c r="AE18">
        <v>4.41</v>
      </c>
      <c r="AF18">
        <v>4.1900000000000004</v>
      </c>
      <c r="AG18">
        <v>3.55</v>
      </c>
      <c r="AH18">
        <v>3.47</v>
      </c>
      <c r="AI18">
        <v>3.36</v>
      </c>
      <c r="AJ18">
        <v>-0.72</v>
      </c>
      <c r="AK18">
        <v>0.21</v>
      </c>
      <c r="AL18">
        <v>-0.79</v>
      </c>
      <c r="AM18">
        <v>0.11</v>
      </c>
      <c r="AN18">
        <v>-1.07</v>
      </c>
      <c r="AO18">
        <v>-8.99999999999999E-2</v>
      </c>
      <c r="AP18">
        <v>-1.03</v>
      </c>
      <c r="AQ18">
        <v>-4.9999999999999802E-2</v>
      </c>
      <c r="AR18">
        <v>-0.91</v>
      </c>
      <c r="AS18">
        <v>2.9999999999999801E-2</v>
      </c>
      <c r="AT18">
        <v>-0.69</v>
      </c>
      <c r="AU18">
        <v>0.14000000000000001</v>
      </c>
    </row>
    <row r="19" spans="1:47" x14ac:dyDescent="0.55000000000000004">
      <c r="A19">
        <v>20131101</v>
      </c>
      <c r="B19">
        <v>1.76990393743236E-2</v>
      </c>
      <c r="C19">
        <v>1.0312E-2</v>
      </c>
      <c r="D19">
        <f t="shared" si="0"/>
        <v>-4.0163873731455899</v>
      </c>
      <c r="E19">
        <f t="shared" si="1"/>
        <v>1.7699039374323568E-2</v>
      </c>
      <c r="G19">
        <v>-8.9692869150549429E-2</v>
      </c>
      <c r="H19">
        <v>-0.13999999999999968</v>
      </c>
      <c r="I19">
        <v>20131101</v>
      </c>
      <c r="J19">
        <v>1144</v>
      </c>
      <c r="K19">
        <v>360</v>
      </c>
      <c r="L19">
        <v>3.5</v>
      </c>
      <c r="M19">
        <v>0.67968764862924602</v>
      </c>
      <c r="N19">
        <v>756.01816199999996</v>
      </c>
      <c r="O19">
        <v>261276.871518</v>
      </c>
      <c r="P19">
        <v>0.13540199999999999</v>
      </c>
      <c r="Q19">
        <v>0.47589100000000001</v>
      </c>
      <c r="R19">
        <v>0.38870700000000002</v>
      </c>
      <c r="S19">
        <v>1.0312E-2</v>
      </c>
      <c r="T19">
        <v>3.8073999999999997E-2</v>
      </c>
      <c r="U19">
        <v>0.10749</v>
      </c>
      <c r="V19">
        <v>3063</v>
      </c>
      <c r="W19">
        <v>70</v>
      </c>
      <c r="X19">
        <v>3.27</v>
      </c>
      <c r="Y19">
        <v>4.16</v>
      </c>
      <c r="Z19">
        <v>4.3899999999999997</v>
      </c>
      <c r="AA19">
        <v>4.22</v>
      </c>
      <c r="AB19">
        <v>3.43</v>
      </c>
      <c r="AC19">
        <v>3.29</v>
      </c>
      <c r="AD19">
        <v>4.2300000000000004</v>
      </c>
      <c r="AE19">
        <v>4.29</v>
      </c>
      <c r="AF19">
        <v>4.0199999999999996</v>
      </c>
      <c r="AG19">
        <v>3.33</v>
      </c>
      <c r="AH19">
        <v>3.38</v>
      </c>
      <c r="AI19">
        <v>3.21</v>
      </c>
      <c r="AJ19">
        <v>-0.66</v>
      </c>
      <c r="AK19">
        <v>0.23</v>
      </c>
      <c r="AL19">
        <v>-0.89</v>
      </c>
      <c r="AM19">
        <v>6.9999999999999798E-2</v>
      </c>
      <c r="AN19">
        <v>-0.72</v>
      </c>
      <c r="AO19">
        <v>0.21</v>
      </c>
      <c r="AP19">
        <v>-0.73</v>
      </c>
      <c r="AQ19">
        <v>0.17</v>
      </c>
      <c r="AR19">
        <v>-0.79</v>
      </c>
      <c r="AS19">
        <v>0.12</v>
      </c>
      <c r="AT19">
        <v>-0.52</v>
      </c>
      <c r="AU19">
        <v>0.28999999999999998</v>
      </c>
    </row>
    <row r="20" spans="1:47" x14ac:dyDescent="0.55000000000000004">
      <c r="A20">
        <v>20131201</v>
      </c>
      <c r="B20">
        <v>1.92977328034761E-2</v>
      </c>
      <c r="C20">
        <v>1.6761999999999999E-2</v>
      </c>
      <c r="D20">
        <f t="shared" si="0"/>
        <v>-3.9282812965220892</v>
      </c>
      <c r="E20">
        <f t="shared" si="1"/>
        <v>1.9297732803476027E-2</v>
      </c>
      <c r="G20">
        <v>-0.35569019810731073</v>
      </c>
      <c r="H20">
        <v>-0.54</v>
      </c>
      <c r="I20">
        <v>20131201</v>
      </c>
      <c r="J20">
        <v>1150</v>
      </c>
      <c r="K20">
        <v>360</v>
      </c>
      <c r="L20">
        <v>3.5</v>
      </c>
      <c r="M20">
        <v>0.70544983303581699</v>
      </c>
      <c r="N20">
        <v>757.75080100000002</v>
      </c>
      <c r="O20">
        <v>260234.33983300001</v>
      </c>
      <c r="P20">
        <v>0.12687100000000001</v>
      </c>
      <c r="Q20">
        <v>0.45174700000000001</v>
      </c>
      <c r="R20">
        <v>0.42138100000000001</v>
      </c>
      <c r="S20">
        <v>1.6761999999999999E-2</v>
      </c>
      <c r="T20">
        <v>4.8145E-2</v>
      </c>
      <c r="U20">
        <v>0.120911</v>
      </c>
      <c r="V20">
        <v>2459</v>
      </c>
      <c r="W20">
        <v>71</v>
      </c>
      <c r="X20">
        <v>3.47</v>
      </c>
      <c r="Y20">
        <v>4.46</v>
      </c>
      <c r="Z20">
        <v>4.57</v>
      </c>
      <c r="AA20">
        <v>4.16</v>
      </c>
      <c r="AB20">
        <v>3.59</v>
      </c>
      <c r="AC20">
        <v>3.27</v>
      </c>
      <c r="AD20">
        <v>4.28</v>
      </c>
      <c r="AE20">
        <v>4.1399999999999997</v>
      </c>
      <c r="AF20">
        <v>3.89</v>
      </c>
      <c r="AG20">
        <v>3.32</v>
      </c>
      <c r="AH20">
        <v>3.23</v>
      </c>
      <c r="AI20">
        <v>3.1</v>
      </c>
      <c r="AJ20">
        <v>-0.96</v>
      </c>
      <c r="AK20">
        <v>2.9999999999999801E-2</v>
      </c>
      <c r="AL20">
        <v>-1.07</v>
      </c>
      <c r="AM20">
        <v>-8.99999999999999E-2</v>
      </c>
      <c r="AN20">
        <v>-0.66</v>
      </c>
      <c r="AO20">
        <v>0.23</v>
      </c>
      <c r="AP20">
        <v>-0.78</v>
      </c>
      <c r="AQ20">
        <v>0.18</v>
      </c>
      <c r="AR20">
        <v>-0.64</v>
      </c>
      <c r="AS20">
        <v>0.27</v>
      </c>
      <c r="AT20">
        <v>-0.39</v>
      </c>
      <c r="AU20">
        <v>0.4</v>
      </c>
    </row>
    <row r="21" spans="1:47" x14ac:dyDescent="0.55000000000000004">
      <c r="A21">
        <v>20140101</v>
      </c>
      <c r="B21">
        <v>1.3127679896212101E-2</v>
      </c>
      <c r="C21">
        <v>1.6962000000000001E-2</v>
      </c>
      <c r="D21">
        <f t="shared" si="0"/>
        <v>-4.3198176992647745</v>
      </c>
      <c r="E21">
        <f t="shared" si="1"/>
        <v>1.3127679896212056E-2</v>
      </c>
      <c r="G21">
        <v>-0.24605798916209812</v>
      </c>
      <c r="H21">
        <v>-0.37999999999999989</v>
      </c>
      <c r="I21">
        <v>20140101</v>
      </c>
      <c r="J21">
        <v>1357</v>
      </c>
      <c r="K21">
        <v>360</v>
      </c>
      <c r="L21">
        <v>3.5</v>
      </c>
      <c r="M21">
        <v>0.68969952623838104</v>
      </c>
      <c r="N21">
        <v>758.20407899999998</v>
      </c>
      <c r="O21">
        <v>271675.712711</v>
      </c>
      <c r="P21">
        <v>0.15179000000000001</v>
      </c>
      <c r="Q21">
        <v>0.396868</v>
      </c>
      <c r="R21">
        <v>0.45134200000000002</v>
      </c>
      <c r="S21">
        <v>1.6962000000000001E-2</v>
      </c>
      <c r="T21">
        <v>6.2794000000000003E-2</v>
      </c>
      <c r="U21">
        <v>0.145033</v>
      </c>
      <c r="V21">
        <v>2438</v>
      </c>
      <c r="W21">
        <v>72</v>
      </c>
      <c r="X21">
        <v>3.55</v>
      </c>
      <c r="Y21">
        <v>4.53</v>
      </c>
      <c r="Z21">
        <v>4.22</v>
      </c>
      <c r="AA21">
        <v>4.46</v>
      </c>
      <c r="AB21">
        <v>3.29</v>
      </c>
      <c r="AC21">
        <v>3.47</v>
      </c>
      <c r="AD21">
        <v>4.41</v>
      </c>
      <c r="AE21">
        <v>4.12</v>
      </c>
      <c r="AF21">
        <v>3.73</v>
      </c>
      <c r="AG21">
        <v>3.47</v>
      </c>
      <c r="AH21">
        <v>3.22</v>
      </c>
      <c r="AI21">
        <v>3.05</v>
      </c>
      <c r="AJ21">
        <v>-1.03</v>
      </c>
      <c r="AK21">
        <v>-4.9999999999999802E-2</v>
      </c>
      <c r="AL21">
        <v>-0.72</v>
      </c>
      <c r="AM21">
        <v>0.21</v>
      </c>
      <c r="AN21">
        <v>-0.96</v>
      </c>
      <c r="AO21">
        <v>2.9999999999999801E-2</v>
      </c>
      <c r="AP21">
        <v>-0.91</v>
      </c>
      <c r="AQ21">
        <v>2.9999999999999801E-2</v>
      </c>
      <c r="AR21">
        <v>-0.62</v>
      </c>
      <c r="AS21">
        <v>0.28000000000000003</v>
      </c>
      <c r="AT21">
        <v>-0.23</v>
      </c>
      <c r="AU21">
        <v>0.45</v>
      </c>
    </row>
    <row r="22" spans="1:47" x14ac:dyDescent="0.55000000000000004">
      <c r="A22">
        <v>20140201</v>
      </c>
      <c r="B22">
        <v>1.2516614788152599E-2</v>
      </c>
      <c r="C22">
        <v>1.9897999999999999E-2</v>
      </c>
      <c r="D22">
        <f t="shared" si="0"/>
        <v>-4.3681027267531505</v>
      </c>
      <c r="E22">
        <f t="shared" si="1"/>
        <v>1.2516614788152565E-2</v>
      </c>
      <c r="G22">
        <v>0.13698599180802351</v>
      </c>
      <c r="H22">
        <v>0.20999999999999996</v>
      </c>
      <c r="I22">
        <v>20140201</v>
      </c>
      <c r="J22">
        <v>702</v>
      </c>
      <c r="K22">
        <v>360</v>
      </c>
      <c r="L22">
        <v>3.5</v>
      </c>
      <c r="M22">
        <v>0.68941585910883696</v>
      </c>
      <c r="N22">
        <v>757.554125</v>
      </c>
      <c r="O22">
        <v>273450.18842899997</v>
      </c>
      <c r="P22">
        <v>0.15280199999999999</v>
      </c>
      <c r="Q22">
        <v>0.40842099999999998</v>
      </c>
      <c r="R22">
        <v>0.43877699999999997</v>
      </c>
      <c r="S22">
        <v>1.9897999999999999E-2</v>
      </c>
      <c r="T22">
        <v>6.6895999999999997E-2</v>
      </c>
      <c r="U22">
        <v>0.14987200000000001</v>
      </c>
      <c r="V22">
        <v>2375</v>
      </c>
      <c r="W22">
        <v>73</v>
      </c>
      <c r="X22">
        <v>3.33</v>
      </c>
      <c r="Y22">
        <v>4.2300000000000004</v>
      </c>
      <c r="Z22">
        <v>4.16</v>
      </c>
      <c r="AA22">
        <v>4.53</v>
      </c>
      <c r="AB22">
        <v>3.27</v>
      </c>
      <c r="AC22">
        <v>3.55</v>
      </c>
      <c r="AD22">
        <v>4.29</v>
      </c>
      <c r="AE22">
        <v>4.1399999999999997</v>
      </c>
      <c r="AF22">
        <v>3.59</v>
      </c>
      <c r="AG22">
        <v>3.38</v>
      </c>
      <c r="AH22">
        <v>3.27</v>
      </c>
      <c r="AI22">
        <v>2.92</v>
      </c>
      <c r="AJ22">
        <v>-0.73</v>
      </c>
      <c r="AK22">
        <v>0.17</v>
      </c>
      <c r="AL22">
        <v>-0.66</v>
      </c>
      <c r="AM22">
        <v>0.23</v>
      </c>
      <c r="AN22">
        <v>-1.03</v>
      </c>
      <c r="AO22">
        <v>-4.9999999999999802E-2</v>
      </c>
      <c r="AP22">
        <v>-0.79</v>
      </c>
      <c r="AQ22">
        <v>0.12</v>
      </c>
      <c r="AR22">
        <v>-0.64</v>
      </c>
      <c r="AS22">
        <v>0.23</v>
      </c>
      <c r="AT22">
        <v>-8.99999999999999E-2</v>
      </c>
      <c r="AU22">
        <v>0.57999999999999996</v>
      </c>
    </row>
    <row r="23" spans="1:47" x14ac:dyDescent="0.55000000000000004">
      <c r="A23">
        <v>20140301</v>
      </c>
      <c r="B23">
        <v>1.92904828246378E-2</v>
      </c>
      <c r="C23">
        <v>2.1221E-2</v>
      </c>
      <c r="D23">
        <f t="shared" si="0"/>
        <v>-3.9286644504290451</v>
      </c>
      <c r="E23">
        <f t="shared" si="1"/>
        <v>1.92904828246377E-2</v>
      </c>
      <c r="G23">
        <v>0.25377744394259216</v>
      </c>
      <c r="H23">
        <v>0.37999999999999989</v>
      </c>
      <c r="I23">
        <v>20140301</v>
      </c>
      <c r="J23">
        <v>316</v>
      </c>
      <c r="K23">
        <v>360</v>
      </c>
      <c r="L23">
        <v>3.5</v>
      </c>
      <c r="M23">
        <v>0.68746439391456204</v>
      </c>
      <c r="N23">
        <v>759.46018900000001</v>
      </c>
      <c r="O23">
        <v>276822.50198</v>
      </c>
      <c r="P23">
        <v>0.14662900000000001</v>
      </c>
      <c r="Q23">
        <v>0.42296800000000001</v>
      </c>
      <c r="R23">
        <v>0.43040299999999998</v>
      </c>
      <c r="S23">
        <v>2.1221E-2</v>
      </c>
      <c r="T23">
        <v>6.4864000000000005E-2</v>
      </c>
      <c r="U23">
        <v>0.15376000000000001</v>
      </c>
      <c r="V23">
        <v>1980</v>
      </c>
      <c r="W23">
        <v>74</v>
      </c>
      <c r="X23">
        <v>3.32</v>
      </c>
      <c r="Y23">
        <v>4.28</v>
      </c>
      <c r="Z23">
        <v>4.46</v>
      </c>
      <c r="AA23">
        <v>4.2300000000000004</v>
      </c>
      <c r="AB23">
        <v>3.47</v>
      </c>
      <c r="AC23">
        <v>3.33</v>
      </c>
      <c r="AD23">
        <v>4.1399999999999997</v>
      </c>
      <c r="AE23">
        <v>4.0999999999999996</v>
      </c>
      <c r="AF23">
        <v>3.75</v>
      </c>
      <c r="AG23">
        <v>3.23</v>
      </c>
      <c r="AH23">
        <v>3.24</v>
      </c>
      <c r="AI23">
        <v>3.03</v>
      </c>
      <c r="AJ23">
        <v>-0.78</v>
      </c>
      <c r="AK23">
        <v>0.18</v>
      </c>
      <c r="AL23">
        <v>-0.96</v>
      </c>
      <c r="AM23">
        <v>2.9999999999999801E-2</v>
      </c>
      <c r="AN23">
        <v>-0.73</v>
      </c>
      <c r="AO23">
        <v>0.17</v>
      </c>
      <c r="AP23">
        <v>-0.64</v>
      </c>
      <c r="AQ23">
        <v>0.27</v>
      </c>
      <c r="AR23">
        <v>-0.6</v>
      </c>
      <c r="AS23">
        <v>0.26</v>
      </c>
      <c r="AT23">
        <v>-0.25</v>
      </c>
      <c r="AU23">
        <v>0.47</v>
      </c>
    </row>
    <row r="24" spans="1:47" x14ac:dyDescent="0.55000000000000004">
      <c r="A24">
        <v>20140401</v>
      </c>
      <c r="B24">
        <v>2.0369974863798199E-2</v>
      </c>
      <c r="C24">
        <v>1.8158000000000001E-2</v>
      </c>
      <c r="D24">
        <f t="shared" si="0"/>
        <v>-3.8731129787562355</v>
      </c>
      <c r="E24">
        <f t="shared" si="1"/>
        <v>2.0369974863798122E-2</v>
      </c>
      <c r="G24">
        <v>0.16123063608031704</v>
      </c>
      <c r="H24">
        <v>0.23999999999999932</v>
      </c>
      <c r="I24">
        <v>20140401</v>
      </c>
      <c r="J24">
        <v>1318</v>
      </c>
      <c r="K24">
        <v>360</v>
      </c>
      <c r="L24">
        <v>3.5</v>
      </c>
      <c r="M24">
        <v>0.69567133605419995</v>
      </c>
      <c r="N24">
        <v>758.89161799999999</v>
      </c>
      <c r="O24">
        <v>279190.22165199998</v>
      </c>
      <c r="P24">
        <v>0.13001699999999999</v>
      </c>
      <c r="Q24">
        <v>0.38042700000000002</v>
      </c>
      <c r="R24">
        <v>0.48955599999999999</v>
      </c>
      <c r="S24">
        <v>1.8158000000000001E-2</v>
      </c>
      <c r="T24">
        <v>5.9735999999999997E-2</v>
      </c>
      <c r="U24">
        <v>0.16600699999999999</v>
      </c>
      <c r="V24">
        <v>1949</v>
      </c>
      <c r="W24">
        <v>75</v>
      </c>
      <c r="X24">
        <v>3.47</v>
      </c>
      <c r="Y24">
        <v>4.41</v>
      </c>
      <c r="Z24">
        <v>4.53</v>
      </c>
      <c r="AA24">
        <v>4.28</v>
      </c>
      <c r="AB24">
        <v>3.55</v>
      </c>
      <c r="AC24">
        <v>3.32</v>
      </c>
      <c r="AD24">
        <v>4.12</v>
      </c>
      <c r="AE24">
        <v>4.1900000000000004</v>
      </c>
      <c r="AF24">
        <v>3.7</v>
      </c>
      <c r="AG24">
        <v>3.22</v>
      </c>
      <c r="AH24">
        <v>3.36</v>
      </c>
      <c r="AI24">
        <v>2.98</v>
      </c>
      <c r="AJ24">
        <v>-0.91</v>
      </c>
      <c r="AK24">
        <v>2.9999999999999801E-2</v>
      </c>
      <c r="AL24">
        <v>-1.03</v>
      </c>
      <c r="AM24">
        <v>-4.9999999999999802E-2</v>
      </c>
      <c r="AN24">
        <v>-0.78</v>
      </c>
      <c r="AO24">
        <v>0.18</v>
      </c>
      <c r="AP24">
        <v>-0.62</v>
      </c>
      <c r="AQ24">
        <v>0.28000000000000003</v>
      </c>
      <c r="AR24">
        <v>-0.69</v>
      </c>
      <c r="AS24">
        <v>0.14000000000000001</v>
      </c>
      <c r="AT24">
        <v>-0.2</v>
      </c>
      <c r="AU24">
        <v>0.52</v>
      </c>
    </row>
    <row r="25" spans="1:47" x14ac:dyDescent="0.55000000000000004">
      <c r="A25">
        <v>20140501</v>
      </c>
      <c r="B25">
        <v>1.3753918840429201E-2</v>
      </c>
      <c r="C25">
        <v>2.0934000000000001E-2</v>
      </c>
      <c r="D25">
        <f t="shared" si="0"/>
        <v>-4.2725821085938902</v>
      </c>
      <c r="E25">
        <f t="shared" si="1"/>
        <v>1.3753918840429051E-2</v>
      </c>
      <c r="G25">
        <v>0.25375888546455611</v>
      </c>
      <c r="H25">
        <v>0.37000000000000011</v>
      </c>
      <c r="I25">
        <v>20140501</v>
      </c>
      <c r="J25">
        <v>38</v>
      </c>
      <c r="K25">
        <v>360</v>
      </c>
      <c r="L25">
        <v>3.5</v>
      </c>
      <c r="M25">
        <v>0.6965941417582</v>
      </c>
      <c r="N25">
        <v>761.18737199999998</v>
      </c>
      <c r="O25">
        <v>280992.99434199999</v>
      </c>
      <c r="P25">
        <v>0.13489100000000001</v>
      </c>
      <c r="Q25">
        <v>0.33790900000000001</v>
      </c>
      <c r="R25">
        <v>0.52719899999999997</v>
      </c>
      <c r="S25">
        <v>2.0934000000000001E-2</v>
      </c>
      <c r="T25">
        <v>6.1355E-2</v>
      </c>
      <c r="U25">
        <v>0.16336400000000001</v>
      </c>
      <c r="V25">
        <v>2347</v>
      </c>
      <c r="W25">
        <v>76</v>
      </c>
      <c r="X25">
        <v>3.38</v>
      </c>
      <c r="Y25">
        <v>4.29</v>
      </c>
      <c r="Z25">
        <v>4.2300000000000004</v>
      </c>
      <c r="AA25">
        <v>4.41</v>
      </c>
      <c r="AB25">
        <v>3.33</v>
      </c>
      <c r="AC25">
        <v>3.47</v>
      </c>
      <c r="AD25">
        <v>4.1399999999999997</v>
      </c>
      <c r="AE25">
        <v>4.0199999999999996</v>
      </c>
      <c r="AF25">
        <v>3.8</v>
      </c>
      <c r="AG25">
        <v>3.27</v>
      </c>
      <c r="AH25">
        <v>3.21</v>
      </c>
      <c r="AI25">
        <v>3.02</v>
      </c>
      <c r="AJ25">
        <v>-0.79</v>
      </c>
      <c r="AK25">
        <v>0.12</v>
      </c>
      <c r="AL25">
        <v>-0.73</v>
      </c>
      <c r="AM25">
        <v>0.17</v>
      </c>
      <c r="AN25">
        <v>-0.91</v>
      </c>
      <c r="AO25">
        <v>2.9999999999999801E-2</v>
      </c>
      <c r="AP25">
        <v>-0.64</v>
      </c>
      <c r="AQ25">
        <v>0.23</v>
      </c>
      <c r="AR25">
        <v>-0.52</v>
      </c>
      <c r="AS25">
        <v>0.28999999999999998</v>
      </c>
      <c r="AT25">
        <v>-0.3</v>
      </c>
      <c r="AU25">
        <v>0.48</v>
      </c>
    </row>
    <row r="26" spans="1:47" x14ac:dyDescent="0.55000000000000004">
      <c r="A26">
        <v>20140601</v>
      </c>
      <c r="B26">
        <v>1.46340487203092E-2</v>
      </c>
      <c r="C26">
        <v>1.4924E-2</v>
      </c>
      <c r="D26">
        <f t="shared" si="0"/>
        <v>-4.2096621786051864</v>
      </c>
      <c r="E26">
        <f t="shared" si="1"/>
        <v>1.4634048720309174E-2</v>
      </c>
      <c r="G26">
        <v>-0.10348543918020522</v>
      </c>
      <c r="H26">
        <v>-0.14999999999999947</v>
      </c>
      <c r="I26">
        <v>20140601</v>
      </c>
      <c r="J26">
        <v>1419</v>
      </c>
      <c r="K26">
        <v>360</v>
      </c>
      <c r="L26">
        <v>3.5</v>
      </c>
      <c r="M26">
        <v>0.69802441646652902</v>
      </c>
      <c r="N26">
        <v>762.60258599999997</v>
      </c>
      <c r="O26">
        <v>277445.60410699999</v>
      </c>
      <c r="P26">
        <v>0.13544400000000001</v>
      </c>
      <c r="Q26">
        <v>0.28449099999999999</v>
      </c>
      <c r="R26">
        <v>0.58006599999999997</v>
      </c>
      <c r="S26">
        <v>1.4924E-2</v>
      </c>
      <c r="T26">
        <v>5.3305999999999999E-2</v>
      </c>
      <c r="U26">
        <v>0.165243</v>
      </c>
      <c r="V26">
        <v>2756</v>
      </c>
      <c r="W26">
        <v>77</v>
      </c>
      <c r="X26">
        <v>3.23</v>
      </c>
      <c r="Y26">
        <v>4.1399999999999997</v>
      </c>
      <c r="Z26">
        <v>4.28</v>
      </c>
      <c r="AA26">
        <v>4.29</v>
      </c>
      <c r="AB26">
        <v>3.32</v>
      </c>
      <c r="AC26">
        <v>3.38</v>
      </c>
      <c r="AD26">
        <v>4.0999999999999996</v>
      </c>
      <c r="AE26">
        <v>3.89</v>
      </c>
      <c r="AF26">
        <v>3.87</v>
      </c>
      <c r="AG26">
        <v>3.24</v>
      </c>
      <c r="AH26">
        <v>3.1</v>
      </c>
      <c r="AI26">
        <v>3.08</v>
      </c>
      <c r="AJ26">
        <v>-0.64</v>
      </c>
      <c r="AK26">
        <v>0.27</v>
      </c>
      <c r="AL26">
        <v>-0.78</v>
      </c>
      <c r="AM26">
        <v>0.18</v>
      </c>
      <c r="AN26">
        <v>-0.79</v>
      </c>
      <c r="AO26">
        <v>0.12</v>
      </c>
      <c r="AP26">
        <v>-0.6</v>
      </c>
      <c r="AQ26">
        <v>0.26</v>
      </c>
      <c r="AR26">
        <v>-0.39</v>
      </c>
      <c r="AS26">
        <v>0.4</v>
      </c>
      <c r="AT26">
        <v>-0.37</v>
      </c>
      <c r="AU26">
        <v>0.42</v>
      </c>
    </row>
    <row r="27" spans="1:47" x14ac:dyDescent="0.55000000000000004">
      <c r="A27">
        <v>20140701</v>
      </c>
      <c r="B27">
        <v>1.68094480709352E-2</v>
      </c>
      <c r="C27">
        <v>1.907E-2</v>
      </c>
      <c r="D27">
        <f t="shared" si="0"/>
        <v>-4.0688618351902921</v>
      </c>
      <c r="E27">
        <f t="shared" si="1"/>
        <v>1.6809448070935137E-2</v>
      </c>
      <c r="G27">
        <v>-2.1256893931037732E-2</v>
      </c>
      <c r="H27">
        <v>-2.9999999999999361E-2</v>
      </c>
      <c r="I27">
        <v>20140701</v>
      </c>
      <c r="J27">
        <v>337</v>
      </c>
      <c r="K27">
        <v>360</v>
      </c>
      <c r="L27">
        <v>3.5</v>
      </c>
      <c r="M27">
        <v>0.70182285876040795</v>
      </c>
      <c r="N27">
        <v>760.53943000000004</v>
      </c>
      <c r="O27">
        <v>287388.63777899998</v>
      </c>
      <c r="P27">
        <v>0.12673400000000001</v>
      </c>
      <c r="Q27">
        <v>0.30549799999999999</v>
      </c>
      <c r="R27">
        <v>0.56776800000000005</v>
      </c>
      <c r="S27">
        <v>1.907E-2</v>
      </c>
      <c r="T27">
        <v>5.4446000000000001E-2</v>
      </c>
      <c r="U27">
        <v>0.164297</v>
      </c>
      <c r="V27">
        <v>2962</v>
      </c>
      <c r="W27">
        <v>78</v>
      </c>
      <c r="X27">
        <v>3.22</v>
      </c>
      <c r="Y27">
        <v>4.12</v>
      </c>
      <c r="Z27">
        <v>4.41</v>
      </c>
      <c r="AA27">
        <v>4.1399999999999997</v>
      </c>
      <c r="AB27">
        <v>3.47</v>
      </c>
      <c r="AC27">
        <v>3.23</v>
      </c>
      <c r="AD27">
        <v>4.1900000000000004</v>
      </c>
      <c r="AE27">
        <v>3.73</v>
      </c>
      <c r="AF27">
        <v>4.08</v>
      </c>
      <c r="AG27">
        <v>3.36</v>
      </c>
      <c r="AH27">
        <v>3.05</v>
      </c>
      <c r="AI27">
        <v>3.24</v>
      </c>
      <c r="AJ27">
        <v>-0.62</v>
      </c>
      <c r="AK27">
        <v>0.28000000000000003</v>
      </c>
      <c r="AL27">
        <v>-0.91</v>
      </c>
      <c r="AM27">
        <v>2.9999999999999801E-2</v>
      </c>
      <c r="AN27">
        <v>-0.64</v>
      </c>
      <c r="AO27">
        <v>0.27</v>
      </c>
      <c r="AP27">
        <v>-0.69</v>
      </c>
      <c r="AQ27">
        <v>0.14000000000000001</v>
      </c>
      <c r="AR27">
        <v>-0.23</v>
      </c>
      <c r="AS27">
        <v>0.45</v>
      </c>
      <c r="AT27">
        <v>-0.57999999999999996</v>
      </c>
      <c r="AU27">
        <v>0.26</v>
      </c>
    </row>
    <row r="28" spans="1:47" x14ac:dyDescent="0.55000000000000004">
      <c r="A28">
        <v>20140801</v>
      </c>
      <c r="B28">
        <v>1.44169671254578E-2</v>
      </c>
      <c r="C28">
        <v>2.2433999999999999E-2</v>
      </c>
      <c r="D28">
        <f t="shared" si="0"/>
        <v>-4.2248275920444822</v>
      </c>
      <c r="E28">
        <f t="shared" si="1"/>
        <v>1.4416967125457767E-2</v>
      </c>
      <c r="G28">
        <v>-0.18998083249531569</v>
      </c>
      <c r="H28">
        <v>-0.25999999999999979</v>
      </c>
      <c r="I28">
        <v>20140801</v>
      </c>
      <c r="J28">
        <v>1417</v>
      </c>
      <c r="K28">
        <v>360</v>
      </c>
      <c r="L28">
        <v>3.5</v>
      </c>
      <c r="M28">
        <v>0.706115890585579</v>
      </c>
      <c r="N28">
        <v>757.922911</v>
      </c>
      <c r="O28">
        <v>274057.65210000001</v>
      </c>
      <c r="P28">
        <v>0.124545</v>
      </c>
      <c r="Q28">
        <v>0.30137799999999998</v>
      </c>
      <c r="R28">
        <v>0.57407699999999995</v>
      </c>
      <c r="S28">
        <v>2.2433999999999999E-2</v>
      </c>
      <c r="T28">
        <v>5.7230999999999997E-2</v>
      </c>
      <c r="U28">
        <v>0.15909100000000001</v>
      </c>
      <c r="V28">
        <v>2690</v>
      </c>
      <c r="W28">
        <v>79</v>
      </c>
      <c r="X28">
        <v>3.27</v>
      </c>
      <c r="Y28">
        <v>4.1399999999999997</v>
      </c>
      <c r="Z28">
        <v>4.29</v>
      </c>
      <c r="AA28">
        <v>4.12</v>
      </c>
      <c r="AB28">
        <v>3.38</v>
      </c>
      <c r="AC28">
        <v>3.22</v>
      </c>
      <c r="AD28">
        <v>4.0199999999999996</v>
      </c>
      <c r="AE28">
        <v>3.59</v>
      </c>
      <c r="AF28">
        <v>3.91</v>
      </c>
      <c r="AG28">
        <v>3.21</v>
      </c>
      <c r="AH28">
        <v>2.92</v>
      </c>
      <c r="AI28">
        <v>3.13</v>
      </c>
      <c r="AJ28">
        <v>-0.64</v>
      </c>
      <c r="AK28">
        <v>0.23</v>
      </c>
      <c r="AL28">
        <v>-0.79</v>
      </c>
      <c r="AM28">
        <v>0.12</v>
      </c>
      <c r="AN28">
        <v>-0.62</v>
      </c>
      <c r="AO28">
        <v>0.28000000000000003</v>
      </c>
      <c r="AP28">
        <v>-0.52</v>
      </c>
      <c r="AQ28">
        <v>0.28999999999999998</v>
      </c>
      <c r="AR28">
        <v>-8.99999999999999E-2</v>
      </c>
      <c r="AS28">
        <v>0.57999999999999996</v>
      </c>
      <c r="AT28">
        <v>-0.41</v>
      </c>
      <c r="AU28">
        <v>0.37</v>
      </c>
    </row>
    <row r="29" spans="1:47" x14ac:dyDescent="0.55000000000000004">
      <c r="A29">
        <v>20140901</v>
      </c>
      <c r="B29">
        <v>1.2862556189873199E-2</v>
      </c>
      <c r="C29">
        <v>2.5104999999999999E-2</v>
      </c>
      <c r="D29">
        <f t="shared" si="0"/>
        <v>-4.3404888141982472</v>
      </c>
      <c r="E29">
        <f t="shared" si="1"/>
        <v>1.2862556189873153E-2</v>
      </c>
      <c r="G29">
        <v>7.4304367451389014E-3</v>
      </c>
      <c r="H29">
        <v>9.9999999999997868E-3</v>
      </c>
      <c r="I29">
        <v>20140901</v>
      </c>
      <c r="J29">
        <v>1049</v>
      </c>
      <c r="K29">
        <v>360</v>
      </c>
      <c r="L29">
        <v>3.5</v>
      </c>
      <c r="M29">
        <v>0.69801052247488204</v>
      </c>
      <c r="N29">
        <v>760.286834</v>
      </c>
      <c r="O29">
        <v>282343.51242099999</v>
      </c>
      <c r="P29">
        <v>0.14152999999999999</v>
      </c>
      <c r="Q29">
        <v>0.31301600000000002</v>
      </c>
      <c r="R29">
        <v>0.54545299999999997</v>
      </c>
      <c r="S29">
        <v>2.5104999999999999E-2</v>
      </c>
      <c r="T29">
        <v>7.1641999999999997E-2</v>
      </c>
      <c r="U29">
        <v>0.15728300000000001</v>
      </c>
      <c r="V29">
        <v>2999</v>
      </c>
      <c r="W29">
        <v>80</v>
      </c>
      <c r="X29">
        <v>3.24</v>
      </c>
      <c r="Y29">
        <v>4.0999999999999996</v>
      </c>
      <c r="Z29">
        <v>4.1399999999999997</v>
      </c>
      <c r="AA29">
        <v>4.1399999999999997</v>
      </c>
      <c r="AB29">
        <v>3.23</v>
      </c>
      <c r="AC29">
        <v>3.27</v>
      </c>
      <c r="AD29">
        <v>3.89</v>
      </c>
      <c r="AE29">
        <v>3.75</v>
      </c>
      <c r="AF29">
        <v>3.89</v>
      </c>
      <c r="AG29">
        <v>3.1</v>
      </c>
      <c r="AH29">
        <v>3.03</v>
      </c>
      <c r="AI29">
        <v>3.09</v>
      </c>
      <c r="AJ29">
        <v>-0.6</v>
      </c>
      <c r="AK29">
        <v>0.26</v>
      </c>
      <c r="AL29">
        <v>-0.64</v>
      </c>
      <c r="AM29">
        <v>0.27</v>
      </c>
      <c r="AN29">
        <v>-0.64</v>
      </c>
      <c r="AO29">
        <v>0.23</v>
      </c>
      <c r="AP29">
        <v>-0.39</v>
      </c>
      <c r="AQ29">
        <v>0.4</v>
      </c>
      <c r="AR29">
        <v>-0.25</v>
      </c>
      <c r="AS29">
        <v>0.47</v>
      </c>
      <c r="AT29">
        <v>-0.39</v>
      </c>
      <c r="AU29">
        <v>0.41</v>
      </c>
    </row>
    <row r="30" spans="1:47" x14ac:dyDescent="0.55000000000000004">
      <c r="A30">
        <v>20141001</v>
      </c>
      <c r="B30">
        <v>1.31188578853815E-2</v>
      </c>
      <c r="C30">
        <v>1.8544999999999999E-2</v>
      </c>
      <c r="D30">
        <f t="shared" si="0"/>
        <v>-4.3204988804849096</v>
      </c>
      <c r="E30">
        <f t="shared" si="1"/>
        <v>1.311885788538142E-2</v>
      </c>
      <c r="G30">
        <v>7.6637417171547062E-3</v>
      </c>
      <c r="H30">
        <v>9.9999999999997868E-3</v>
      </c>
      <c r="I30">
        <v>20141001</v>
      </c>
      <c r="J30">
        <v>1599</v>
      </c>
      <c r="K30">
        <v>360</v>
      </c>
      <c r="L30">
        <v>3.5</v>
      </c>
      <c r="M30">
        <v>0.69514768780617497</v>
      </c>
      <c r="N30">
        <v>759.80310399999996</v>
      </c>
      <c r="O30">
        <v>278206.89984799997</v>
      </c>
      <c r="P30">
        <v>0.14222099999999999</v>
      </c>
      <c r="Q30">
        <v>0.31570199999999998</v>
      </c>
      <c r="R30">
        <v>0.54207700000000003</v>
      </c>
      <c r="S30">
        <v>1.8544999999999999E-2</v>
      </c>
      <c r="T30">
        <v>6.6930000000000003E-2</v>
      </c>
      <c r="U30">
        <v>0.149954</v>
      </c>
      <c r="V30">
        <v>2895</v>
      </c>
      <c r="W30">
        <v>81</v>
      </c>
      <c r="X30">
        <v>3.36</v>
      </c>
      <c r="Y30">
        <v>4.1900000000000004</v>
      </c>
      <c r="Z30">
        <v>4.12</v>
      </c>
      <c r="AA30">
        <v>4.0999999999999996</v>
      </c>
      <c r="AB30">
        <v>3.22</v>
      </c>
      <c r="AC30">
        <v>3.24</v>
      </c>
      <c r="AD30">
        <v>3.73</v>
      </c>
      <c r="AE30">
        <v>3.7</v>
      </c>
      <c r="AF30">
        <v>3.85</v>
      </c>
      <c r="AG30">
        <v>3.05</v>
      </c>
      <c r="AH30">
        <v>2.98</v>
      </c>
      <c r="AI30">
        <v>3.07</v>
      </c>
      <c r="AJ30">
        <v>-0.69</v>
      </c>
      <c r="AK30">
        <v>0.14000000000000001</v>
      </c>
      <c r="AL30">
        <v>-0.62</v>
      </c>
      <c r="AM30">
        <v>0.28000000000000003</v>
      </c>
      <c r="AN30">
        <v>-0.6</v>
      </c>
      <c r="AO30">
        <v>0.26</v>
      </c>
      <c r="AP30">
        <v>-0.23</v>
      </c>
      <c r="AQ30">
        <v>0.45</v>
      </c>
      <c r="AR30">
        <v>-0.2</v>
      </c>
      <c r="AS30">
        <v>0.52</v>
      </c>
      <c r="AT30">
        <v>-0.35</v>
      </c>
      <c r="AU30">
        <v>0.43</v>
      </c>
    </row>
    <row r="31" spans="1:47" x14ac:dyDescent="0.55000000000000004">
      <c r="A31">
        <v>20141101</v>
      </c>
      <c r="B31">
        <v>1.3671928773668501E-2</v>
      </c>
      <c r="C31">
        <v>1.9465E-2</v>
      </c>
      <c r="D31">
        <f t="shared" si="0"/>
        <v>-4.278644292548984</v>
      </c>
      <c r="E31">
        <f t="shared" si="1"/>
        <v>1.3671928773668456E-2</v>
      </c>
      <c r="G31">
        <v>0.14227849865218845</v>
      </c>
      <c r="H31">
        <v>0.17999999999999972</v>
      </c>
      <c r="I31">
        <v>20141101</v>
      </c>
      <c r="J31">
        <v>1400</v>
      </c>
      <c r="K31">
        <v>360</v>
      </c>
      <c r="L31">
        <v>3.5</v>
      </c>
      <c r="M31">
        <v>0.69848692326603301</v>
      </c>
      <c r="N31">
        <v>759.92619300000001</v>
      </c>
      <c r="O31">
        <v>280060.20636100002</v>
      </c>
      <c r="P31">
        <v>0.13431799999999999</v>
      </c>
      <c r="Q31">
        <v>0.32988400000000001</v>
      </c>
      <c r="R31">
        <v>0.535798</v>
      </c>
      <c r="S31">
        <v>1.9465E-2</v>
      </c>
      <c r="T31">
        <v>6.5359E-2</v>
      </c>
      <c r="U31">
        <v>0.13881199999999999</v>
      </c>
      <c r="V31">
        <v>2641</v>
      </c>
      <c r="W31">
        <v>82</v>
      </c>
      <c r="X31">
        <v>3.21</v>
      </c>
      <c r="Y31">
        <v>4.0199999999999996</v>
      </c>
      <c r="Z31">
        <v>4.1399999999999997</v>
      </c>
      <c r="AA31">
        <v>4.1900000000000004</v>
      </c>
      <c r="AB31">
        <v>3.27</v>
      </c>
      <c r="AC31">
        <v>3.36</v>
      </c>
      <c r="AD31">
        <v>3.59</v>
      </c>
      <c r="AE31">
        <v>3.8</v>
      </c>
      <c r="AF31">
        <v>3.87</v>
      </c>
      <c r="AG31">
        <v>2.92</v>
      </c>
      <c r="AH31">
        <v>3.02</v>
      </c>
      <c r="AI31">
        <v>3.09</v>
      </c>
      <c r="AJ31">
        <v>-0.52</v>
      </c>
      <c r="AK31">
        <v>0.28999999999999998</v>
      </c>
      <c r="AL31">
        <v>-0.64</v>
      </c>
      <c r="AM31">
        <v>0.23</v>
      </c>
      <c r="AN31">
        <v>-0.69</v>
      </c>
      <c r="AO31">
        <v>0.14000000000000001</v>
      </c>
      <c r="AP31">
        <v>-8.99999999999999E-2</v>
      </c>
      <c r="AQ31">
        <v>0.57999999999999996</v>
      </c>
      <c r="AR31">
        <v>-0.3</v>
      </c>
      <c r="AS31">
        <v>0.48</v>
      </c>
      <c r="AT31">
        <v>-0.37</v>
      </c>
      <c r="AU31">
        <v>0.41</v>
      </c>
    </row>
    <row r="32" spans="1:47" x14ac:dyDescent="0.55000000000000004">
      <c r="A32">
        <v>20141201</v>
      </c>
      <c r="B32">
        <v>1.26876906540255E-2</v>
      </c>
      <c r="C32">
        <v>1.8071E-2</v>
      </c>
      <c r="D32">
        <f t="shared" si="0"/>
        <v>-4.3543541286178993</v>
      </c>
      <c r="E32">
        <f t="shared" si="1"/>
        <v>1.2687690654025452E-2</v>
      </c>
      <c r="G32">
        <v>0.40438725325043795</v>
      </c>
      <c r="H32">
        <v>0.5</v>
      </c>
      <c r="I32">
        <v>20141201</v>
      </c>
      <c r="J32">
        <v>1022</v>
      </c>
      <c r="K32">
        <v>360</v>
      </c>
      <c r="L32">
        <v>3.5</v>
      </c>
      <c r="M32">
        <v>0.695284636367552</v>
      </c>
      <c r="N32">
        <v>760.77304500000002</v>
      </c>
      <c r="O32">
        <v>275870.12618999998</v>
      </c>
      <c r="P32">
        <v>0.15103900000000001</v>
      </c>
      <c r="Q32">
        <v>0.35980000000000001</v>
      </c>
      <c r="R32">
        <v>0.48916100000000001</v>
      </c>
      <c r="S32">
        <v>1.8071E-2</v>
      </c>
      <c r="T32">
        <v>5.7671E-2</v>
      </c>
      <c r="U32">
        <v>0.132745</v>
      </c>
      <c r="V32">
        <v>2520</v>
      </c>
      <c r="W32">
        <v>83</v>
      </c>
      <c r="X32">
        <v>3.1</v>
      </c>
      <c r="Y32">
        <v>3.89</v>
      </c>
      <c r="Z32">
        <v>4.0999999999999996</v>
      </c>
      <c r="AA32">
        <v>4.0199999999999996</v>
      </c>
      <c r="AB32">
        <v>3.24</v>
      </c>
      <c r="AC32">
        <v>3.21</v>
      </c>
      <c r="AD32">
        <v>3.75</v>
      </c>
      <c r="AE32">
        <v>3.87</v>
      </c>
      <c r="AF32">
        <v>3.93</v>
      </c>
      <c r="AG32">
        <v>3.03</v>
      </c>
      <c r="AH32">
        <v>3.08</v>
      </c>
      <c r="AI32">
        <v>3.16</v>
      </c>
      <c r="AJ32">
        <v>-0.39</v>
      </c>
      <c r="AK32">
        <v>0.4</v>
      </c>
      <c r="AL32">
        <v>-0.6</v>
      </c>
      <c r="AM32">
        <v>0.26</v>
      </c>
      <c r="AN32">
        <v>-0.52</v>
      </c>
      <c r="AO32">
        <v>0.28999999999999998</v>
      </c>
      <c r="AP32">
        <v>-0.25</v>
      </c>
      <c r="AQ32">
        <v>0.47</v>
      </c>
      <c r="AR32">
        <v>-0.37</v>
      </c>
      <c r="AS32">
        <v>0.42</v>
      </c>
      <c r="AT32">
        <v>-0.43</v>
      </c>
      <c r="AU32">
        <v>0.34</v>
      </c>
    </row>
    <row r="33" spans="1:47" x14ac:dyDescent="0.55000000000000004">
      <c r="A33">
        <v>20150101</v>
      </c>
      <c r="B33">
        <v>1.44329031980202E-2</v>
      </c>
      <c r="C33">
        <v>1.8002000000000001E-2</v>
      </c>
      <c r="D33">
        <f t="shared" si="0"/>
        <v>-4.2237066639220373</v>
      </c>
      <c r="E33">
        <f t="shared" si="1"/>
        <v>1.4432903198020047E-2</v>
      </c>
      <c r="G33">
        <v>0.40015754980718199</v>
      </c>
      <c r="H33">
        <v>0.50999999999999979</v>
      </c>
      <c r="I33">
        <v>20150101</v>
      </c>
      <c r="J33">
        <v>969</v>
      </c>
      <c r="K33">
        <v>360</v>
      </c>
      <c r="L33">
        <v>3.5</v>
      </c>
      <c r="M33">
        <v>0.695455797695122</v>
      </c>
      <c r="N33">
        <v>761.44606499999998</v>
      </c>
      <c r="O33">
        <v>278412.71294</v>
      </c>
      <c r="P33">
        <v>0.15323899999999999</v>
      </c>
      <c r="Q33">
        <v>0.40144400000000002</v>
      </c>
      <c r="R33">
        <v>0.44531700000000002</v>
      </c>
      <c r="S33">
        <v>1.8002000000000001E-2</v>
      </c>
      <c r="T33">
        <v>4.9933999999999999E-2</v>
      </c>
      <c r="U33">
        <v>0.1109</v>
      </c>
      <c r="V33">
        <v>2687</v>
      </c>
      <c r="W33">
        <v>84</v>
      </c>
      <c r="X33">
        <v>3.05</v>
      </c>
      <c r="Y33">
        <v>3.73</v>
      </c>
      <c r="Z33">
        <v>4.1900000000000004</v>
      </c>
      <c r="AA33">
        <v>3.89</v>
      </c>
      <c r="AB33">
        <v>3.36</v>
      </c>
      <c r="AC33">
        <v>3.1</v>
      </c>
      <c r="AD33">
        <v>3.7</v>
      </c>
      <c r="AE33">
        <v>4.08</v>
      </c>
      <c r="AF33">
        <v>3.97</v>
      </c>
      <c r="AG33">
        <v>2.98</v>
      </c>
      <c r="AH33">
        <v>3.24</v>
      </c>
      <c r="AI33">
        <v>3.26</v>
      </c>
      <c r="AJ33">
        <v>-0.23</v>
      </c>
      <c r="AK33">
        <v>0.45</v>
      </c>
      <c r="AL33">
        <v>-0.69</v>
      </c>
      <c r="AM33">
        <v>0.14000000000000001</v>
      </c>
      <c r="AN33">
        <v>-0.39</v>
      </c>
      <c r="AO33">
        <v>0.4</v>
      </c>
      <c r="AP33">
        <v>-0.2</v>
      </c>
      <c r="AQ33">
        <v>0.52</v>
      </c>
      <c r="AR33">
        <v>-0.57999999999999996</v>
      </c>
      <c r="AS33">
        <v>0.26</v>
      </c>
      <c r="AT33">
        <v>-0.47</v>
      </c>
      <c r="AU33">
        <v>0.24</v>
      </c>
    </row>
    <row r="34" spans="1:47" x14ac:dyDescent="0.55000000000000004">
      <c r="A34">
        <v>20150201</v>
      </c>
      <c r="B34">
        <v>1.12878309525154E-2</v>
      </c>
      <c r="C34">
        <v>1.2356000000000001E-2</v>
      </c>
      <c r="D34">
        <f t="shared" si="0"/>
        <v>-4.4726780183762775</v>
      </c>
      <c r="E34">
        <f t="shared" si="1"/>
        <v>1.1287830952515326E-2</v>
      </c>
      <c r="G34">
        <v>0.35819022938389644</v>
      </c>
      <c r="H34">
        <v>0.46999999999999975</v>
      </c>
      <c r="I34">
        <v>20150201</v>
      </c>
      <c r="J34">
        <v>19</v>
      </c>
      <c r="K34">
        <v>360</v>
      </c>
      <c r="L34">
        <v>3.5</v>
      </c>
      <c r="M34">
        <v>0.69492053254989194</v>
      </c>
      <c r="N34">
        <v>764.65417400000001</v>
      </c>
      <c r="O34">
        <v>271710.34455899999</v>
      </c>
      <c r="P34">
        <v>0.152974</v>
      </c>
      <c r="Q34">
        <v>0.45152900000000001</v>
      </c>
      <c r="R34">
        <v>0.39549699999999999</v>
      </c>
      <c r="S34">
        <v>1.2356000000000001E-2</v>
      </c>
      <c r="T34">
        <v>3.2739999999999998E-2</v>
      </c>
      <c r="U34">
        <v>7.5648999999999994E-2</v>
      </c>
      <c r="V34">
        <v>5023</v>
      </c>
      <c r="W34">
        <v>85</v>
      </c>
      <c r="X34">
        <v>2.92</v>
      </c>
      <c r="Y34">
        <v>3.59</v>
      </c>
      <c r="Z34">
        <v>4.0199999999999996</v>
      </c>
      <c r="AA34">
        <v>3.73</v>
      </c>
      <c r="AB34">
        <v>3.21</v>
      </c>
      <c r="AC34">
        <v>3.05</v>
      </c>
      <c r="AD34">
        <v>3.8</v>
      </c>
      <c r="AE34">
        <v>3.91</v>
      </c>
      <c r="AF34">
        <v>3.72</v>
      </c>
      <c r="AG34">
        <v>3.02</v>
      </c>
      <c r="AH34">
        <v>3.13</v>
      </c>
      <c r="AI34">
        <v>3.01</v>
      </c>
      <c r="AJ34">
        <v>-8.99999999999999E-2</v>
      </c>
      <c r="AK34">
        <v>0.57999999999999996</v>
      </c>
      <c r="AL34">
        <v>-0.52</v>
      </c>
      <c r="AM34">
        <v>0.28999999999999998</v>
      </c>
      <c r="AN34">
        <v>-0.23</v>
      </c>
      <c r="AO34">
        <v>0.45</v>
      </c>
      <c r="AP34">
        <v>-0.3</v>
      </c>
      <c r="AQ34">
        <v>0.48</v>
      </c>
      <c r="AR34">
        <v>-0.41</v>
      </c>
      <c r="AS34">
        <v>0.37</v>
      </c>
      <c r="AT34">
        <v>-0.22</v>
      </c>
      <c r="AU34">
        <v>0.49</v>
      </c>
    </row>
    <row r="35" spans="1:47" x14ac:dyDescent="0.55000000000000004">
      <c r="A35">
        <v>20150301</v>
      </c>
      <c r="B35">
        <v>8.9290051597412899E-3</v>
      </c>
      <c r="C35">
        <v>6.0489999999999997E-3</v>
      </c>
      <c r="D35">
        <f t="shared" si="0"/>
        <v>-4.7094811869624298</v>
      </c>
      <c r="E35">
        <f t="shared" si="1"/>
        <v>8.9290051597412344E-3</v>
      </c>
      <c r="G35">
        <v>0.23209880775956065</v>
      </c>
      <c r="H35">
        <v>0.3100000000000005</v>
      </c>
      <c r="I35">
        <v>20150301</v>
      </c>
      <c r="J35">
        <v>143</v>
      </c>
      <c r="K35">
        <v>360</v>
      </c>
      <c r="L35">
        <v>3.5</v>
      </c>
      <c r="M35">
        <v>0.702688038843304</v>
      </c>
      <c r="N35">
        <v>768.54032800000004</v>
      </c>
      <c r="O35">
        <v>261953.78211599999</v>
      </c>
      <c r="P35">
        <v>0.150425</v>
      </c>
      <c r="Q35">
        <v>0.51001600000000002</v>
      </c>
      <c r="R35">
        <v>0.339559</v>
      </c>
      <c r="S35">
        <v>6.0489999999999997E-3</v>
      </c>
      <c r="T35">
        <v>1.5396E-2</v>
      </c>
      <c r="U35">
        <v>4.2289E-2</v>
      </c>
      <c r="V35">
        <v>11941</v>
      </c>
      <c r="W35">
        <v>86</v>
      </c>
      <c r="X35">
        <v>3.03</v>
      </c>
      <c r="Y35">
        <v>3.75</v>
      </c>
      <c r="Z35">
        <v>3.89</v>
      </c>
      <c r="AA35">
        <v>3.59</v>
      </c>
      <c r="AB35">
        <v>3.1</v>
      </c>
      <c r="AC35">
        <v>2.92</v>
      </c>
      <c r="AD35">
        <v>3.87</v>
      </c>
      <c r="AE35">
        <v>3.89</v>
      </c>
      <c r="AF35">
        <v>3.64</v>
      </c>
      <c r="AG35">
        <v>3.08</v>
      </c>
      <c r="AH35">
        <v>3.09</v>
      </c>
      <c r="AI35">
        <v>2.94</v>
      </c>
      <c r="AJ35">
        <v>-0.25</v>
      </c>
      <c r="AK35">
        <v>0.47</v>
      </c>
      <c r="AL35">
        <v>-0.39</v>
      </c>
      <c r="AM35">
        <v>0.4</v>
      </c>
      <c r="AN35">
        <v>-8.99999999999999E-2</v>
      </c>
      <c r="AO35">
        <v>0.57999999999999996</v>
      </c>
      <c r="AP35">
        <v>-0.37</v>
      </c>
      <c r="AQ35">
        <v>0.42</v>
      </c>
      <c r="AR35">
        <v>-0.39</v>
      </c>
      <c r="AS35">
        <v>0.41</v>
      </c>
      <c r="AT35">
        <v>-0.14000000000000001</v>
      </c>
      <c r="AU35">
        <v>0.56000000000000005</v>
      </c>
    </row>
    <row r="36" spans="1:47" x14ac:dyDescent="0.55000000000000004">
      <c r="A36">
        <v>20150401</v>
      </c>
      <c r="B36">
        <v>6.7091071584926103E-3</v>
      </c>
      <c r="C36">
        <v>5.7260000000000002E-3</v>
      </c>
      <c r="D36">
        <f t="shared" si="0"/>
        <v>-4.9975576837885871</v>
      </c>
      <c r="E36">
        <f t="shared" si="1"/>
        <v>6.7091071584925582E-3</v>
      </c>
      <c r="G36">
        <v>0.18904229792313901</v>
      </c>
      <c r="H36">
        <v>0.25</v>
      </c>
      <c r="I36">
        <v>20150401</v>
      </c>
      <c r="J36">
        <v>529</v>
      </c>
      <c r="K36">
        <v>360</v>
      </c>
      <c r="L36">
        <v>3.5</v>
      </c>
      <c r="M36">
        <v>0.71014618419821895</v>
      </c>
      <c r="N36">
        <v>769.28168000000005</v>
      </c>
      <c r="O36">
        <v>268297.67096399999</v>
      </c>
      <c r="P36">
        <v>0.14130200000000001</v>
      </c>
      <c r="Q36">
        <v>0.457677</v>
      </c>
      <c r="R36">
        <v>0.40102100000000002</v>
      </c>
      <c r="S36">
        <v>5.7260000000000002E-3</v>
      </c>
      <c r="T36">
        <v>1.4305999999999999E-2</v>
      </c>
      <c r="U36">
        <v>3.8143000000000003E-2</v>
      </c>
      <c r="V36">
        <v>14816</v>
      </c>
      <c r="W36">
        <v>87</v>
      </c>
      <c r="X36">
        <v>2.98</v>
      </c>
      <c r="Y36">
        <v>3.7</v>
      </c>
      <c r="Z36">
        <v>3.73</v>
      </c>
      <c r="AA36">
        <v>3.75</v>
      </c>
      <c r="AB36">
        <v>3.05</v>
      </c>
      <c r="AC36">
        <v>3.03</v>
      </c>
      <c r="AD36">
        <v>4.08</v>
      </c>
      <c r="AE36">
        <v>3.85</v>
      </c>
      <c r="AF36">
        <v>3.59</v>
      </c>
      <c r="AG36">
        <v>3.24</v>
      </c>
      <c r="AH36">
        <v>3.07</v>
      </c>
      <c r="AI36">
        <v>2.88</v>
      </c>
      <c r="AJ36">
        <v>-0.2</v>
      </c>
      <c r="AK36">
        <v>0.52</v>
      </c>
      <c r="AL36">
        <v>-0.23</v>
      </c>
      <c r="AM36">
        <v>0.45</v>
      </c>
      <c r="AN36">
        <v>-0.25</v>
      </c>
      <c r="AO36">
        <v>0.47</v>
      </c>
      <c r="AP36">
        <v>-0.57999999999999996</v>
      </c>
      <c r="AQ36">
        <v>0.26</v>
      </c>
      <c r="AR36">
        <v>-0.35</v>
      </c>
      <c r="AS36">
        <v>0.43</v>
      </c>
      <c r="AT36">
        <v>-8.99999999999999E-2</v>
      </c>
      <c r="AU36">
        <v>0.62</v>
      </c>
    </row>
    <row r="37" spans="1:47" x14ac:dyDescent="0.55000000000000004">
      <c r="A37">
        <v>20150501</v>
      </c>
      <c r="B37">
        <v>5.92869018310289E-3</v>
      </c>
      <c r="C37">
        <v>6.9890000000000004E-3</v>
      </c>
      <c r="D37">
        <f t="shared" si="0"/>
        <v>-5.1220056354762704</v>
      </c>
      <c r="E37">
        <f t="shared" si="1"/>
        <v>5.9286901831028509E-3</v>
      </c>
      <c r="G37">
        <v>-0.10766753439789827</v>
      </c>
      <c r="H37">
        <v>-0.13999999999999968</v>
      </c>
      <c r="I37">
        <v>20150501</v>
      </c>
      <c r="J37">
        <v>982</v>
      </c>
      <c r="K37">
        <v>360</v>
      </c>
      <c r="L37">
        <v>3.5</v>
      </c>
      <c r="M37">
        <v>0.70576327404917905</v>
      </c>
      <c r="N37">
        <v>768.86571600000002</v>
      </c>
      <c r="O37">
        <v>266213.41031800001</v>
      </c>
      <c r="P37">
        <v>0.14161499999999999</v>
      </c>
      <c r="Q37">
        <v>0.38784000000000002</v>
      </c>
      <c r="R37">
        <v>0.47054499999999999</v>
      </c>
      <c r="S37">
        <v>6.9890000000000004E-3</v>
      </c>
      <c r="T37">
        <v>1.6417000000000001E-2</v>
      </c>
      <c r="U37">
        <v>4.6306E-2</v>
      </c>
      <c r="V37">
        <v>9235</v>
      </c>
      <c r="W37">
        <v>88</v>
      </c>
      <c r="X37">
        <v>3.02</v>
      </c>
      <c r="Y37">
        <v>3.8</v>
      </c>
      <c r="Z37">
        <v>3.59</v>
      </c>
      <c r="AA37">
        <v>3.7</v>
      </c>
      <c r="AB37">
        <v>2.92</v>
      </c>
      <c r="AC37">
        <v>2.98</v>
      </c>
      <c r="AD37">
        <v>3.91</v>
      </c>
      <c r="AE37">
        <v>3.87</v>
      </c>
      <c r="AF37">
        <v>3.61</v>
      </c>
      <c r="AG37">
        <v>3.13</v>
      </c>
      <c r="AH37">
        <v>3.09</v>
      </c>
      <c r="AI37">
        <v>2.86</v>
      </c>
      <c r="AJ37">
        <v>-0.3</v>
      </c>
      <c r="AK37">
        <v>0.48</v>
      </c>
      <c r="AL37">
        <v>-8.99999999999999E-2</v>
      </c>
      <c r="AM37">
        <v>0.57999999999999996</v>
      </c>
      <c r="AN37">
        <v>-0.2</v>
      </c>
      <c r="AO37">
        <v>0.52</v>
      </c>
      <c r="AP37">
        <v>-0.41</v>
      </c>
      <c r="AQ37">
        <v>0.37</v>
      </c>
      <c r="AR37">
        <v>-0.37</v>
      </c>
      <c r="AS37">
        <v>0.41</v>
      </c>
      <c r="AT37">
        <v>-0.11</v>
      </c>
      <c r="AU37">
        <v>0.64</v>
      </c>
    </row>
    <row r="38" spans="1:47" x14ac:dyDescent="0.55000000000000004">
      <c r="A38">
        <v>20150601</v>
      </c>
      <c r="B38">
        <v>6.7612202782855804E-3</v>
      </c>
      <c r="C38">
        <v>6.9069999999999999E-3</v>
      </c>
      <c r="D38">
        <f t="shared" si="0"/>
        <v>-4.9897677097976763</v>
      </c>
      <c r="E38">
        <f t="shared" si="1"/>
        <v>6.7612202782855327E-3</v>
      </c>
      <c r="G38">
        <v>-0.39478970572735128</v>
      </c>
      <c r="H38">
        <v>-0.5</v>
      </c>
      <c r="I38">
        <v>20150601</v>
      </c>
      <c r="J38">
        <v>1114</v>
      </c>
      <c r="K38">
        <v>360</v>
      </c>
      <c r="L38">
        <v>3.5</v>
      </c>
      <c r="M38">
        <v>0.71973250224338503</v>
      </c>
      <c r="N38">
        <v>769.91894600000001</v>
      </c>
      <c r="O38">
        <v>258664.96034799999</v>
      </c>
      <c r="P38">
        <v>0.112551</v>
      </c>
      <c r="Q38">
        <v>0.29166300000000001</v>
      </c>
      <c r="R38">
        <v>0.59578600000000004</v>
      </c>
      <c r="S38">
        <v>6.9069999999999999E-3</v>
      </c>
      <c r="T38">
        <v>1.6018000000000001E-2</v>
      </c>
      <c r="U38">
        <v>4.7891000000000003E-2</v>
      </c>
      <c r="V38">
        <v>11468</v>
      </c>
      <c r="W38">
        <v>89</v>
      </c>
      <c r="X38">
        <v>3.08</v>
      </c>
      <c r="Y38">
        <v>3.87</v>
      </c>
      <c r="Z38">
        <v>3.75</v>
      </c>
      <c r="AA38">
        <v>3.8</v>
      </c>
      <c r="AB38">
        <v>3.03</v>
      </c>
      <c r="AC38">
        <v>3.02</v>
      </c>
      <c r="AD38">
        <v>3.89</v>
      </c>
      <c r="AE38">
        <v>3.93</v>
      </c>
      <c r="AF38">
        <v>3.66</v>
      </c>
      <c r="AG38">
        <v>3.09</v>
      </c>
      <c r="AH38">
        <v>3.16</v>
      </c>
      <c r="AI38">
        <v>2.92</v>
      </c>
      <c r="AJ38">
        <v>-0.37</v>
      </c>
      <c r="AK38">
        <v>0.42</v>
      </c>
      <c r="AL38">
        <v>-0.25</v>
      </c>
      <c r="AM38">
        <v>0.47</v>
      </c>
      <c r="AN38">
        <v>-0.3</v>
      </c>
      <c r="AO38">
        <v>0.48</v>
      </c>
      <c r="AP38">
        <v>-0.39</v>
      </c>
      <c r="AQ38">
        <v>0.41</v>
      </c>
      <c r="AR38">
        <v>-0.43</v>
      </c>
      <c r="AS38">
        <v>0.34</v>
      </c>
      <c r="AT38">
        <v>-0.16</v>
      </c>
      <c r="AU38">
        <v>0.57999999999999996</v>
      </c>
    </row>
    <row r="39" spans="1:47" x14ac:dyDescent="0.55000000000000004">
      <c r="A39">
        <v>20150701</v>
      </c>
      <c r="B39">
        <v>6.1654596954383804E-3</v>
      </c>
      <c r="C39">
        <v>4.9030000000000002E-3</v>
      </c>
      <c r="D39">
        <f t="shared" si="0"/>
        <v>-5.0826080351592466</v>
      </c>
      <c r="E39">
        <f t="shared" si="1"/>
        <v>6.1654596954383465E-3</v>
      </c>
      <c r="G39">
        <v>-0.4378058978429849</v>
      </c>
      <c r="H39">
        <v>-0.5699999999999994</v>
      </c>
      <c r="I39">
        <v>20150701</v>
      </c>
      <c r="J39">
        <v>747</v>
      </c>
      <c r="K39">
        <v>360</v>
      </c>
      <c r="L39">
        <v>3.5</v>
      </c>
      <c r="M39">
        <v>0.72790572189601799</v>
      </c>
      <c r="N39">
        <v>769.60228600000005</v>
      </c>
      <c r="O39">
        <v>264558.80498299998</v>
      </c>
      <c r="P39">
        <v>0.109032</v>
      </c>
      <c r="Q39">
        <v>0.25672899999999998</v>
      </c>
      <c r="R39">
        <v>0.63424000000000003</v>
      </c>
      <c r="S39">
        <v>4.9030000000000002E-3</v>
      </c>
      <c r="T39">
        <v>1.2135E-2</v>
      </c>
      <c r="U39">
        <v>4.5357000000000001E-2</v>
      </c>
      <c r="V39">
        <v>10968</v>
      </c>
      <c r="W39">
        <v>90</v>
      </c>
      <c r="X39">
        <v>3.24</v>
      </c>
      <c r="Y39">
        <v>4.08</v>
      </c>
      <c r="Z39">
        <v>3.7</v>
      </c>
      <c r="AA39">
        <v>3.87</v>
      </c>
      <c r="AB39">
        <v>2.98</v>
      </c>
      <c r="AC39">
        <v>3.08</v>
      </c>
      <c r="AD39">
        <v>3.85</v>
      </c>
      <c r="AE39">
        <v>3.97</v>
      </c>
      <c r="AF39">
        <v>3.41</v>
      </c>
      <c r="AG39">
        <v>3.07</v>
      </c>
      <c r="AH39">
        <v>3.26</v>
      </c>
      <c r="AI39">
        <v>2.74</v>
      </c>
      <c r="AJ39">
        <v>-0.57999999999999996</v>
      </c>
      <c r="AK39">
        <v>0.26</v>
      </c>
      <c r="AL39">
        <v>-0.2</v>
      </c>
      <c r="AM39">
        <v>0.52</v>
      </c>
      <c r="AN39">
        <v>-0.37</v>
      </c>
      <c r="AO39">
        <v>0.42</v>
      </c>
      <c r="AP39">
        <v>-0.35</v>
      </c>
      <c r="AQ39">
        <v>0.43</v>
      </c>
      <c r="AR39">
        <v>-0.47</v>
      </c>
      <c r="AS39">
        <v>0.24</v>
      </c>
      <c r="AT39">
        <v>8.99999999999999E-2</v>
      </c>
      <c r="AU39">
        <v>0.76</v>
      </c>
    </row>
    <row r="40" spans="1:47" x14ac:dyDescent="0.55000000000000004">
      <c r="A40">
        <v>20150801</v>
      </c>
      <c r="B40">
        <v>8.3279596242656698E-3</v>
      </c>
      <c r="C40">
        <v>1.4692E-2</v>
      </c>
      <c r="D40">
        <f t="shared" si="0"/>
        <v>-4.7797739650532804</v>
      </c>
      <c r="E40">
        <f t="shared" si="1"/>
        <v>8.3279596242655986E-3</v>
      </c>
      <c r="G40">
        <v>-0.30252199922506323</v>
      </c>
      <c r="H40">
        <v>-0.41000000000000014</v>
      </c>
      <c r="I40">
        <v>20150801</v>
      </c>
      <c r="J40">
        <v>1014</v>
      </c>
      <c r="K40">
        <v>360</v>
      </c>
      <c r="L40">
        <v>3.5</v>
      </c>
      <c r="M40">
        <v>0.69951754001233901</v>
      </c>
      <c r="N40">
        <v>765.50688500000001</v>
      </c>
      <c r="O40">
        <v>290234.76121500001</v>
      </c>
      <c r="P40">
        <v>0.144069</v>
      </c>
      <c r="Q40">
        <v>0.26311099999999998</v>
      </c>
      <c r="R40">
        <v>0.59282000000000001</v>
      </c>
      <c r="S40">
        <v>1.4692E-2</v>
      </c>
      <c r="T40">
        <v>2.7452000000000001E-2</v>
      </c>
      <c r="U40">
        <v>8.1596000000000002E-2</v>
      </c>
      <c r="V40">
        <v>4262</v>
      </c>
      <c r="W40">
        <v>91</v>
      </c>
      <c r="X40">
        <v>3.13</v>
      </c>
      <c r="Y40">
        <v>3.91</v>
      </c>
      <c r="Z40">
        <v>3.8</v>
      </c>
      <c r="AA40">
        <v>4.08</v>
      </c>
      <c r="AB40">
        <v>3.02</v>
      </c>
      <c r="AC40">
        <v>3.24</v>
      </c>
      <c r="AD40">
        <v>3.87</v>
      </c>
      <c r="AE40">
        <v>3.72</v>
      </c>
      <c r="AF40">
        <v>3.43</v>
      </c>
      <c r="AG40">
        <v>3.09</v>
      </c>
      <c r="AH40">
        <v>3.01</v>
      </c>
      <c r="AI40">
        <v>2.74</v>
      </c>
      <c r="AJ40">
        <v>-0.41</v>
      </c>
      <c r="AK40">
        <v>0.37</v>
      </c>
      <c r="AL40">
        <v>-0.3</v>
      </c>
      <c r="AM40">
        <v>0.48</v>
      </c>
      <c r="AN40">
        <v>-0.57999999999999996</v>
      </c>
      <c r="AO40">
        <v>0.26</v>
      </c>
      <c r="AP40">
        <v>-0.37</v>
      </c>
      <c r="AQ40">
        <v>0.41</v>
      </c>
      <c r="AR40">
        <v>-0.22</v>
      </c>
      <c r="AS40">
        <v>0.49</v>
      </c>
      <c r="AT40">
        <v>6.9999999999999798E-2</v>
      </c>
      <c r="AU40">
        <v>0.76</v>
      </c>
    </row>
    <row r="41" spans="1:47" x14ac:dyDescent="0.55000000000000004">
      <c r="A41">
        <v>20150901</v>
      </c>
      <c r="B41">
        <v>7.2580574321663999E-3</v>
      </c>
      <c r="C41">
        <v>1.3379E-2</v>
      </c>
      <c r="D41">
        <f t="shared" si="0"/>
        <v>-4.9183585319970984</v>
      </c>
      <c r="E41">
        <f t="shared" si="1"/>
        <v>7.2580574321663696E-3</v>
      </c>
      <c r="G41">
        <v>-7.3471939524062821E-2</v>
      </c>
      <c r="H41">
        <v>-0.10000000000000053</v>
      </c>
      <c r="I41">
        <v>20150901</v>
      </c>
      <c r="J41">
        <v>763</v>
      </c>
      <c r="K41">
        <v>360</v>
      </c>
      <c r="L41">
        <v>3.5</v>
      </c>
      <c r="M41">
        <v>0.739931516968651</v>
      </c>
      <c r="N41">
        <v>760.313219</v>
      </c>
      <c r="O41">
        <v>285558.13315499999</v>
      </c>
      <c r="P41">
        <v>8.9079000000000005E-2</v>
      </c>
      <c r="Q41">
        <v>0.23441799999999999</v>
      </c>
      <c r="R41">
        <v>0.67650299999999997</v>
      </c>
      <c r="S41">
        <v>1.3379E-2</v>
      </c>
      <c r="T41">
        <v>3.8511999999999998E-2</v>
      </c>
      <c r="U41">
        <v>0.10901</v>
      </c>
      <c r="V41">
        <v>4070</v>
      </c>
      <c r="W41">
        <v>92</v>
      </c>
      <c r="X41">
        <v>3.09</v>
      </c>
      <c r="Y41">
        <v>3.89</v>
      </c>
      <c r="Z41">
        <v>3.87</v>
      </c>
      <c r="AA41">
        <v>3.91</v>
      </c>
      <c r="AB41">
        <v>3.08</v>
      </c>
      <c r="AC41">
        <v>3.13</v>
      </c>
      <c r="AD41">
        <v>3.93</v>
      </c>
      <c r="AE41">
        <v>3.64</v>
      </c>
      <c r="AF41">
        <v>3.46</v>
      </c>
      <c r="AG41">
        <v>3.16</v>
      </c>
      <c r="AH41">
        <v>2.94</v>
      </c>
      <c r="AI41">
        <v>2.77</v>
      </c>
      <c r="AJ41">
        <v>-0.39</v>
      </c>
      <c r="AK41">
        <v>0.41</v>
      </c>
      <c r="AL41">
        <v>-0.37</v>
      </c>
      <c r="AM41">
        <v>0.42</v>
      </c>
      <c r="AN41">
        <v>-0.41</v>
      </c>
      <c r="AO41">
        <v>0.37</v>
      </c>
      <c r="AP41">
        <v>-0.43</v>
      </c>
      <c r="AQ41">
        <v>0.34</v>
      </c>
      <c r="AR41">
        <v>-0.14000000000000001</v>
      </c>
      <c r="AS41">
        <v>0.56000000000000005</v>
      </c>
      <c r="AT41">
        <v>0.04</v>
      </c>
      <c r="AU41">
        <v>0.73</v>
      </c>
    </row>
    <row r="42" spans="1:47" x14ac:dyDescent="0.55000000000000004">
      <c r="A42">
        <v>20151001</v>
      </c>
      <c r="B42">
        <v>1.04971585843711E-2</v>
      </c>
      <c r="C42">
        <v>9.9659999999999992E-3</v>
      </c>
      <c r="D42">
        <f t="shared" si="0"/>
        <v>-4.5460980270761526</v>
      </c>
      <c r="E42">
        <f t="shared" si="1"/>
        <v>1.0497158584371034E-2</v>
      </c>
      <c r="G42">
        <v>7.5618030959885216E-2</v>
      </c>
      <c r="H42">
        <v>9.9999999999999645E-2</v>
      </c>
      <c r="I42">
        <v>20151001</v>
      </c>
      <c r="J42">
        <v>360</v>
      </c>
      <c r="K42">
        <v>360</v>
      </c>
      <c r="L42">
        <v>3.5</v>
      </c>
      <c r="M42">
        <v>0.71846068138097197</v>
      </c>
      <c r="N42">
        <v>760.16158199999995</v>
      </c>
      <c r="O42">
        <v>280255.09152000002</v>
      </c>
      <c r="P42">
        <v>0.13446900000000001</v>
      </c>
      <c r="Q42">
        <v>0.31506200000000001</v>
      </c>
      <c r="R42">
        <v>0.55046899999999999</v>
      </c>
      <c r="S42">
        <v>9.9659999999999992E-3</v>
      </c>
      <c r="T42">
        <v>3.1205E-2</v>
      </c>
      <c r="U42">
        <v>0.121144</v>
      </c>
      <c r="V42">
        <v>3264</v>
      </c>
      <c r="W42">
        <v>93</v>
      </c>
      <c r="X42">
        <v>3.07</v>
      </c>
      <c r="Y42">
        <v>3.85</v>
      </c>
      <c r="Z42">
        <v>4.08</v>
      </c>
      <c r="AA42">
        <v>3.89</v>
      </c>
      <c r="AB42">
        <v>3.24</v>
      </c>
      <c r="AC42">
        <v>3.09</v>
      </c>
      <c r="AD42">
        <v>3.97</v>
      </c>
      <c r="AE42">
        <v>3.59</v>
      </c>
      <c r="AF42">
        <v>3.42</v>
      </c>
      <c r="AG42">
        <v>3.26</v>
      </c>
      <c r="AH42">
        <v>2.88</v>
      </c>
      <c r="AI42">
        <v>2.72</v>
      </c>
      <c r="AJ42">
        <v>-0.35</v>
      </c>
      <c r="AK42">
        <v>0.43</v>
      </c>
      <c r="AL42">
        <v>-0.57999999999999996</v>
      </c>
      <c r="AM42">
        <v>0.26</v>
      </c>
      <c r="AN42">
        <v>-0.39</v>
      </c>
      <c r="AO42">
        <v>0.41</v>
      </c>
      <c r="AP42">
        <v>-0.47</v>
      </c>
      <c r="AQ42">
        <v>0.24</v>
      </c>
      <c r="AR42">
        <v>-8.99999999999999E-2</v>
      </c>
      <c r="AS42">
        <v>0.62</v>
      </c>
      <c r="AT42">
        <v>8.0000000000000099E-2</v>
      </c>
      <c r="AU42">
        <v>0.78</v>
      </c>
    </row>
    <row r="43" spans="1:47" x14ac:dyDescent="0.55000000000000004">
      <c r="A43">
        <v>20151101</v>
      </c>
      <c r="B43">
        <v>9.6701848043596692E-3</v>
      </c>
      <c r="C43">
        <v>8.5260000000000006E-3</v>
      </c>
      <c r="D43">
        <f t="shared" si="0"/>
        <v>-4.6289906139249446</v>
      </c>
      <c r="E43">
        <f t="shared" si="1"/>
        <v>9.6701848043596137E-3</v>
      </c>
      <c r="G43">
        <v>0.24901417708672918</v>
      </c>
      <c r="H43">
        <v>0.32000000000000028</v>
      </c>
      <c r="I43">
        <v>20151101</v>
      </c>
      <c r="J43">
        <v>484</v>
      </c>
      <c r="K43">
        <v>360</v>
      </c>
      <c r="L43">
        <v>3.5</v>
      </c>
      <c r="M43">
        <v>0.70515166551451902</v>
      </c>
      <c r="N43">
        <v>758.63013699999999</v>
      </c>
      <c r="O43">
        <v>293078.188601</v>
      </c>
      <c r="P43">
        <v>0.14330100000000001</v>
      </c>
      <c r="Q43">
        <v>0.30776399999999998</v>
      </c>
      <c r="R43">
        <v>0.54893499999999995</v>
      </c>
      <c r="S43">
        <v>8.5260000000000006E-3</v>
      </c>
      <c r="T43">
        <v>3.8774999999999997E-2</v>
      </c>
      <c r="U43">
        <v>0.123752</v>
      </c>
      <c r="V43">
        <v>2495</v>
      </c>
      <c r="W43">
        <v>94</v>
      </c>
      <c r="X43">
        <v>3.09</v>
      </c>
      <c r="Y43">
        <v>3.87</v>
      </c>
      <c r="Z43">
        <v>3.91</v>
      </c>
      <c r="AA43">
        <v>3.85</v>
      </c>
      <c r="AB43">
        <v>3.13</v>
      </c>
      <c r="AC43">
        <v>3.07</v>
      </c>
      <c r="AD43">
        <v>3.72</v>
      </c>
      <c r="AE43">
        <v>3.61</v>
      </c>
      <c r="AF43">
        <v>3.54</v>
      </c>
      <c r="AG43">
        <v>3.01</v>
      </c>
      <c r="AH43">
        <v>2.86</v>
      </c>
      <c r="AI43">
        <v>2.84</v>
      </c>
      <c r="AJ43">
        <v>-0.37</v>
      </c>
      <c r="AK43">
        <v>0.41</v>
      </c>
      <c r="AL43">
        <v>-0.41</v>
      </c>
      <c r="AM43">
        <v>0.37</v>
      </c>
      <c r="AN43">
        <v>-0.35</v>
      </c>
      <c r="AO43">
        <v>0.43</v>
      </c>
      <c r="AP43">
        <v>-0.22</v>
      </c>
      <c r="AQ43">
        <v>0.49</v>
      </c>
      <c r="AR43">
        <v>-0.11</v>
      </c>
      <c r="AS43">
        <v>0.64</v>
      </c>
      <c r="AT43">
        <v>-0.04</v>
      </c>
      <c r="AU43">
        <v>0.66</v>
      </c>
    </row>
    <row r="44" spans="1:47" x14ac:dyDescent="0.55000000000000004">
      <c r="A44">
        <v>20151201</v>
      </c>
      <c r="B44">
        <v>9.3680511155992095E-3</v>
      </c>
      <c r="C44">
        <v>1.1676000000000001E-2</v>
      </c>
      <c r="D44">
        <f t="shared" si="0"/>
        <v>-4.6610379890025326</v>
      </c>
      <c r="E44">
        <f t="shared" si="1"/>
        <v>9.3680511155991731E-3</v>
      </c>
      <c r="G44">
        <v>0.21154334138142797</v>
      </c>
      <c r="H44">
        <v>0.27000000000000046</v>
      </c>
      <c r="I44">
        <v>20151201</v>
      </c>
      <c r="J44">
        <v>1183</v>
      </c>
      <c r="K44">
        <v>360</v>
      </c>
      <c r="L44">
        <v>3.5</v>
      </c>
      <c r="M44">
        <v>0.70800947803854697</v>
      </c>
      <c r="N44">
        <v>763.65299200000004</v>
      </c>
      <c r="O44">
        <v>285022.37891299999</v>
      </c>
      <c r="P44">
        <v>0.104795</v>
      </c>
      <c r="Q44">
        <v>0.31439299999999998</v>
      </c>
      <c r="R44">
        <v>0.58081199999999999</v>
      </c>
      <c r="S44">
        <v>1.1676000000000001E-2</v>
      </c>
      <c r="T44">
        <v>4.0397000000000002E-2</v>
      </c>
      <c r="U44">
        <v>0.108919</v>
      </c>
      <c r="V44">
        <v>3930</v>
      </c>
      <c r="W44">
        <v>95</v>
      </c>
      <c r="X44">
        <v>3.16</v>
      </c>
      <c r="Y44">
        <v>3.93</v>
      </c>
      <c r="Z44">
        <v>3.89</v>
      </c>
      <c r="AA44">
        <v>3.87</v>
      </c>
      <c r="AB44">
        <v>3.09</v>
      </c>
      <c r="AC44">
        <v>3.09</v>
      </c>
      <c r="AD44">
        <v>3.64</v>
      </c>
      <c r="AE44">
        <v>3.66</v>
      </c>
      <c r="AF44">
        <v>4.08</v>
      </c>
      <c r="AG44">
        <v>2.94</v>
      </c>
      <c r="AH44">
        <v>2.92</v>
      </c>
      <c r="AI44">
        <v>3.34</v>
      </c>
      <c r="AJ44">
        <v>-0.43</v>
      </c>
      <c r="AK44">
        <v>0.34</v>
      </c>
      <c r="AL44">
        <v>-0.39</v>
      </c>
      <c r="AM44">
        <v>0.41</v>
      </c>
      <c r="AN44">
        <v>-0.37</v>
      </c>
      <c r="AO44">
        <v>0.41</v>
      </c>
      <c r="AP44">
        <v>-0.14000000000000001</v>
      </c>
      <c r="AQ44">
        <v>0.56000000000000005</v>
      </c>
      <c r="AR44">
        <v>-0.16</v>
      </c>
      <c r="AS44">
        <v>0.57999999999999996</v>
      </c>
      <c r="AT44">
        <v>-0.57999999999999996</v>
      </c>
      <c r="AU44">
        <v>0.16</v>
      </c>
    </row>
    <row r="45" spans="1:47" x14ac:dyDescent="0.55000000000000004">
      <c r="A45">
        <v>20160101</v>
      </c>
      <c r="B45">
        <v>8.7463225851431899E-3</v>
      </c>
      <c r="C45">
        <v>1.3986999999999999E-2</v>
      </c>
      <c r="D45">
        <f t="shared" si="0"/>
        <v>-4.7303371467732696</v>
      </c>
      <c r="E45">
        <f t="shared" si="1"/>
        <v>8.7463225851431622E-3</v>
      </c>
      <c r="G45">
        <v>0.25410421940758837</v>
      </c>
      <c r="H45">
        <v>0.32000000000000028</v>
      </c>
      <c r="I45">
        <v>20160101</v>
      </c>
      <c r="J45">
        <v>1397</v>
      </c>
      <c r="K45">
        <v>360</v>
      </c>
      <c r="L45">
        <v>3.5</v>
      </c>
      <c r="M45">
        <v>0.71180875336588401</v>
      </c>
      <c r="N45">
        <v>763.52885000000003</v>
      </c>
      <c r="O45">
        <v>277429.53065700002</v>
      </c>
      <c r="P45">
        <v>0.13119600000000001</v>
      </c>
      <c r="Q45">
        <v>0.27491300000000002</v>
      </c>
      <c r="R45">
        <v>0.59389000000000003</v>
      </c>
      <c r="S45">
        <v>1.3986999999999999E-2</v>
      </c>
      <c r="T45">
        <v>3.9142000000000003E-2</v>
      </c>
      <c r="U45">
        <v>0.10315299999999999</v>
      </c>
      <c r="V45">
        <v>3196</v>
      </c>
      <c r="W45">
        <v>96</v>
      </c>
      <c r="X45">
        <v>3.26</v>
      </c>
      <c r="Y45">
        <v>3.97</v>
      </c>
      <c r="Z45">
        <v>3.85</v>
      </c>
      <c r="AA45">
        <v>3.93</v>
      </c>
      <c r="AB45">
        <v>3.07</v>
      </c>
      <c r="AC45">
        <v>3.16</v>
      </c>
      <c r="AD45">
        <v>3.59</v>
      </c>
      <c r="AE45">
        <v>3.41</v>
      </c>
      <c r="AF45">
        <v>4.2</v>
      </c>
      <c r="AG45">
        <v>2.88</v>
      </c>
      <c r="AH45">
        <v>2.74</v>
      </c>
      <c r="AI45">
        <v>3.44</v>
      </c>
      <c r="AJ45">
        <v>-0.47</v>
      </c>
      <c r="AK45">
        <v>0.24</v>
      </c>
      <c r="AL45">
        <v>-0.35</v>
      </c>
      <c r="AM45">
        <v>0.43</v>
      </c>
      <c r="AN45">
        <v>-0.43</v>
      </c>
      <c r="AO45">
        <v>0.34</v>
      </c>
      <c r="AP45">
        <v>-8.99999999999999E-2</v>
      </c>
      <c r="AQ45">
        <v>0.62</v>
      </c>
      <c r="AR45">
        <v>8.99999999999999E-2</v>
      </c>
      <c r="AS45">
        <v>0.76</v>
      </c>
      <c r="AT45">
        <v>-0.7</v>
      </c>
      <c r="AU45">
        <v>6.0000000000000102E-2</v>
      </c>
    </row>
    <row r="46" spans="1:47" x14ac:dyDescent="0.55000000000000004">
      <c r="A46">
        <v>20160201</v>
      </c>
      <c r="B46">
        <v>9.7370457448492393E-3</v>
      </c>
      <c r="C46">
        <v>1.8460000000000001E-2</v>
      </c>
      <c r="D46">
        <f t="shared" si="0"/>
        <v>-4.6220327581901426</v>
      </c>
      <c r="E46">
        <f t="shared" si="1"/>
        <v>9.7370457448491855E-3</v>
      </c>
      <c r="G46">
        <v>0.26358180240303108</v>
      </c>
      <c r="H46">
        <v>0.33000000000000007</v>
      </c>
      <c r="I46">
        <v>20160201</v>
      </c>
      <c r="J46">
        <v>489</v>
      </c>
      <c r="K46">
        <v>360</v>
      </c>
      <c r="L46">
        <v>3.5</v>
      </c>
      <c r="M46">
        <v>0.69578869275296096</v>
      </c>
      <c r="N46">
        <v>763.01505299999997</v>
      </c>
      <c r="O46">
        <v>279935.28029800003</v>
      </c>
      <c r="P46">
        <v>0.145118</v>
      </c>
      <c r="Q46">
        <v>0.33740399999999998</v>
      </c>
      <c r="R46">
        <v>0.51747799999999999</v>
      </c>
      <c r="S46">
        <v>1.8460000000000001E-2</v>
      </c>
      <c r="T46">
        <v>6.1083999999999999E-2</v>
      </c>
      <c r="U46">
        <v>0.116426</v>
      </c>
      <c r="V46">
        <v>2514</v>
      </c>
      <c r="W46">
        <v>97</v>
      </c>
      <c r="X46">
        <v>3.01</v>
      </c>
      <c r="Y46">
        <v>3.72</v>
      </c>
      <c r="Z46">
        <v>3.87</v>
      </c>
      <c r="AA46">
        <v>3.97</v>
      </c>
      <c r="AB46">
        <v>3.09</v>
      </c>
      <c r="AC46">
        <v>3.26</v>
      </c>
      <c r="AD46">
        <v>3.61</v>
      </c>
      <c r="AE46">
        <v>3.43</v>
      </c>
      <c r="AF46">
        <v>4.1900000000000004</v>
      </c>
      <c r="AG46">
        <v>2.86</v>
      </c>
      <c r="AH46">
        <v>2.74</v>
      </c>
      <c r="AI46">
        <v>3.41</v>
      </c>
      <c r="AJ46">
        <v>-0.22</v>
      </c>
      <c r="AK46">
        <v>0.49</v>
      </c>
      <c r="AL46">
        <v>-0.37</v>
      </c>
      <c r="AM46">
        <v>0.41</v>
      </c>
      <c r="AN46">
        <v>-0.47</v>
      </c>
      <c r="AO46">
        <v>0.24</v>
      </c>
      <c r="AP46">
        <v>-0.11</v>
      </c>
      <c r="AQ46">
        <v>0.64</v>
      </c>
      <c r="AR46">
        <v>6.9999999999999798E-2</v>
      </c>
      <c r="AS46">
        <v>0.76</v>
      </c>
      <c r="AT46">
        <v>-0.69</v>
      </c>
      <c r="AU46">
        <v>8.99999999999999E-2</v>
      </c>
    </row>
    <row r="47" spans="1:47" x14ac:dyDescent="0.55000000000000004">
      <c r="A47">
        <v>20160301</v>
      </c>
      <c r="B47">
        <v>9.9412872698417098E-3</v>
      </c>
      <c r="C47">
        <v>1.2507000000000001E-2</v>
      </c>
      <c r="D47">
        <f t="shared" si="0"/>
        <v>-4.6010677308663794</v>
      </c>
      <c r="E47">
        <f t="shared" si="1"/>
        <v>9.9412872698416439E-3</v>
      </c>
      <c r="G47">
        <v>0.52927202566489451</v>
      </c>
      <c r="H47">
        <v>0.6599999999999997</v>
      </c>
      <c r="I47">
        <v>20160301</v>
      </c>
      <c r="J47">
        <v>1242</v>
      </c>
      <c r="K47">
        <v>360</v>
      </c>
      <c r="L47">
        <v>3.5</v>
      </c>
      <c r="M47">
        <v>0.70569367180702203</v>
      </c>
      <c r="N47">
        <v>767.53758200000004</v>
      </c>
      <c r="O47">
        <v>285033.68147299998</v>
      </c>
      <c r="P47">
        <v>0.106864</v>
      </c>
      <c r="Q47">
        <v>0.42216199999999998</v>
      </c>
      <c r="R47">
        <v>0.470974</v>
      </c>
      <c r="S47">
        <v>1.2507000000000001E-2</v>
      </c>
      <c r="T47">
        <v>6.3542000000000001E-2</v>
      </c>
      <c r="U47">
        <v>0.102269</v>
      </c>
      <c r="V47">
        <v>6890</v>
      </c>
      <c r="W47">
        <v>98</v>
      </c>
      <c r="X47">
        <v>2.94</v>
      </c>
      <c r="Y47">
        <v>3.64</v>
      </c>
      <c r="Z47">
        <v>3.93</v>
      </c>
      <c r="AA47">
        <v>3.72</v>
      </c>
      <c r="AB47">
        <v>3.16</v>
      </c>
      <c r="AC47">
        <v>3.01</v>
      </c>
      <c r="AD47">
        <v>3.66</v>
      </c>
      <c r="AE47">
        <v>3.46</v>
      </c>
      <c r="AF47">
        <v>4.0999999999999996</v>
      </c>
      <c r="AG47">
        <v>2.92</v>
      </c>
      <c r="AH47">
        <v>2.77</v>
      </c>
      <c r="AI47">
        <v>3.32</v>
      </c>
      <c r="AJ47">
        <v>-0.14000000000000001</v>
      </c>
      <c r="AK47">
        <v>0.56000000000000005</v>
      </c>
      <c r="AL47">
        <v>-0.43</v>
      </c>
      <c r="AM47">
        <v>0.34</v>
      </c>
      <c r="AN47">
        <v>-0.22</v>
      </c>
      <c r="AO47">
        <v>0.49</v>
      </c>
      <c r="AP47">
        <v>-0.16</v>
      </c>
      <c r="AQ47">
        <v>0.57999999999999996</v>
      </c>
      <c r="AR47">
        <v>0.04</v>
      </c>
      <c r="AS47">
        <v>0.73</v>
      </c>
      <c r="AT47">
        <v>-0.6</v>
      </c>
      <c r="AU47">
        <v>0.18</v>
      </c>
    </row>
    <row r="48" spans="1:47" x14ac:dyDescent="0.55000000000000004">
      <c r="A48">
        <v>20160401</v>
      </c>
      <c r="B48">
        <v>9.8690531888421702E-3</v>
      </c>
      <c r="C48">
        <v>7.0299999999999998E-3</v>
      </c>
      <c r="D48">
        <f t="shared" si="0"/>
        <v>-4.6084332832261854</v>
      </c>
      <c r="E48">
        <f t="shared" si="1"/>
        <v>9.869053188842106E-3</v>
      </c>
      <c r="G48">
        <v>0.29165976866120613</v>
      </c>
      <c r="H48">
        <v>0.38999999999999968</v>
      </c>
      <c r="I48">
        <v>20160401</v>
      </c>
      <c r="J48">
        <v>624</v>
      </c>
      <c r="K48">
        <v>360</v>
      </c>
      <c r="L48">
        <v>3.5</v>
      </c>
      <c r="M48">
        <v>0.72493044746443702</v>
      </c>
      <c r="N48">
        <v>767.97335199999998</v>
      </c>
      <c r="O48">
        <v>271605.72079400002</v>
      </c>
      <c r="P48">
        <v>9.5394000000000007E-2</v>
      </c>
      <c r="Q48">
        <v>0.41098699999999999</v>
      </c>
      <c r="R48">
        <v>0.49361899999999997</v>
      </c>
      <c r="S48">
        <v>7.0299999999999998E-3</v>
      </c>
      <c r="T48">
        <v>3.7751E-2</v>
      </c>
      <c r="U48">
        <v>6.1733000000000003E-2</v>
      </c>
      <c r="V48">
        <v>17089</v>
      </c>
      <c r="W48">
        <v>99</v>
      </c>
      <c r="X48">
        <v>2.88</v>
      </c>
      <c r="Y48">
        <v>3.59</v>
      </c>
      <c r="Z48">
        <v>3.97</v>
      </c>
      <c r="AA48">
        <v>3.64</v>
      </c>
      <c r="AB48">
        <v>3.26</v>
      </c>
      <c r="AC48">
        <v>2.94</v>
      </c>
      <c r="AD48">
        <v>3.41</v>
      </c>
      <c r="AE48">
        <v>3.42</v>
      </c>
      <c r="AF48">
        <v>4.0999999999999996</v>
      </c>
      <c r="AG48">
        <v>2.74</v>
      </c>
      <c r="AH48">
        <v>2.72</v>
      </c>
      <c r="AI48">
        <v>3.36</v>
      </c>
      <c r="AJ48">
        <v>-8.99999999999999E-2</v>
      </c>
      <c r="AK48">
        <v>0.62</v>
      </c>
      <c r="AL48">
        <v>-0.47</v>
      </c>
      <c r="AM48">
        <v>0.24</v>
      </c>
      <c r="AN48">
        <v>-0.14000000000000001</v>
      </c>
      <c r="AO48">
        <v>0.56000000000000005</v>
      </c>
      <c r="AP48">
        <v>8.99999999999999E-2</v>
      </c>
      <c r="AQ48">
        <v>0.76</v>
      </c>
      <c r="AR48">
        <v>8.0000000000000099E-2</v>
      </c>
      <c r="AS48">
        <v>0.78</v>
      </c>
      <c r="AT48">
        <v>-0.6</v>
      </c>
      <c r="AU48">
        <v>0.14000000000000001</v>
      </c>
    </row>
    <row r="49" spans="1:47" x14ac:dyDescent="0.55000000000000004">
      <c r="A49">
        <v>20160501</v>
      </c>
      <c r="B49">
        <v>6.6477237789334702E-3</v>
      </c>
      <c r="C49">
        <v>8.2299999999999995E-3</v>
      </c>
      <c r="D49">
        <f t="shared" si="0"/>
        <v>-5.0068108534793545</v>
      </c>
      <c r="E49">
        <f t="shared" si="1"/>
        <v>6.647723778933445E-3</v>
      </c>
      <c r="G49">
        <v>0.16422018791666179</v>
      </c>
      <c r="H49">
        <v>0.21999999999999975</v>
      </c>
      <c r="I49">
        <v>20160501</v>
      </c>
      <c r="J49">
        <v>579</v>
      </c>
      <c r="K49">
        <v>360</v>
      </c>
      <c r="L49">
        <v>3.5</v>
      </c>
      <c r="M49">
        <v>0.73640097809025795</v>
      </c>
      <c r="N49">
        <v>767.84555399999999</v>
      </c>
      <c r="O49">
        <v>265102.493365</v>
      </c>
      <c r="P49">
        <v>8.7057999999999996E-2</v>
      </c>
      <c r="Q49">
        <v>0.338698</v>
      </c>
      <c r="R49">
        <v>0.57424399999999998</v>
      </c>
      <c r="S49">
        <v>8.2299999999999995E-3</v>
      </c>
      <c r="T49">
        <v>2.6213E-2</v>
      </c>
      <c r="U49">
        <v>4.5487E-2</v>
      </c>
      <c r="V49">
        <v>21480</v>
      </c>
      <c r="W49">
        <v>100</v>
      </c>
      <c r="X49">
        <v>2.86</v>
      </c>
      <c r="Y49">
        <v>3.61</v>
      </c>
      <c r="Z49">
        <v>3.72</v>
      </c>
      <c r="AA49">
        <v>3.59</v>
      </c>
      <c r="AB49">
        <v>3.01</v>
      </c>
      <c r="AC49">
        <v>2.88</v>
      </c>
      <c r="AD49">
        <v>3.43</v>
      </c>
      <c r="AE49">
        <v>3.54</v>
      </c>
      <c r="AF49">
        <v>4.0199999999999996</v>
      </c>
      <c r="AG49">
        <v>2.74</v>
      </c>
      <c r="AH49">
        <v>2.84</v>
      </c>
      <c r="AI49">
        <v>3.27</v>
      </c>
      <c r="AJ49">
        <v>-0.11</v>
      </c>
      <c r="AK49">
        <v>0.64</v>
      </c>
      <c r="AL49">
        <v>-0.22</v>
      </c>
      <c r="AM49">
        <v>0.49</v>
      </c>
      <c r="AN49">
        <v>-8.99999999999999E-2</v>
      </c>
      <c r="AO49">
        <v>0.62</v>
      </c>
      <c r="AP49">
        <v>6.9999999999999798E-2</v>
      </c>
      <c r="AQ49">
        <v>0.76</v>
      </c>
      <c r="AR49">
        <v>-0.04</v>
      </c>
      <c r="AS49">
        <v>0.66</v>
      </c>
      <c r="AT49">
        <v>-0.52</v>
      </c>
      <c r="AU49">
        <v>0.23</v>
      </c>
    </row>
    <row r="50" spans="1:47" x14ac:dyDescent="0.55000000000000004">
      <c r="A50">
        <v>20160601</v>
      </c>
      <c r="B50">
        <v>5.7060167254774303E-3</v>
      </c>
      <c r="C50">
        <v>8.1309999999999993E-3</v>
      </c>
      <c r="D50">
        <f t="shared" si="0"/>
        <v>-5.1605117367544944</v>
      </c>
      <c r="E50">
        <f t="shared" si="1"/>
        <v>5.7060167254773895E-3</v>
      </c>
      <c r="G50">
        <v>2.2853010818426816E-2</v>
      </c>
      <c r="H50">
        <v>2.9999999999999805E-2</v>
      </c>
      <c r="I50">
        <v>20160601</v>
      </c>
      <c r="J50">
        <v>711</v>
      </c>
      <c r="K50">
        <v>360</v>
      </c>
      <c r="L50">
        <v>3.5</v>
      </c>
      <c r="M50">
        <v>0.743822622454402</v>
      </c>
      <c r="N50">
        <v>767.74620100000004</v>
      </c>
      <c r="O50">
        <v>261807.14440200001</v>
      </c>
      <c r="P50">
        <v>7.9703999999999997E-2</v>
      </c>
      <c r="Q50">
        <v>0.27999499999999999</v>
      </c>
      <c r="R50">
        <v>0.64030100000000001</v>
      </c>
      <c r="S50">
        <v>8.1309999999999993E-3</v>
      </c>
      <c r="T50">
        <v>1.8818999999999999E-2</v>
      </c>
      <c r="U50">
        <v>3.6498999999999997E-2</v>
      </c>
      <c r="V50">
        <v>29551</v>
      </c>
      <c r="W50">
        <v>101</v>
      </c>
      <c r="X50">
        <v>2.92</v>
      </c>
      <c r="Y50">
        <v>3.66</v>
      </c>
      <c r="Z50">
        <v>3.64</v>
      </c>
      <c r="AA50">
        <v>3.61</v>
      </c>
      <c r="AB50">
        <v>2.94</v>
      </c>
      <c r="AC50">
        <v>2.86</v>
      </c>
      <c r="AD50">
        <v>3.46</v>
      </c>
      <c r="AE50">
        <v>4.08</v>
      </c>
      <c r="AF50">
        <v>3.94</v>
      </c>
      <c r="AG50">
        <v>2.77</v>
      </c>
      <c r="AH50">
        <v>3.34</v>
      </c>
      <c r="AI50">
        <v>3.19</v>
      </c>
      <c r="AJ50">
        <v>-0.16</v>
      </c>
      <c r="AK50">
        <v>0.57999999999999996</v>
      </c>
      <c r="AL50">
        <v>-0.14000000000000001</v>
      </c>
      <c r="AM50">
        <v>0.56000000000000005</v>
      </c>
      <c r="AN50">
        <v>-0.11</v>
      </c>
      <c r="AO50">
        <v>0.64</v>
      </c>
      <c r="AP50">
        <v>0.04</v>
      </c>
      <c r="AQ50">
        <v>0.73</v>
      </c>
      <c r="AR50">
        <v>-0.57999999999999996</v>
      </c>
      <c r="AS50">
        <v>0.16</v>
      </c>
      <c r="AT50">
        <v>-0.44</v>
      </c>
      <c r="AU50">
        <v>0.31</v>
      </c>
    </row>
    <row r="51" spans="1:47" x14ac:dyDescent="0.55000000000000004">
      <c r="A51">
        <v>20160701</v>
      </c>
      <c r="B51">
        <v>5.04076366264184E-3</v>
      </c>
      <c r="C51">
        <v>6.4739999999999997E-3</v>
      </c>
      <c r="D51">
        <f t="shared" si="0"/>
        <v>-5.2851441768435263</v>
      </c>
      <c r="E51">
        <f t="shared" si="1"/>
        <v>5.0407636626418201E-3</v>
      </c>
      <c r="G51">
        <v>0.1021200998536972</v>
      </c>
      <c r="H51">
        <v>0.12999999999999989</v>
      </c>
      <c r="I51">
        <v>20160701</v>
      </c>
      <c r="J51">
        <v>609</v>
      </c>
      <c r="K51">
        <v>360</v>
      </c>
      <c r="L51">
        <v>3.5</v>
      </c>
      <c r="M51">
        <v>0.75623706548181102</v>
      </c>
      <c r="N51">
        <v>768.22287200000005</v>
      </c>
      <c r="O51">
        <v>258887.33916800001</v>
      </c>
      <c r="P51">
        <v>7.6261999999999996E-2</v>
      </c>
      <c r="Q51">
        <v>0.234738</v>
      </c>
      <c r="R51">
        <v>0.68899999999999995</v>
      </c>
      <c r="S51">
        <v>6.4739999999999997E-3</v>
      </c>
      <c r="T51">
        <v>1.5008000000000001E-2</v>
      </c>
      <c r="U51">
        <v>3.3692E-2</v>
      </c>
      <c r="V51">
        <v>37843</v>
      </c>
      <c r="W51">
        <v>102</v>
      </c>
      <c r="X51">
        <v>2.74</v>
      </c>
      <c r="Y51">
        <v>3.41</v>
      </c>
      <c r="Z51">
        <v>3.59</v>
      </c>
      <c r="AA51">
        <v>3.66</v>
      </c>
      <c r="AB51">
        <v>2.88</v>
      </c>
      <c r="AC51">
        <v>2.92</v>
      </c>
      <c r="AD51">
        <v>3.42</v>
      </c>
      <c r="AE51">
        <v>4.2</v>
      </c>
      <c r="AF51">
        <v>3.96</v>
      </c>
      <c r="AG51">
        <v>2.72</v>
      </c>
      <c r="AH51">
        <v>3.44</v>
      </c>
      <c r="AI51">
        <v>3.22</v>
      </c>
      <c r="AJ51">
        <v>8.99999999999999E-2</v>
      </c>
      <c r="AK51">
        <v>0.76</v>
      </c>
      <c r="AL51">
        <v>-8.99999999999999E-2</v>
      </c>
      <c r="AM51">
        <v>0.62</v>
      </c>
      <c r="AN51">
        <v>-0.16</v>
      </c>
      <c r="AO51">
        <v>0.57999999999999996</v>
      </c>
      <c r="AP51">
        <v>8.0000000000000099E-2</v>
      </c>
      <c r="AQ51">
        <v>0.78</v>
      </c>
      <c r="AR51">
        <v>-0.7</v>
      </c>
      <c r="AS51">
        <v>6.0000000000000102E-2</v>
      </c>
      <c r="AT51">
        <v>-0.46</v>
      </c>
      <c r="AU51">
        <v>0.28000000000000003</v>
      </c>
    </row>
    <row r="52" spans="1:47" x14ac:dyDescent="0.55000000000000004">
      <c r="A52">
        <v>20160801</v>
      </c>
      <c r="B52">
        <v>5.2621046425070303E-3</v>
      </c>
      <c r="C52">
        <v>5.4299999999999999E-3</v>
      </c>
      <c r="D52">
        <f t="shared" si="0"/>
        <v>-5.2419482118340071</v>
      </c>
      <c r="E52">
        <f t="shared" si="1"/>
        <v>5.262104642507006E-3</v>
      </c>
      <c r="G52">
        <v>8.0687566572467825E-2</v>
      </c>
      <c r="H52">
        <v>0.10000000000000009</v>
      </c>
      <c r="I52">
        <v>20160801</v>
      </c>
      <c r="J52">
        <v>365</v>
      </c>
      <c r="K52">
        <v>360</v>
      </c>
      <c r="L52">
        <v>3.5</v>
      </c>
      <c r="M52">
        <v>0.74888007938253498</v>
      </c>
      <c r="N52">
        <v>766.660483</v>
      </c>
      <c r="O52">
        <v>263721.41239900002</v>
      </c>
      <c r="P52">
        <v>8.7470000000000006E-2</v>
      </c>
      <c r="Q52">
        <v>0.27607799999999999</v>
      </c>
      <c r="R52">
        <v>0.63645200000000002</v>
      </c>
      <c r="S52">
        <v>5.4299999999999999E-3</v>
      </c>
      <c r="T52">
        <v>1.0396000000000001E-2</v>
      </c>
      <c r="U52">
        <v>3.0072000000000002E-2</v>
      </c>
      <c r="V52">
        <v>61995</v>
      </c>
      <c r="W52">
        <v>103</v>
      </c>
      <c r="X52">
        <v>2.74</v>
      </c>
      <c r="Y52">
        <v>3.43</v>
      </c>
      <c r="Z52">
        <v>3.61</v>
      </c>
      <c r="AA52">
        <v>3.41</v>
      </c>
      <c r="AB52">
        <v>2.86</v>
      </c>
      <c r="AC52">
        <v>2.74</v>
      </c>
      <c r="AD52">
        <v>3.54</v>
      </c>
      <c r="AE52">
        <v>4.1900000000000004</v>
      </c>
      <c r="AF52">
        <v>3.93</v>
      </c>
      <c r="AG52">
        <v>2.84</v>
      </c>
      <c r="AH52">
        <v>3.41</v>
      </c>
      <c r="AI52">
        <v>3.18</v>
      </c>
      <c r="AJ52">
        <v>6.9999999999999798E-2</v>
      </c>
      <c r="AK52">
        <v>0.76</v>
      </c>
      <c r="AL52">
        <v>-0.11</v>
      </c>
      <c r="AM52">
        <v>0.64</v>
      </c>
      <c r="AN52">
        <v>8.99999999999999E-2</v>
      </c>
      <c r="AO52">
        <v>0.76</v>
      </c>
      <c r="AP52">
        <v>-0.04</v>
      </c>
      <c r="AQ52">
        <v>0.66</v>
      </c>
      <c r="AR52">
        <v>-0.69</v>
      </c>
      <c r="AS52">
        <v>8.99999999999999E-2</v>
      </c>
      <c r="AT52">
        <v>-0.43</v>
      </c>
      <c r="AU52">
        <v>0.32</v>
      </c>
    </row>
    <row r="53" spans="1:47" x14ac:dyDescent="0.55000000000000004">
      <c r="A53">
        <v>20160901</v>
      </c>
      <c r="B53">
        <v>5.15361559314429E-3</v>
      </c>
      <c r="C53">
        <v>4.5799999999999999E-3</v>
      </c>
      <c r="D53">
        <f t="shared" si="0"/>
        <v>-5.2628898124386287</v>
      </c>
      <c r="E53">
        <f t="shared" si="1"/>
        <v>5.153615593144264E-3</v>
      </c>
      <c r="G53">
        <v>-5.8105456676477117E-2</v>
      </c>
      <c r="H53">
        <v>-6.999999999999984E-2</v>
      </c>
      <c r="I53">
        <v>20160901</v>
      </c>
      <c r="J53">
        <v>974</v>
      </c>
      <c r="K53">
        <v>360</v>
      </c>
      <c r="L53">
        <v>3.5</v>
      </c>
      <c r="M53">
        <v>0.74231361007473395</v>
      </c>
      <c r="N53">
        <v>765.67444999999998</v>
      </c>
      <c r="O53">
        <v>263347.841655</v>
      </c>
      <c r="P53">
        <v>0.10439900000000001</v>
      </c>
      <c r="Q53">
        <v>0.339667</v>
      </c>
      <c r="R53">
        <v>0.55593400000000004</v>
      </c>
      <c r="S53">
        <v>4.5799999999999999E-3</v>
      </c>
      <c r="T53">
        <v>9.9330000000000009E-3</v>
      </c>
      <c r="U53">
        <v>3.1376000000000001E-2</v>
      </c>
      <c r="V53">
        <v>94810</v>
      </c>
      <c r="W53">
        <v>104</v>
      </c>
      <c r="X53">
        <v>2.77</v>
      </c>
      <c r="Y53">
        <v>3.46</v>
      </c>
      <c r="Z53">
        <v>3.66</v>
      </c>
      <c r="AA53">
        <v>3.43</v>
      </c>
      <c r="AB53">
        <v>2.92</v>
      </c>
      <c r="AC53">
        <v>2.74</v>
      </c>
      <c r="AD53">
        <v>4.08</v>
      </c>
      <c r="AE53">
        <v>4.0999999999999996</v>
      </c>
      <c r="AF53">
        <v>3.78</v>
      </c>
      <c r="AG53">
        <v>3.34</v>
      </c>
      <c r="AH53">
        <v>3.32</v>
      </c>
      <c r="AI53">
        <v>3.08</v>
      </c>
      <c r="AJ53">
        <v>0.04</v>
      </c>
      <c r="AK53">
        <v>0.73</v>
      </c>
      <c r="AL53">
        <v>-0.16</v>
      </c>
      <c r="AM53">
        <v>0.57999999999999996</v>
      </c>
      <c r="AN53">
        <v>6.9999999999999798E-2</v>
      </c>
      <c r="AO53">
        <v>0.76</v>
      </c>
      <c r="AP53">
        <v>-0.57999999999999996</v>
      </c>
      <c r="AQ53">
        <v>0.16</v>
      </c>
      <c r="AR53">
        <v>-0.6</v>
      </c>
      <c r="AS53">
        <v>0.18</v>
      </c>
      <c r="AT53">
        <v>-0.28000000000000003</v>
      </c>
      <c r="AU53">
        <v>0.42</v>
      </c>
    </row>
    <row r="54" spans="1:47" x14ac:dyDescent="0.55000000000000004">
      <c r="A54">
        <v>20161001</v>
      </c>
      <c r="B54">
        <v>3.77552975549398E-3</v>
      </c>
      <c r="C54">
        <v>3.6939999999999998E-3</v>
      </c>
      <c r="D54">
        <f t="shared" si="0"/>
        <v>-5.5754318984871611</v>
      </c>
      <c r="E54">
        <f t="shared" si="1"/>
        <v>3.7755297554939653E-3</v>
      </c>
      <c r="G54">
        <v>2.5650314105834605E-2</v>
      </c>
      <c r="H54">
        <v>3.0000000000000249E-2</v>
      </c>
      <c r="I54">
        <v>20161001</v>
      </c>
      <c r="J54">
        <v>1170</v>
      </c>
      <c r="K54">
        <v>360</v>
      </c>
      <c r="L54">
        <v>3.5</v>
      </c>
      <c r="M54">
        <v>0.73517899973045797</v>
      </c>
      <c r="N54">
        <v>765.72295799999995</v>
      </c>
      <c r="O54">
        <v>266668.04870400002</v>
      </c>
      <c r="P54">
        <v>0.1202</v>
      </c>
      <c r="Q54">
        <v>0.366122</v>
      </c>
      <c r="R54">
        <v>0.51367799999999997</v>
      </c>
      <c r="S54">
        <v>3.6939999999999998E-3</v>
      </c>
      <c r="T54">
        <v>8.9879999999999995E-3</v>
      </c>
      <c r="U54">
        <v>3.0190999999999999E-2</v>
      </c>
      <c r="V54">
        <v>97216</v>
      </c>
      <c r="W54">
        <v>105</v>
      </c>
      <c r="X54">
        <v>2.72</v>
      </c>
      <c r="Y54">
        <v>3.42</v>
      </c>
      <c r="Z54">
        <v>3.41</v>
      </c>
      <c r="AA54">
        <v>3.46</v>
      </c>
      <c r="AB54">
        <v>2.74</v>
      </c>
      <c r="AC54">
        <v>2.77</v>
      </c>
      <c r="AD54">
        <v>4.2</v>
      </c>
      <c r="AE54">
        <v>4.0999999999999996</v>
      </c>
      <c r="AF54">
        <v>3.85</v>
      </c>
      <c r="AG54">
        <v>3.44</v>
      </c>
      <c r="AH54">
        <v>3.36</v>
      </c>
      <c r="AI54">
        <v>3.15</v>
      </c>
      <c r="AJ54">
        <v>8.0000000000000099E-2</v>
      </c>
      <c r="AK54">
        <v>0.78</v>
      </c>
      <c r="AL54">
        <v>8.99999999999999E-2</v>
      </c>
      <c r="AM54">
        <v>0.76</v>
      </c>
      <c r="AN54">
        <v>0.04</v>
      </c>
      <c r="AO54">
        <v>0.73</v>
      </c>
      <c r="AP54">
        <v>-0.7</v>
      </c>
      <c r="AQ54">
        <v>6.0000000000000102E-2</v>
      </c>
      <c r="AR54">
        <v>-0.6</v>
      </c>
      <c r="AS54">
        <v>0.14000000000000001</v>
      </c>
      <c r="AT54">
        <v>-0.35</v>
      </c>
      <c r="AU54">
        <v>0.35</v>
      </c>
    </row>
    <row r="55" spans="1:47" x14ac:dyDescent="0.55000000000000004">
      <c r="A55">
        <v>20161101</v>
      </c>
      <c r="B55">
        <v>4.0008179219484198E-3</v>
      </c>
      <c r="C55">
        <v>3.382E-3</v>
      </c>
      <c r="D55">
        <f t="shared" si="0"/>
        <v>-5.5172476156737797</v>
      </c>
      <c r="E55">
        <f t="shared" si="1"/>
        <v>4.0008179219484024E-3</v>
      </c>
      <c r="G55">
        <v>0.20277831366095439</v>
      </c>
      <c r="H55">
        <v>0.22999999999999998</v>
      </c>
      <c r="I55">
        <v>20161101</v>
      </c>
      <c r="J55">
        <v>372</v>
      </c>
      <c r="K55">
        <v>360</v>
      </c>
      <c r="L55">
        <v>3.5</v>
      </c>
      <c r="M55">
        <v>0.72976942410839296</v>
      </c>
      <c r="N55">
        <v>765.24567000000002</v>
      </c>
      <c r="O55">
        <v>268034.70154500002</v>
      </c>
      <c r="P55">
        <v>0.114247</v>
      </c>
      <c r="Q55">
        <v>0.36376700000000001</v>
      </c>
      <c r="R55">
        <v>0.52198599999999995</v>
      </c>
      <c r="S55">
        <v>3.382E-3</v>
      </c>
      <c r="T55">
        <v>9.809E-3</v>
      </c>
      <c r="U55">
        <v>3.0886E-2</v>
      </c>
      <c r="V55">
        <v>59818</v>
      </c>
      <c r="W55">
        <v>106</v>
      </c>
      <c r="X55">
        <v>2.84</v>
      </c>
      <c r="Y55">
        <v>3.54</v>
      </c>
      <c r="Z55">
        <v>3.43</v>
      </c>
      <c r="AA55">
        <v>3.42</v>
      </c>
      <c r="AB55">
        <v>2.74</v>
      </c>
      <c r="AC55">
        <v>2.72</v>
      </c>
      <c r="AD55">
        <v>4.1900000000000004</v>
      </c>
      <c r="AE55">
        <v>4.0199999999999996</v>
      </c>
      <c r="AF55">
        <v>3.94</v>
      </c>
      <c r="AG55">
        <v>3.41</v>
      </c>
      <c r="AH55">
        <v>3.27</v>
      </c>
      <c r="AI55">
        <v>3.27</v>
      </c>
      <c r="AJ55">
        <v>-0.04</v>
      </c>
      <c r="AK55">
        <v>0.66</v>
      </c>
      <c r="AL55">
        <v>6.9999999999999798E-2</v>
      </c>
      <c r="AM55">
        <v>0.76</v>
      </c>
      <c r="AN55">
        <v>8.0000000000000099E-2</v>
      </c>
      <c r="AO55">
        <v>0.78</v>
      </c>
      <c r="AP55">
        <v>-0.69</v>
      </c>
      <c r="AQ55">
        <v>8.99999999999999E-2</v>
      </c>
      <c r="AR55">
        <v>-0.52</v>
      </c>
      <c r="AS55">
        <v>0.23</v>
      </c>
      <c r="AT55">
        <v>-0.44</v>
      </c>
      <c r="AU55">
        <v>0.23</v>
      </c>
    </row>
    <row r="56" spans="1:47" x14ac:dyDescent="0.55000000000000004">
      <c r="A56">
        <v>20161201</v>
      </c>
      <c r="B56">
        <v>4.1718751631589501E-3</v>
      </c>
      <c r="C56">
        <v>4.4169999999999999E-3</v>
      </c>
      <c r="D56">
        <f t="shared" si="0"/>
        <v>-5.4752090631187809</v>
      </c>
      <c r="E56">
        <f t="shared" si="1"/>
        <v>4.1718751631589276E-3</v>
      </c>
      <c r="G56">
        <v>0.3221292539240127</v>
      </c>
      <c r="H56">
        <v>0.35999999999999988</v>
      </c>
      <c r="I56">
        <v>20161201</v>
      </c>
      <c r="J56">
        <v>1200</v>
      </c>
      <c r="K56">
        <v>360</v>
      </c>
      <c r="L56">
        <v>3.5</v>
      </c>
      <c r="M56">
        <v>0.73134659271062696</v>
      </c>
      <c r="N56">
        <v>763.38489200000004</v>
      </c>
      <c r="O56">
        <v>259790.53689300001</v>
      </c>
      <c r="P56">
        <v>0.137376</v>
      </c>
      <c r="Q56">
        <v>0.353935</v>
      </c>
      <c r="R56">
        <v>0.50868899999999995</v>
      </c>
      <c r="S56">
        <v>4.4169999999999999E-3</v>
      </c>
      <c r="T56">
        <v>1.2282E-2</v>
      </c>
      <c r="U56">
        <v>3.3501999999999997E-2</v>
      </c>
      <c r="V56">
        <v>98871</v>
      </c>
      <c r="W56">
        <v>107</v>
      </c>
      <c r="X56">
        <v>3.34</v>
      </c>
      <c r="Y56">
        <v>4.08</v>
      </c>
      <c r="Z56">
        <v>3.46</v>
      </c>
      <c r="AA56">
        <v>3.54</v>
      </c>
      <c r="AB56">
        <v>2.77</v>
      </c>
      <c r="AC56">
        <v>2.84</v>
      </c>
      <c r="AD56">
        <v>4.0999999999999996</v>
      </c>
      <c r="AE56">
        <v>3.94</v>
      </c>
      <c r="AF56">
        <v>3.94</v>
      </c>
      <c r="AG56">
        <v>3.32</v>
      </c>
      <c r="AH56">
        <v>3.19</v>
      </c>
      <c r="AI56">
        <v>3.36</v>
      </c>
      <c r="AJ56">
        <v>-0.57999999999999996</v>
      </c>
      <c r="AK56">
        <v>0.16</v>
      </c>
      <c r="AL56">
        <v>0.04</v>
      </c>
      <c r="AM56">
        <v>0.73</v>
      </c>
      <c r="AN56">
        <v>-0.04</v>
      </c>
      <c r="AO56">
        <v>0.66</v>
      </c>
      <c r="AP56">
        <v>-0.6</v>
      </c>
      <c r="AQ56">
        <v>0.18</v>
      </c>
      <c r="AR56">
        <v>-0.44</v>
      </c>
      <c r="AS56">
        <v>0.31</v>
      </c>
      <c r="AT56">
        <v>-0.44</v>
      </c>
      <c r="AU56">
        <v>0.14000000000000001</v>
      </c>
    </row>
    <row r="57" spans="1:47" x14ac:dyDescent="0.55000000000000004">
      <c r="A57">
        <v>20170101</v>
      </c>
      <c r="B57">
        <v>4.0026062610573204E-3</v>
      </c>
      <c r="C57">
        <v>3.947E-3</v>
      </c>
      <c r="D57">
        <f t="shared" si="0"/>
        <v>-5.5167989266454782</v>
      </c>
      <c r="E57">
        <f t="shared" si="1"/>
        <v>4.0026062610572953E-3</v>
      </c>
      <c r="G57">
        <v>0.25722161718314773</v>
      </c>
      <c r="H57">
        <v>0.29000000000000004</v>
      </c>
      <c r="I57">
        <v>20170101</v>
      </c>
      <c r="J57">
        <v>1153</v>
      </c>
      <c r="K57">
        <v>360</v>
      </c>
      <c r="L57">
        <v>3.5</v>
      </c>
      <c r="M57">
        <v>0.73036129859980603</v>
      </c>
      <c r="N57">
        <v>763.87414100000001</v>
      </c>
      <c r="O57">
        <v>264882.58641699998</v>
      </c>
      <c r="P57">
        <v>0.126886</v>
      </c>
      <c r="Q57">
        <v>0.35996</v>
      </c>
      <c r="R57">
        <v>0.513154</v>
      </c>
      <c r="S57">
        <v>3.947E-3</v>
      </c>
      <c r="T57">
        <v>1.1193E-2</v>
      </c>
      <c r="U57">
        <v>2.8539999999999999E-2</v>
      </c>
      <c r="V57">
        <v>39641</v>
      </c>
      <c r="W57">
        <v>108</v>
      </c>
      <c r="X57">
        <v>3.44</v>
      </c>
      <c r="Y57">
        <v>4.2</v>
      </c>
      <c r="Z57">
        <v>3.42</v>
      </c>
      <c r="AA57">
        <v>4.08</v>
      </c>
      <c r="AB57">
        <v>2.72</v>
      </c>
      <c r="AC57">
        <v>3.34</v>
      </c>
      <c r="AD57">
        <v>4.0999999999999996</v>
      </c>
      <c r="AE57">
        <v>3.96</v>
      </c>
      <c r="AF57">
        <v>3.95</v>
      </c>
      <c r="AG57">
        <v>3.36</v>
      </c>
      <c r="AH57">
        <v>3.22</v>
      </c>
      <c r="AI57">
        <v>3.38</v>
      </c>
      <c r="AJ57">
        <v>-0.7</v>
      </c>
      <c r="AK57">
        <v>6.0000000000000102E-2</v>
      </c>
      <c r="AL57">
        <v>8.0000000000000099E-2</v>
      </c>
      <c r="AM57">
        <v>0.78</v>
      </c>
      <c r="AN57">
        <v>-0.57999999999999996</v>
      </c>
      <c r="AO57">
        <v>0.16</v>
      </c>
      <c r="AP57">
        <v>-0.6</v>
      </c>
      <c r="AQ57">
        <v>0.14000000000000001</v>
      </c>
      <c r="AR57">
        <v>-0.46</v>
      </c>
      <c r="AS57">
        <v>0.28000000000000003</v>
      </c>
      <c r="AT57">
        <v>-0.45</v>
      </c>
      <c r="AU57">
        <v>0.12</v>
      </c>
    </row>
    <row r="58" spans="1:47" x14ac:dyDescent="0.55000000000000004">
      <c r="A58">
        <v>20170201</v>
      </c>
      <c r="B58">
        <v>5.42575497633907E-3</v>
      </c>
      <c r="C58">
        <v>6.5059999999999996E-3</v>
      </c>
      <c r="D58">
        <f t="shared" si="0"/>
        <v>-5.2111576952477963</v>
      </c>
      <c r="E58">
        <f t="shared" si="1"/>
        <v>5.4257549763390553E-3</v>
      </c>
      <c r="G58">
        <v>0.10699613588267806</v>
      </c>
      <c r="H58">
        <v>0.12000000000000011</v>
      </c>
      <c r="I58">
        <v>20170201</v>
      </c>
      <c r="J58">
        <v>1565</v>
      </c>
      <c r="K58">
        <v>360</v>
      </c>
      <c r="L58">
        <v>3.5</v>
      </c>
      <c r="M58">
        <v>0.70283232984283595</v>
      </c>
      <c r="N58">
        <v>763.24605899999995</v>
      </c>
      <c r="O58">
        <v>252745.44940499999</v>
      </c>
      <c r="P58">
        <v>0.14874200000000001</v>
      </c>
      <c r="Q58">
        <v>0.39545999999999998</v>
      </c>
      <c r="R58">
        <v>0.45579799999999998</v>
      </c>
      <c r="S58">
        <v>6.5059999999999996E-3</v>
      </c>
      <c r="T58">
        <v>1.7114000000000001E-2</v>
      </c>
      <c r="U58">
        <v>4.0800000000000003E-2</v>
      </c>
      <c r="V58">
        <v>12618</v>
      </c>
      <c r="W58">
        <v>109</v>
      </c>
      <c r="X58">
        <v>3.41</v>
      </c>
      <c r="Y58">
        <v>4.1900000000000004</v>
      </c>
      <c r="Z58">
        <v>3.54</v>
      </c>
      <c r="AA58">
        <v>4.2</v>
      </c>
      <c r="AB58">
        <v>2.84</v>
      </c>
      <c r="AC58">
        <v>3.44</v>
      </c>
      <c r="AD58">
        <v>4.0199999999999996</v>
      </c>
      <c r="AE58">
        <v>3.93</v>
      </c>
      <c r="AF58">
        <v>4.22</v>
      </c>
      <c r="AG58">
        <v>3.27</v>
      </c>
      <c r="AH58">
        <v>3.18</v>
      </c>
      <c r="AI58">
        <v>3.68</v>
      </c>
      <c r="AJ58">
        <v>-0.69</v>
      </c>
      <c r="AK58">
        <v>8.99999999999999E-2</v>
      </c>
      <c r="AL58">
        <v>-0.04</v>
      </c>
      <c r="AM58">
        <v>0.66</v>
      </c>
      <c r="AN58">
        <v>-0.7</v>
      </c>
      <c r="AO58">
        <v>6.0000000000000102E-2</v>
      </c>
      <c r="AP58">
        <v>-0.52</v>
      </c>
      <c r="AQ58">
        <v>0.23</v>
      </c>
      <c r="AR58">
        <v>-0.43</v>
      </c>
      <c r="AS58">
        <v>0.32</v>
      </c>
      <c r="AT58">
        <v>-0.72</v>
      </c>
      <c r="AU58">
        <v>-0.18</v>
      </c>
    </row>
    <row r="59" spans="1:47" x14ac:dyDescent="0.55000000000000004">
      <c r="A59">
        <v>20170301</v>
      </c>
      <c r="B59">
        <v>1.24538251333869E-2</v>
      </c>
      <c r="C59">
        <v>1.3129999999999999E-2</v>
      </c>
      <c r="D59">
        <f t="shared" si="0"/>
        <v>-4.3731954396889376</v>
      </c>
      <c r="E59">
        <f t="shared" si="1"/>
        <v>1.2453825133386817E-2</v>
      </c>
      <c r="G59">
        <v>0.23802577873464198</v>
      </c>
      <c r="H59">
        <v>0.26000000000000023</v>
      </c>
      <c r="I59">
        <v>20170301</v>
      </c>
      <c r="J59">
        <v>1531</v>
      </c>
      <c r="K59">
        <v>360</v>
      </c>
      <c r="L59">
        <v>3.5</v>
      </c>
      <c r="M59">
        <v>0.68364162758426905</v>
      </c>
      <c r="N59">
        <v>760.42759799999999</v>
      </c>
      <c r="O59">
        <v>265431.31391000003</v>
      </c>
      <c r="P59">
        <v>0.18551899999999999</v>
      </c>
      <c r="Q59">
        <v>0.41181299999999998</v>
      </c>
      <c r="R59">
        <v>0.402669</v>
      </c>
      <c r="S59">
        <v>1.3129999999999999E-2</v>
      </c>
      <c r="T59">
        <v>2.5815999999999999E-2</v>
      </c>
      <c r="U59">
        <v>4.9953999999999998E-2</v>
      </c>
      <c r="V59">
        <v>6647</v>
      </c>
      <c r="W59">
        <v>110</v>
      </c>
      <c r="X59">
        <v>3.32</v>
      </c>
      <c r="Y59">
        <v>4.0999999999999996</v>
      </c>
      <c r="Z59">
        <v>4.08</v>
      </c>
      <c r="AA59">
        <v>4.1900000000000004</v>
      </c>
      <c r="AB59">
        <v>3.34</v>
      </c>
      <c r="AC59">
        <v>3.41</v>
      </c>
      <c r="AD59">
        <v>3.94</v>
      </c>
      <c r="AE59">
        <v>3.78</v>
      </c>
      <c r="AF59">
        <v>4.43</v>
      </c>
      <c r="AG59">
        <v>3.19</v>
      </c>
      <c r="AH59">
        <v>3.08</v>
      </c>
      <c r="AI59">
        <v>3.9</v>
      </c>
      <c r="AJ59">
        <v>-0.6</v>
      </c>
      <c r="AK59">
        <v>0.18</v>
      </c>
      <c r="AL59">
        <v>-0.57999999999999996</v>
      </c>
      <c r="AM59">
        <v>0.16</v>
      </c>
      <c r="AN59">
        <v>-0.69</v>
      </c>
      <c r="AO59">
        <v>8.99999999999999E-2</v>
      </c>
      <c r="AP59">
        <v>-0.44</v>
      </c>
      <c r="AQ59">
        <v>0.31</v>
      </c>
      <c r="AR59">
        <v>-0.28000000000000003</v>
      </c>
      <c r="AS59">
        <v>0.42</v>
      </c>
      <c r="AT59">
        <v>-0.93</v>
      </c>
      <c r="AU59">
        <v>-0.4</v>
      </c>
    </row>
    <row r="60" spans="1:47" x14ac:dyDescent="0.55000000000000004">
      <c r="A60">
        <v>20170401</v>
      </c>
      <c r="B60">
        <v>1.51666851286447E-2</v>
      </c>
      <c r="C60">
        <v>1.3332999999999999E-2</v>
      </c>
      <c r="D60">
        <f t="shared" si="0"/>
        <v>-4.1733711488100003</v>
      </c>
      <c r="E60">
        <f t="shared" si="1"/>
        <v>1.516668512864457E-2</v>
      </c>
      <c r="G60">
        <v>0.14778028836575968</v>
      </c>
      <c r="H60">
        <v>0.1599999999999997</v>
      </c>
      <c r="I60">
        <v>20170401</v>
      </c>
      <c r="J60">
        <v>1340</v>
      </c>
      <c r="K60">
        <v>360</v>
      </c>
      <c r="L60">
        <v>3.5</v>
      </c>
      <c r="M60">
        <v>0.67592584450764004</v>
      </c>
      <c r="N60">
        <v>759.31608300000005</v>
      </c>
      <c r="O60">
        <v>271885.68062300002</v>
      </c>
      <c r="P60">
        <v>0.174149</v>
      </c>
      <c r="Q60">
        <v>0.40505099999999999</v>
      </c>
      <c r="R60">
        <v>0.42080000000000001</v>
      </c>
      <c r="S60">
        <v>1.3332999999999999E-2</v>
      </c>
      <c r="T60">
        <v>3.3659000000000001E-2</v>
      </c>
      <c r="U60">
        <v>6.4377000000000004E-2</v>
      </c>
      <c r="V60">
        <v>3710</v>
      </c>
      <c r="W60">
        <v>111</v>
      </c>
      <c r="X60">
        <v>3.36</v>
      </c>
      <c r="Y60">
        <v>4.0999999999999996</v>
      </c>
      <c r="Z60">
        <v>4.2</v>
      </c>
      <c r="AA60">
        <v>4.0999999999999996</v>
      </c>
      <c r="AB60">
        <v>3.44</v>
      </c>
      <c r="AC60">
        <v>3.32</v>
      </c>
      <c r="AD60">
        <v>3.96</v>
      </c>
      <c r="AE60">
        <v>3.85</v>
      </c>
      <c r="AF60">
        <v>4.4000000000000004</v>
      </c>
      <c r="AG60">
        <v>3.22</v>
      </c>
      <c r="AH60">
        <v>3.15</v>
      </c>
      <c r="AI60">
        <v>3.87</v>
      </c>
      <c r="AJ60">
        <v>-0.6</v>
      </c>
      <c r="AK60">
        <v>0.14000000000000001</v>
      </c>
      <c r="AL60">
        <v>-0.7</v>
      </c>
      <c r="AM60">
        <v>6.0000000000000102E-2</v>
      </c>
      <c r="AN60">
        <v>-0.6</v>
      </c>
      <c r="AO60">
        <v>0.18</v>
      </c>
      <c r="AP60">
        <v>-0.46</v>
      </c>
      <c r="AQ60">
        <v>0.28000000000000003</v>
      </c>
      <c r="AR60">
        <v>-0.35</v>
      </c>
      <c r="AS60">
        <v>0.35</v>
      </c>
      <c r="AT60">
        <v>-0.9</v>
      </c>
      <c r="AU60">
        <v>-0.37</v>
      </c>
    </row>
    <row r="61" spans="1:47" x14ac:dyDescent="0.55000000000000004">
      <c r="A61">
        <v>20170501</v>
      </c>
      <c r="B61">
        <v>1.56179461087252E-2</v>
      </c>
      <c r="C61">
        <v>1.9897999999999999E-2</v>
      </c>
      <c r="D61">
        <f t="shared" si="0"/>
        <v>-4.1435934431990518</v>
      </c>
      <c r="E61">
        <f t="shared" si="1"/>
        <v>1.5617946108725123E-2</v>
      </c>
      <c r="G61">
        <v>0.1983375205408841</v>
      </c>
      <c r="H61">
        <v>0.20999999999999996</v>
      </c>
      <c r="I61">
        <v>20170501</v>
      </c>
      <c r="J61">
        <v>1088</v>
      </c>
      <c r="K61">
        <v>360</v>
      </c>
      <c r="L61">
        <v>3.5</v>
      </c>
      <c r="M61">
        <v>0.670310514331386</v>
      </c>
      <c r="N61">
        <v>761.92913799999997</v>
      </c>
      <c r="O61">
        <v>278104.61121499998</v>
      </c>
      <c r="P61">
        <v>0.17108300000000001</v>
      </c>
      <c r="Q61">
        <v>0.34858600000000001</v>
      </c>
      <c r="R61">
        <v>0.48033100000000001</v>
      </c>
      <c r="S61">
        <v>1.9897999999999999E-2</v>
      </c>
      <c r="T61">
        <v>4.9966000000000003E-2</v>
      </c>
      <c r="U61">
        <v>9.4258999999999996E-2</v>
      </c>
      <c r="V61">
        <v>3062</v>
      </c>
      <c r="W61">
        <v>112</v>
      </c>
      <c r="X61">
        <v>3.27</v>
      </c>
      <c r="Y61">
        <v>4.0199999999999996</v>
      </c>
      <c r="Z61">
        <v>4.1900000000000004</v>
      </c>
      <c r="AA61">
        <v>4.0999999999999996</v>
      </c>
      <c r="AB61">
        <v>3.41</v>
      </c>
      <c r="AC61">
        <v>3.36</v>
      </c>
      <c r="AD61">
        <v>3.93</v>
      </c>
      <c r="AE61">
        <v>3.94</v>
      </c>
      <c r="AF61">
        <v>4.55</v>
      </c>
      <c r="AG61">
        <v>3.18</v>
      </c>
      <c r="AH61">
        <v>3.27</v>
      </c>
      <c r="AI61">
        <v>4.03</v>
      </c>
      <c r="AJ61">
        <v>-0.52</v>
      </c>
      <c r="AK61">
        <v>0.23</v>
      </c>
      <c r="AL61">
        <v>-0.69</v>
      </c>
      <c r="AM61">
        <v>8.99999999999999E-2</v>
      </c>
      <c r="AN61">
        <v>-0.6</v>
      </c>
      <c r="AO61">
        <v>0.14000000000000001</v>
      </c>
      <c r="AP61">
        <v>-0.43</v>
      </c>
      <c r="AQ61">
        <v>0.32</v>
      </c>
      <c r="AR61">
        <v>-0.44</v>
      </c>
      <c r="AS61">
        <v>0.23</v>
      </c>
      <c r="AT61">
        <v>-1.05</v>
      </c>
      <c r="AU61">
        <v>-0.53</v>
      </c>
    </row>
    <row r="62" spans="1:47" x14ac:dyDescent="0.55000000000000004">
      <c r="A62">
        <v>20170601</v>
      </c>
      <c r="B62">
        <v>1.36009138023819E-2</v>
      </c>
      <c r="C62">
        <v>1.6934999999999999E-2</v>
      </c>
      <c r="D62">
        <f t="shared" si="0"/>
        <v>-4.2839240436118855</v>
      </c>
      <c r="E62">
        <f t="shared" si="1"/>
        <v>1.3600913802381894E-2</v>
      </c>
      <c r="G62">
        <v>1.9184402242379273E-2</v>
      </c>
      <c r="H62">
        <v>2.0000000000000018E-2</v>
      </c>
      <c r="I62">
        <v>20170601</v>
      </c>
      <c r="J62">
        <v>968</v>
      </c>
      <c r="K62">
        <v>360</v>
      </c>
      <c r="L62">
        <v>3.5</v>
      </c>
      <c r="M62">
        <v>0.68246661607088299</v>
      </c>
      <c r="N62">
        <v>761.89281400000004</v>
      </c>
      <c r="O62">
        <v>285057.29079</v>
      </c>
      <c r="P62">
        <v>0.152864</v>
      </c>
      <c r="Q62">
        <v>0.30212899999999998</v>
      </c>
      <c r="R62">
        <v>0.54500599999999999</v>
      </c>
      <c r="S62">
        <v>1.6934999999999999E-2</v>
      </c>
      <c r="T62">
        <v>3.8145999999999999E-2</v>
      </c>
      <c r="U62">
        <v>8.2130999999999996E-2</v>
      </c>
      <c r="V62">
        <v>2862</v>
      </c>
      <c r="W62">
        <v>113</v>
      </c>
      <c r="X62">
        <v>3.19</v>
      </c>
      <c r="Y62">
        <v>3.94</v>
      </c>
      <c r="Z62">
        <v>4.0999999999999996</v>
      </c>
      <c r="AA62">
        <v>4.0199999999999996</v>
      </c>
      <c r="AB62">
        <v>3.32</v>
      </c>
      <c r="AC62">
        <v>3.27</v>
      </c>
      <c r="AD62">
        <v>3.78</v>
      </c>
      <c r="AE62">
        <v>3.94</v>
      </c>
      <c r="AF62">
        <v>4.54</v>
      </c>
      <c r="AG62">
        <v>3.08</v>
      </c>
      <c r="AH62">
        <v>3.36</v>
      </c>
      <c r="AI62">
        <v>4.01</v>
      </c>
      <c r="AJ62">
        <v>-0.44</v>
      </c>
      <c r="AK62">
        <v>0.31</v>
      </c>
      <c r="AL62">
        <v>-0.6</v>
      </c>
      <c r="AM62">
        <v>0.18</v>
      </c>
      <c r="AN62">
        <v>-0.52</v>
      </c>
      <c r="AO62">
        <v>0.23</v>
      </c>
      <c r="AP62">
        <v>-0.28000000000000003</v>
      </c>
      <c r="AQ62">
        <v>0.42</v>
      </c>
      <c r="AR62">
        <v>-0.44</v>
      </c>
      <c r="AS62">
        <v>0.14000000000000001</v>
      </c>
      <c r="AT62">
        <v>-1.04</v>
      </c>
      <c r="AU62">
        <v>-0.51</v>
      </c>
    </row>
    <row r="63" spans="1:47" x14ac:dyDescent="0.55000000000000004">
      <c r="A63">
        <v>20170701</v>
      </c>
      <c r="B63">
        <v>1.32529717504972E-2</v>
      </c>
      <c r="C63">
        <v>1.5372E-2</v>
      </c>
      <c r="D63">
        <f t="shared" si="0"/>
        <v>-4.3101918925425604</v>
      </c>
      <c r="E63">
        <f t="shared" si="1"/>
        <v>1.3252971750497161E-2</v>
      </c>
      <c r="G63">
        <v>-0.13849009076724478</v>
      </c>
      <c r="H63">
        <v>-0.13999999999999968</v>
      </c>
      <c r="I63">
        <v>20170701</v>
      </c>
      <c r="J63">
        <v>426</v>
      </c>
      <c r="K63">
        <v>360</v>
      </c>
      <c r="L63">
        <v>3.5</v>
      </c>
      <c r="M63">
        <v>0.68439522480292603</v>
      </c>
      <c r="N63">
        <v>764.57128299999999</v>
      </c>
      <c r="O63">
        <v>284526.941552</v>
      </c>
      <c r="P63">
        <v>0.12884200000000001</v>
      </c>
      <c r="Q63">
        <v>0.26658999999999999</v>
      </c>
      <c r="R63">
        <v>0.60456900000000002</v>
      </c>
      <c r="S63">
        <v>1.5372E-2</v>
      </c>
      <c r="T63">
        <v>3.5954E-2</v>
      </c>
      <c r="U63">
        <v>8.0363000000000004E-2</v>
      </c>
      <c r="V63">
        <v>3144</v>
      </c>
      <c r="W63">
        <v>114</v>
      </c>
      <c r="X63">
        <v>3.22</v>
      </c>
      <c r="Y63">
        <v>3.96</v>
      </c>
      <c r="Z63">
        <v>4.0999999999999996</v>
      </c>
      <c r="AA63">
        <v>3.94</v>
      </c>
      <c r="AB63">
        <v>3.36</v>
      </c>
      <c r="AC63">
        <v>3.19</v>
      </c>
      <c r="AD63">
        <v>3.85</v>
      </c>
      <c r="AE63">
        <v>3.95</v>
      </c>
      <c r="AF63">
        <v>4.5199999999999996</v>
      </c>
      <c r="AG63">
        <v>3.15</v>
      </c>
      <c r="AH63">
        <v>3.38</v>
      </c>
      <c r="AI63">
        <v>3.99</v>
      </c>
      <c r="AJ63">
        <v>-0.46</v>
      </c>
      <c r="AK63">
        <v>0.28000000000000003</v>
      </c>
      <c r="AL63">
        <v>-0.6</v>
      </c>
      <c r="AM63">
        <v>0.14000000000000001</v>
      </c>
      <c r="AN63">
        <v>-0.44</v>
      </c>
      <c r="AO63">
        <v>0.31</v>
      </c>
      <c r="AP63">
        <v>-0.35</v>
      </c>
      <c r="AQ63">
        <v>0.35</v>
      </c>
      <c r="AR63">
        <v>-0.45</v>
      </c>
      <c r="AS63">
        <v>0.12</v>
      </c>
      <c r="AT63">
        <v>-1.02</v>
      </c>
      <c r="AU63">
        <v>-0.49</v>
      </c>
    </row>
    <row r="64" spans="1:47" x14ac:dyDescent="0.55000000000000004">
      <c r="A64">
        <v>20170801</v>
      </c>
      <c r="B64">
        <v>1.1171644925484701E-2</v>
      </c>
      <c r="C64">
        <v>1.1412E-2</v>
      </c>
      <c r="D64">
        <f t="shared" si="0"/>
        <v>-4.4831418975009898</v>
      </c>
      <c r="E64">
        <f t="shared" si="1"/>
        <v>1.1171644925484621E-2</v>
      </c>
      <c r="G64">
        <v>-0.18226575896289873</v>
      </c>
      <c r="H64">
        <v>-0.18000000000000016</v>
      </c>
      <c r="I64">
        <v>20170801</v>
      </c>
      <c r="J64">
        <v>581</v>
      </c>
      <c r="K64">
        <v>360</v>
      </c>
      <c r="L64">
        <v>3.5</v>
      </c>
      <c r="M64">
        <v>0.69459727817167105</v>
      </c>
      <c r="N64">
        <v>763.16503699999998</v>
      </c>
      <c r="O64">
        <v>289211.199463</v>
      </c>
      <c r="P64">
        <v>0.136463</v>
      </c>
      <c r="Q64">
        <v>0.262459</v>
      </c>
      <c r="R64">
        <v>0.601078</v>
      </c>
      <c r="S64">
        <v>1.1412E-2</v>
      </c>
      <c r="T64">
        <v>2.5522E-2</v>
      </c>
      <c r="U64">
        <v>6.9653000000000007E-2</v>
      </c>
      <c r="V64">
        <v>3648</v>
      </c>
      <c r="W64">
        <v>115</v>
      </c>
      <c r="X64">
        <v>3.18</v>
      </c>
      <c r="Y64">
        <v>3.93</v>
      </c>
      <c r="Z64">
        <v>4.0199999999999996</v>
      </c>
      <c r="AA64">
        <v>3.96</v>
      </c>
      <c r="AB64">
        <v>3.27</v>
      </c>
      <c r="AC64">
        <v>3.22</v>
      </c>
      <c r="AD64">
        <v>3.94</v>
      </c>
      <c r="AE64">
        <v>4.22</v>
      </c>
      <c r="AF64">
        <v>4.5999999999999996</v>
      </c>
      <c r="AG64">
        <v>3.27</v>
      </c>
      <c r="AH64">
        <v>3.68</v>
      </c>
      <c r="AI64">
        <v>4.08</v>
      </c>
      <c r="AJ64">
        <v>-0.43</v>
      </c>
      <c r="AK64">
        <v>0.32</v>
      </c>
      <c r="AL64">
        <v>-0.52</v>
      </c>
      <c r="AM64">
        <v>0.23</v>
      </c>
      <c r="AN64">
        <v>-0.46</v>
      </c>
      <c r="AO64">
        <v>0.28000000000000003</v>
      </c>
      <c r="AP64">
        <v>-0.44</v>
      </c>
      <c r="AQ64">
        <v>0.23</v>
      </c>
      <c r="AR64">
        <v>-0.72</v>
      </c>
      <c r="AS64">
        <v>-0.18</v>
      </c>
      <c r="AT64">
        <v>-1.1000000000000001</v>
      </c>
      <c r="AU64">
        <v>-0.57999999999999996</v>
      </c>
    </row>
    <row r="65" spans="1:47" x14ac:dyDescent="0.55000000000000004">
      <c r="A65">
        <v>20170901</v>
      </c>
      <c r="B65">
        <v>9.5029164466652691E-3</v>
      </c>
      <c r="C65">
        <v>1.3167999999999999E-2</v>
      </c>
      <c r="D65">
        <f t="shared" si="0"/>
        <v>-4.646608175836457</v>
      </c>
      <c r="E65">
        <f t="shared" si="1"/>
        <v>9.5029164466652015E-3</v>
      </c>
      <c r="G65">
        <v>-0.2061693704937381</v>
      </c>
      <c r="H65">
        <v>-0.20000000000000018</v>
      </c>
      <c r="I65">
        <v>20170901</v>
      </c>
      <c r="J65">
        <v>1592</v>
      </c>
      <c r="K65">
        <v>360</v>
      </c>
      <c r="L65">
        <v>3.5</v>
      </c>
      <c r="M65">
        <v>0.70611097852808002</v>
      </c>
      <c r="N65">
        <v>764.50044700000001</v>
      </c>
      <c r="O65">
        <v>290497.63596300001</v>
      </c>
      <c r="P65">
        <v>0.14327500000000001</v>
      </c>
      <c r="Q65">
        <v>0.25842999999999999</v>
      </c>
      <c r="R65">
        <v>0.59829500000000002</v>
      </c>
      <c r="S65">
        <v>1.3167999999999999E-2</v>
      </c>
      <c r="T65">
        <v>2.4049000000000001E-2</v>
      </c>
      <c r="U65">
        <v>6.1578000000000001E-2</v>
      </c>
      <c r="V65">
        <v>3614</v>
      </c>
      <c r="W65">
        <v>116</v>
      </c>
      <c r="X65">
        <v>3.08</v>
      </c>
      <c r="Y65">
        <v>3.78</v>
      </c>
      <c r="Z65">
        <v>3.94</v>
      </c>
      <c r="AA65">
        <v>3.93</v>
      </c>
      <c r="AB65">
        <v>3.19</v>
      </c>
      <c r="AC65">
        <v>3.18</v>
      </c>
      <c r="AD65">
        <v>3.94</v>
      </c>
      <c r="AE65">
        <v>4.43</v>
      </c>
      <c r="AF65">
        <v>4.54</v>
      </c>
      <c r="AG65">
        <v>3.36</v>
      </c>
      <c r="AH65">
        <v>3.9</v>
      </c>
      <c r="AI65">
        <v>3.99</v>
      </c>
      <c r="AJ65">
        <v>-0.28000000000000003</v>
      </c>
      <c r="AK65">
        <v>0.42</v>
      </c>
      <c r="AL65">
        <v>-0.44</v>
      </c>
      <c r="AM65">
        <v>0.31</v>
      </c>
      <c r="AN65">
        <v>-0.43</v>
      </c>
      <c r="AO65">
        <v>0.32</v>
      </c>
      <c r="AP65">
        <v>-0.44</v>
      </c>
      <c r="AQ65">
        <v>0.14000000000000001</v>
      </c>
      <c r="AR65">
        <v>-0.93</v>
      </c>
      <c r="AS65">
        <v>-0.4</v>
      </c>
      <c r="AT65">
        <v>-1.04</v>
      </c>
      <c r="AU65">
        <v>-0.49</v>
      </c>
    </row>
    <row r="66" spans="1:47" x14ac:dyDescent="0.55000000000000004">
      <c r="A66">
        <v>20171001</v>
      </c>
      <c r="B66">
        <v>9.5612545583112201E-3</v>
      </c>
      <c r="C66">
        <v>6.2119999999999996E-3</v>
      </c>
      <c r="D66">
        <f t="shared" si="0"/>
        <v>-4.640429073766164</v>
      </c>
      <c r="E66">
        <f t="shared" si="1"/>
        <v>9.5612545583111819E-3</v>
      </c>
      <c r="G66">
        <v>0.18822113629902104</v>
      </c>
      <c r="H66">
        <v>0.17999999999999972</v>
      </c>
      <c r="I66">
        <v>20171001</v>
      </c>
      <c r="J66">
        <v>1530</v>
      </c>
      <c r="K66">
        <v>360</v>
      </c>
      <c r="L66">
        <v>3.5</v>
      </c>
      <c r="M66">
        <v>0.708286827415475</v>
      </c>
      <c r="N66">
        <v>765.16604400000006</v>
      </c>
      <c r="O66">
        <v>284664.21670400002</v>
      </c>
      <c r="P66">
        <v>0.12933800000000001</v>
      </c>
      <c r="Q66">
        <v>0.265542</v>
      </c>
      <c r="R66">
        <v>0.60511999999999999</v>
      </c>
      <c r="S66">
        <v>6.2119999999999996E-3</v>
      </c>
      <c r="T66">
        <v>1.8141999999999998E-2</v>
      </c>
      <c r="U66">
        <v>4.7779000000000002E-2</v>
      </c>
      <c r="V66">
        <v>4050</v>
      </c>
      <c r="W66">
        <v>117</v>
      </c>
      <c r="X66">
        <v>3.15</v>
      </c>
      <c r="Y66">
        <v>3.85</v>
      </c>
      <c r="Z66">
        <v>3.96</v>
      </c>
      <c r="AA66">
        <v>3.78</v>
      </c>
      <c r="AB66">
        <v>3.22</v>
      </c>
      <c r="AC66">
        <v>3.08</v>
      </c>
      <c r="AD66">
        <v>3.95</v>
      </c>
      <c r="AE66">
        <v>4.4000000000000004</v>
      </c>
      <c r="AF66">
        <v>4.71</v>
      </c>
      <c r="AG66">
        <v>3.38</v>
      </c>
      <c r="AH66">
        <v>3.87</v>
      </c>
      <c r="AI66">
        <v>4.1500000000000004</v>
      </c>
      <c r="AJ66">
        <v>-0.35</v>
      </c>
      <c r="AK66">
        <v>0.35</v>
      </c>
      <c r="AL66">
        <v>-0.46</v>
      </c>
      <c r="AM66">
        <v>0.28000000000000003</v>
      </c>
      <c r="AN66">
        <v>-0.28000000000000003</v>
      </c>
      <c r="AO66">
        <v>0.42</v>
      </c>
      <c r="AP66">
        <v>-0.45</v>
      </c>
      <c r="AQ66">
        <v>0.12</v>
      </c>
      <c r="AR66">
        <v>-0.9</v>
      </c>
      <c r="AS66">
        <v>-0.37</v>
      </c>
      <c r="AT66">
        <v>-1.21</v>
      </c>
      <c r="AU66">
        <v>-0.65</v>
      </c>
    </row>
    <row r="67" spans="1:47" x14ac:dyDescent="0.55000000000000004">
      <c r="A67">
        <v>20171101</v>
      </c>
      <c r="B67">
        <v>8.4783521132153795E-3</v>
      </c>
      <c r="C67">
        <v>9.7009999999999996E-3</v>
      </c>
      <c r="D67">
        <f t="shared" ref="D67:D91" si="2">-1.74188439331852-1.30713953498601*AL67+0.222738927504872*AP67-5.23669341187337*M67+1.08719184048728E-06*O67</f>
        <v>-4.7617246765445582</v>
      </c>
      <c r="E67">
        <f t="shared" ref="E67:E91" si="3">EXP(D67)/(1+EXP(D67))</f>
        <v>8.4783521132153136E-3</v>
      </c>
      <c r="G67">
        <v>-0.41481111159516731</v>
      </c>
      <c r="H67">
        <v>-0.39000000000000012</v>
      </c>
      <c r="I67">
        <v>20171101</v>
      </c>
      <c r="J67">
        <v>1162</v>
      </c>
      <c r="K67">
        <v>360</v>
      </c>
      <c r="L67">
        <v>3.5</v>
      </c>
      <c r="M67">
        <v>0.71136418456157402</v>
      </c>
      <c r="N67">
        <v>764.81737799999996</v>
      </c>
      <c r="O67">
        <v>279304.78500799998</v>
      </c>
      <c r="P67">
        <v>0.120529</v>
      </c>
      <c r="Q67">
        <v>0.27627099999999999</v>
      </c>
      <c r="R67">
        <v>0.60319999999999996</v>
      </c>
      <c r="S67">
        <v>9.7009999999999996E-3</v>
      </c>
      <c r="T67">
        <v>2.4382999999999998E-2</v>
      </c>
      <c r="U67">
        <v>5.9593E-2</v>
      </c>
      <c r="V67">
        <v>4141</v>
      </c>
      <c r="W67">
        <v>118</v>
      </c>
      <c r="X67">
        <v>3.27</v>
      </c>
      <c r="Y67">
        <v>3.94</v>
      </c>
      <c r="Z67">
        <v>3.93</v>
      </c>
      <c r="AA67">
        <v>3.85</v>
      </c>
      <c r="AB67">
        <v>3.18</v>
      </c>
      <c r="AC67">
        <v>3.15</v>
      </c>
      <c r="AD67">
        <v>4.22</v>
      </c>
      <c r="AE67">
        <v>4.55</v>
      </c>
      <c r="AF67">
        <v>4.83</v>
      </c>
      <c r="AG67">
        <v>3.68</v>
      </c>
      <c r="AH67">
        <v>4.03</v>
      </c>
      <c r="AI67">
        <v>4.2300000000000004</v>
      </c>
      <c r="AJ67">
        <v>-0.44</v>
      </c>
      <c r="AK67">
        <v>0.23</v>
      </c>
      <c r="AL67">
        <v>-0.43</v>
      </c>
      <c r="AM67">
        <v>0.32</v>
      </c>
      <c r="AN67">
        <v>-0.35</v>
      </c>
      <c r="AO67">
        <v>0.35</v>
      </c>
      <c r="AP67">
        <v>-0.72</v>
      </c>
      <c r="AQ67">
        <v>-0.18</v>
      </c>
      <c r="AR67">
        <v>-1.05</v>
      </c>
      <c r="AS67">
        <v>-0.53</v>
      </c>
      <c r="AT67">
        <v>-1.33</v>
      </c>
      <c r="AU67">
        <v>-0.73</v>
      </c>
    </row>
    <row r="68" spans="1:47" x14ac:dyDescent="0.55000000000000004">
      <c r="A68">
        <v>20171201</v>
      </c>
      <c r="B68">
        <v>6.89455610442567E-3</v>
      </c>
      <c r="C68">
        <v>9.1929999999999998E-3</v>
      </c>
      <c r="D68">
        <f t="shared" si="2"/>
        <v>-4.9701047157845384</v>
      </c>
      <c r="E68">
        <f t="shared" si="3"/>
        <v>6.8945561044256171E-3</v>
      </c>
      <c r="G68">
        <v>-0.77157281549306034</v>
      </c>
      <c r="H68">
        <v>-0.75</v>
      </c>
      <c r="I68">
        <v>20171201</v>
      </c>
      <c r="J68">
        <v>435</v>
      </c>
      <c r="K68">
        <v>360</v>
      </c>
      <c r="L68">
        <v>3.5</v>
      </c>
      <c r="M68">
        <v>0.707487857802652</v>
      </c>
      <c r="N68">
        <v>766.66433800000004</v>
      </c>
      <c r="O68">
        <v>292335.54044200003</v>
      </c>
      <c r="P68">
        <v>0.14444199999999999</v>
      </c>
      <c r="Q68">
        <v>0.26081799999999999</v>
      </c>
      <c r="R68">
        <v>0.59474099999999996</v>
      </c>
      <c r="S68">
        <v>9.1929999999999998E-3</v>
      </c>
      <c r="T68">
        <v>2.0232E-2</v>
      </c>
      <c r="U68">
        <v>4.4310000000000002E-2</v>
      </c>
      <c r="V68">
        <v>4023</v>
      </c>
      <c r="W68">
        <v>119</v>
      </c>
      <c r="X68">
        <v>3.36</v>
      </c>
      <c r="Y68">
        <v>3.94</v>
      </c>
      <c r="Z68">
        <v>3.78</v>
      </c>
      <c r="AA68">
        <v>3.94</v>
      </c>
      <c r="AB68">
        <v>3.08</v>
      </c>
      <c r="AC68">
        <v>3.27</v>
      </c>
      <c r="AD68">
        <v>4.43</v>
      </c>
      <c r="AE68">
        <v>4.54</v>
      </c>
      <c r="AF68">
        <v>4.75</v>
      </c>
      <c r="AG68">
        <v>3.9</v>
      </c>
      <c r="AH68">
        <v>4.01</v>
      </c>
      <c r="AI68">
        <v>4.21</v>
      </c>
      <c r="AJ68">
        <v>-0.44</v>
      </c>
      <c r="AK68">
        <v>0.14000000000000001</v>
      </c>
      <c r="AL68">
        <v>-0.28000000000000003</v>
      </c>
      <c r="AM68">
        <v>0.42</v>
      </c>
      <c r="AN68">
        <v>-0.44</v>
      </c>
      <c r="AO68">
        <v>0.23</v>
      </c>
      <c r="AP68">
        <v>-0.93</v>
      </c>
      <c r="AQ68">
        <v>-0.4</v>
      </c>
      <c r="AR68">
        <v>-1.04</v>
      </c>
      <c r="AS68">
        <v>-0.51</v>
      </c>
      <c r="AT68">
        <v>-1.25</v>
      </c>
      <c r="AU68">
        <v>-0.71</v>
      </c>
    </row>
    <row r="69" spans="1:47" x14ac:dyDescent="0.55000000000000004">
      <c r="A69">
        <v>20180101</v>
      </c>
      <c r="B69">
        <v>8.2646418212917894E-3</v>
      </c>
      <c r="C69">
        <v>9.4570000000000001E-3</v>
      </c>
      <c r="D69">
        <f t="shared" si="2"/>
        <v>-4.787469902137178</v>
      </c>
      <c r="E69">
        <f t="shared" si="3"/>
        <v>8.2646418212917235E-3</v>
      </c>
      <c r="G69">
        <v>-0.90879892368644299</v>
      </c>
      <c r="H69">
        <v>-1.0399999999999996</v>
      </c>
      <c r="I69">
        <v>20180101</v>
      </c>
      <c r="J69">
        <v>822</v>
      </c>
      <c r="K69">
        <v>360</v>
      </c>
      <c r="L69">
        <v>3.5</v>
      </c>
      <c r="M69">
        <v>0.69223676230377396</v>
      </c>
      <c r="N69">
        <v>762.53945999999996</v>
      </c>
      <c r="O69">
        <v>296555.18860300002</v>
      </c>
      <c r="P69">
        <v>0.15673599999999999</v>
      </c>
      <c r="Q69">
        <v>0.29276400000000002</v>
      </c>
      <c r="R69">
        <v>0.55049999999999999</v>
      </c>
      <c r="S69">
        <v>9.4570000000000001E-3</v>
      </c>
      <c r="T69">
        <v>2.6339000000000001E-2</v>
      </c>
      <c r="U69">
        <v>6.0724E-2</v>
      </c>
      <c r="V69">
        <v>2456</v>
      </c>
      <c r="W69">
        <v>120</v>
      </c>
      <c r="X69">
        <v>3.38</v>
      </c>
      <c r="Y69">
        <v>3.95</v>
      </c>
      <c r="Z69">
        <v>3.85</v>
      </c>
      <c r="AA69">
        <v>3.94</v>
      </c>
      <c r="AB69">
        <v>3.15</v>
      </c>
      <c r="AC69">
        <v>3.36</v>
      </c>
      <c r="AD69">
        <v>4.4000000000000004</v>
      </c>
      <c r="AE69">
        <v>4.5199999999999996</v>
      </c>
      <c r="AF69">
        <v>4.51</v>
      </c>
      <c r="AG69">
        <v>3.87</v>
      </c>
      <c r="AH69">
        <v>3.99</v>
      </c>
      <c r="AI69">
        <v>3.99</v>
      </c>
      <c r="AJ69">
        <v>-0.45</v>
      </c>
      <c r="AK69">
        <v>0.12</v>
      </c>
      <c r="AL69">
        <v>-0.35</v>
      </c>
      <c r="AM69">
        <v>0.35</v>
      </c>
      <c r="AN69">
        <v>-0.44</v>
      </c>
      <c r="AO69">
        <v>0.14000000000000001</v>
      </c>
      <c r="AP69">
        <v>-0.9</v>
      </c>
      <c r="AQ69">
        <v>-0.37</v>
      </c>
      <c r="AR69">
        <v>-1.02</v>
      </c>
      <c r="AS69">
        <v>-0.49</v>
      </c>
      <c r="AT69">
        <v>-1.01</v>
      </c>
      <c r="AU69">
        <v>-0.49</v>
      </c>
    </row>
    <row r="70" spans="1:47" x14ac:dyDescent="0.55000000000000004">
      <c r="A70">
        <v>20180201</v>
      </c>
      <c r="B70">
        <v>9.0318654683231407E-3</v>
      </c>
      <c r="C70">
        <v>1.0126E-2</v>
      </c>
      <c r="D70">
        <f t="shared" si="2"/>
        <v>-4.697923447218586</v>
      </c>
      <c r="E70">
        <f t="shared" si="3"/>
        <v>9.03186546832308E-3</v>
      </c>
      <c r="G70">
        <v>-0.46194514818329163</v>
      </c>
      <c r="H70">
        <v>-0.66000000000000014</v>
      </c>
      <c r="I70">
        <v>20180201</v>
      </c>
      <c r="J70">
        <v>1012</v>
      </c>
      <c r="K70">
        <v>360</v>
      </c>
      <c r="L70">
        <v>3.5</v>
      </c>
      <c r="M70">
        <v>0.68842328629907301</v>
      </c>
      <c r="N70">
        <v>762.77729099999999</v>
      </c>
      <c r="O70">
        <v>283075.25964399998</v>
      </c>
      <c r="P70">
        <v>0.14110800000000001</v>
      </c>
      <c r="Q70">
        <v>0.32145600000000002</v>
      </c>
      <c r="R70">
        <v>0.53743600000000002</v>
      </c>
      <c r="S70">
        <v>1.0126E-2</v>
      </c>
      <c r="T70">
        <v>2.7601000000000001E-2</v>
      </c>
      <c r="U70">
        <v>5.2759E-2</v>
      </c>
      <c r="V70">
        <v>1825</v>
      </c>
      <c r="W70">
        <v>121</v>
      </c>
      <c r="X70">
        <v>3.68</v>
      </c>
      <c r="Y70">
        <v>4.22</v>
      </c>
      <c r="Z70">
        <v>3.94</v>
      </c>
      <c r="AA70">
        <v>3.95</v>
      </c>
      <c r="AB70">
        <v>3.27</v>
      </c>
      <c r="AC70">
        <v>3.38</v>
      </c>
      <c r="AD70">
        <v>4.55</v>
      </c>
      <c r="AE70">
        <v>4.5999999999999996</v>
      </c>
      <c r="AF70">
        <v>4.41</v>
      </c>
      <c r="AG70">
        <v>4.03</v>
      </c>
      <c r="AH70">
        <v>4.08</v>
      </c>
      <c r="AI70">
        <v>3.84</v>
      </c>
      <c r="AJ70">
        <v>-0.72</v>
      </c>
      <c r="AK70">
        <v>-0.18</v>
      </c>
      <c r="AL70">
        <v>-0.44</v>
      </c>
      <c r="AM70">
        <v>0.23</v>
      </c>
      <c r="AN70">
        <v>-0.45</v>
      </c>
      <c r="AO70">
        <v>0.12</v>
      </c>
      <c r="AP70">
        <v>-1.05</v>
      </c>
      <c r="AQ70">
        <v>-0.53</v>
      </c>
      <c r="AR70">
        <v>-1.1000000000000001</v>
      </c>
      <c r="AS70">
        <v>-0.57999999999999996</v>
      </c>
      <c r="AT70">
        <v>-0.91</v>
      </c>
      <c r="AU70">
        <v>-0.34</v>
      </c>
    </row>
    <row r="71" spans="1:47" x14ac:dyDescent="0.55000000000000004">
      <c r="A71">
        <v>20180301</v>
      </c>
      <c r="B71">
        <v>8.7149519118682895E-3</v>
      </c>
      <c r="C71">
        <v>7.5680000000000001E-3</v>
      </c>
      <c r="D71">
        <f t="shared" si="2"/>
        <v>-4.7339619686911147</v>
      </c>
      <c r="E71">
        <f t="shared" si="3"/>
        <v>8.7149519118682323E-3</v>
      </c>
      <c r="G71">
        <v>4.671694140433226E-2</v>
      </c>
      <c r="H71">
        <v>7.0000000000000284E-2</v>
      </c>
      <c r="I71">
        <v>20180301</v>
      </c>
      <c r="J71">
        <v>1579</v>
      </c>
      <c r="K71">
        <v>360</v>
      </c>
      <c r="L71">
        <v>3.5</v>
      </c>
      <c r="M71">
        <v>0.69491119927853595</v>
      </c>
      <c r="N71">
        <v>762.95377099999996</v>
      </c>
      <c r="O71">
        <v>279128.67043</v>
      </c>
      <c r="P71">
        <v>0.11125400000000001</v>
      </c>
      <c r="Q71">
        <v>0.31080200000000002</v>
      </c>
      <c r="R71">
        <v>0.57794500000000004</v>
      </c>
      <c r="S71">
        <v>7.5680000000000001E-3</v>
      </c>
      <c r="T71">
        <v>1.5495E-2</v>
      </c>
      <c r="U71">
        <v>3.2417000000000001E-2</v>
      </c>
      <c r="V71">
        <v>1490</v>
      </c>
      <c r="W71">
        <v>122</v>
      </c>
      <c r="X71">
        <v>3.9</v>
      </c>
      <c r="Y71">
        <v>4.43</v>
      </c>
      <c r="Z71">
        <v>3.94</v>
      </c>
      <c r="AA71">
        <v>4.22</v>
      </c>
      <c r="AB71">
        <v>3.36</v>
      </c>
      <c r="AC71">
        <v>3.68</v>
      </c>
      <c r="AD71">
        <v>4.54</v>
      </c>
      <c r="AE71">
        <v>4.54</v>
      </c>
      <c r="AF71">
        <v>4.41</v>
      </c>
      <c r="AG71">
        <v>4.01</v>
      </c>
      <c r="AH71">
        <v>3.99</v>
      </c>
      <c r="AI71">
        <v>3.83</v>
      </c>
      <c r="AJ71">
        <v>-0.93</v>
      </c>
      <c r="AK71">
        <v>-0.4</v>
      </c>
      <c r="AL71">
        <v>-0.44</v>
      </c>
      <c r="AM71">
        <v>0.14000000000000001</v>
      </c>
      <c r="AN71">
        <v>-0.72</v>
      </c>
      <c r="AO71">
        <v>-0.18</v>
      </c>
      <c r="AP71">
        <v>-1.04</v>
      </c>
      <c r="AQ71">
        <v>-0.51</v>
      </c>
      <c r="AR71">
        <v>-1.04</v>
      </c>
      <c r="AS71">
        <v>-0.49</v>
      </c>
      <c r="AT71">
        <v>-0.91</v>
      </c>
      <c r="AU71">
        <v>-0.33</v>
      </c>
    </row>
    <row r="72" spans="1:47" x14ac:dyDescent="0.55000000000000004">
      <c r="A72">
        <v>20180401</v>
      </c>
      <c r="B72">
        <v>8.23184246821782E-3</v>
      </c>
      <c r="C72">
        <v>1.6365000000000001E-2</v>
      </c>
      <c r="D72">
        <f t="shared" si="2"/>
        <v>-4.7914795059696189</v>
      </c>
      <c r="E72">
        <f t="shared" si="3"/>
        <v>8.2318424682177784E-3</v>
      </c>
      <c r="G72">
        <v>0.15818412369214432</v>
      </c>
      <c r="H72">
        <v>0.22999999999999954</v>
      </c>
      <c r="I72">
        <v>20180401</v>
      </c>
      <c r="J72">
        <v>1027</v>
      </c>
      <c r="K72">
        <v>360</v>
      </c>
      <c r="L72">
        <v>3.5</v>
      </c>
      <c r="M72">
        <v>0.70741842060184901</v>
      </c>
      <c r="N72">
        <v>753.69090100000005</v>
      </c>
      <c r="O72">
        <v>270347.12211599998</v>
      </c>
      <c r="P72">
        <v>0.13687099999999999</v>
      </c>
      <c r="Q72">
        <v>0.330179</v>
      </c>
      <c r="R72">
        <v>0.53295000000000003</v>
      </c>
      <c r="S72">
        <v>1.6365000000000001E-2</v>
      </c>
      <c r="T72">
        <v>2.6578000000000001E-2</v>
      </c>
      <c r="U72">
        <v>5.3406000000000002E-2</v>
      </c>
      <c r="V72">
        <v>1342</v>
      </c>
      <c r="W72">
        <v>123</v>
      </c>
      <c r="X72">
        <v>3.87</v>
      </c>
      <c r="Y72">
        <v>4.4000000000000004</v>
      </c>
      <c r="Z72">
        <v>3.95</v>
      </c>
      <c r="AA72">
        <v>4.43</v>
      </c>
      <c r="AB72">
        <v>3.38</v>
      </c>
      <c r="AC72">
        <v>3.9</v>
      </c>
      <c r="AD72">
        <v>4.5199999999999996</v>
      </c>
      <c r="AE72">
        <v>4.71</v>
      </c>
      <c r="AF72">
        <v>4.08</v>
      </c>
      <c r="AG72">
        <v>3.99</v>
      </c>
      <c r="AH72">
        <v>4.1500000000000004</v>
      </c>
      <c r="AI72">
        <v>3.56</v>
      </c>
      <c r="AJ72">
        <v>-0.9</v>
      </c>
      <c r="AK72">
        <v>-0.37</v>
      </c>
      <c r="AL72">
        <v>-0.45</v>
      </c>
      <c r="AM72">
        <v>0.12</v>
      </c>
      <c r="AN72">
        <v>-0.93</v>
      </c>
      <c r="AO72">
        <v>-0.4</v>
      </c>
      <c r="AP72">
        <v>-1.02</v>
      </c>
      <c r="AQ72">
        <v>-0.49</v>
      </c>
      <c r="AR72">
        <v>-1.21</v>
      </c>
      <c r="AS72">
        <v>-0.65</v>
      </c>
      <c r="AT72">
        <v>-0.57999999999999996</v>
      </c>
      <c r="AU72">
        <v>-6.0000000000000102E-2</v>
      </c>
    </row>
    <row r="73" spans="1:47" x14ac:dyDescent="0.55000000000000004">
      <c r="A73">
        <v>20180501</v>
      </c>
      <c r="B73">
        <v>1.2873756438896501E-2</v>
      </c>
      <c r="C73">
        <v>8.7729999999999995E-3</v>
      </c>
      <c r="D73">
        <f t="shared" si="2"/>
        <v>-4.3396070829829654</v>
      </c>
      <c r="E73">
        <f t="shared" si="3"/>
        <v>1.2873756438896411E-2</v>
      </c>
      <c r="G73">
        <v>7.7263789179810027E-2</v>
      </c>
      <c r="H73">
        <v>0.11000000000000032</v>
      </c>
      <c r="I73">
        <v>20180501</v>
      </c>
      <c r="J73">
        <v>1063</v>
      </c>
      <c r="K73">
        <v>360</v>
      </c>
      <c r="L73">
        <v>3.5</v>
      </c>
      <c r="M73">
        <v>0.68849741849277801</v>
      </c>
      <c r="N73">
        <v>770.21533599999998</v>
      </c>
      <c r="O73">
        <v>286609.54700899997</v>
      </c>
      <c r="P73">
        <v>0.13938700000000001</v>
      </c>
      <c r="Q73">
        <v>0.29925800000000002</v>
      </c>
      <c r="R73">
        <v>0.56135500000000005</v>
      </c>
      <c r="S73">
        <v>8.7729999999999995E-3</v>
      </c>
      <c r="T73">
        <v>2.2341E-2</v>
      </c>
      <c r="U73">
        <v>5.6689000000000003E-2</v>
      </c>
      <c r="V73">
        <v>585</v>
      </c>
      <c r="W73">
        <v>124</v>
      </c>
      <c r="X73">
        <v>4.03</v>
      </c>
      <c r="Y73">
        <v>4.55</v>
      </c>
      <c r="Z73">
        <v>4.22</v>
      </c>
      <c r="AA73">
        <v>4.4000000000000004</v>
      </c>
      <c r="AB73">
        <v>3.68</v>
      </c>
      <c r="AC73">
        <v>3.87</v>
      </c>
      <c r="AD73">
        <v>4.5999999999999996</v>
      </c>
      <c r="AE73">
        <v>4.83</v>
      </c>
      <c r="AF73">
        <v>4.1399999999999997</v>
      </c>
      <c r="AG73">
        <v>4.08</v>
      </c>
      <c r="AH73">
        <v>4.2300000000000004</v>
      </c>
      <c r="AI73">
        <v>3.6</v>
      </c>
      <c r="AJ73">
        <v>-1.05</v>
      </c>
      <c r="AK73">
        <v>-0.53</v>
      </c>
      <c r="AL73">
        <v>-0.72</v>
      </c>
      <c r="AM73">
        <v>-0.18</v>
      </c>
      <c r="AN73">
        <v>-0.9</v>
      </c>
      <c r="AO73">
        <v>-0.37</v>
      </c>
      <c r="AP73">
        <v>-1.1000000000000001</v>
      </c>
      <c r="AQ73">
        <v>-0.57999999999999996</v>
      </c>
      <c r="AR73">
        <v>-1.33</v>
      </c>
      <c r="AS73">
        <v>-0.73</v>
      </c>
      <c r="AT73">
        <v>-0.64</v>
      </c>
      <c r="AU73">
        <v>-0.1</v>
      </c>
    </row>
    <row r="74" spans="1:47" x14ac:dyDescent="0.55000000000000004">
      <c r="A74">
        <v>20180601</v>
      </c>
      <c r="B74">
        <v>1.7047196849683401E-2</v>
      </c>
      <c r="C74">
        <v>0</v>
      </c>
      <c r="D74">
        <f t="shared" si="2"/>
        <v>-4.0545753233526955</v>
      </c>
      <c r="E74">
        <f t="shared" si="3"/>
        <v>1.7047196849683324E-2</v>
      </c>
      <c r="G74">
        <v>-0.2240528127525365</v>
      </c>
      <c r="H74">
        <v>-0.3100000000000005</v>
      </c>
      <c r="I74">
        <v>20180601</v>
      </c>
      <c r="J74">
        <v>246</v>
      </c>
      <c r="K74">
        <v>360</v>
      </c>
      <c r="L74">
        <v>3.5</v>
      </c>
      <c r="M74">
        <v>0.69242027457024502</v>
      </c>
      <c r="N74">
        <v>765.17702299999996</v>
      </c>
      <c r="O74">
        <v>302900.063135</v>
      </c>
      <c r="P74">
        <v>8.7473999999999996E-2</v>
      </c>
      <c r="Q74">
        <v>0.193249</v>
      </c>
      <c r="R74">
        <v>0.71927700000000006</v>
      </c>
      <c r="S74">
        <v>0</v>
      </c>
      <c r="T74">
        <v>2.5279999999999999E-3</v>
      </c>
      <c r="U74">
        <v>4.1052999999999999E-2</v>
      </c>
      <c r="V74">
        <v>303</v>
      </c>
      <c r="W74">
        <v>125</v>
      </c>
      <c r="X74">
        <v>4.01</v>
      </c>
      <c r="Y74">
        <v>4.54</v>
      </c>
      <c r="Z74">
        <v>4.43</v>
      </c>
      <c r="AA74">
        <v>4.55</v>
      </c>
      <c r="AB74">
        <v>3.9</v>
      </c>
      <c r="AC74">
        <v>4.03</v>
      </c>
      <c r="AD74">
        <v>4.54</v>
      </c>
      <c r="AE74">
        <v>4.75</v>
      </c>
      <c r="AF74">
        <v>3.82</v>
      </c>
      <c r="AG74">
        <v>3.99</v>
      </c>
      <c r="AH74">
        <v>4.21</v>
      </c>
      <c r="AI74">
        <v>3.28</v>
      </c>
      <c r="AJ74">
        <v>-1.04</v>
      </c>
      <c r="AK74">
        <v>-0.51</v>
      </c>
      <c r="AL74">
        <v>-0.93</v>
      </c>
      <c r="AM74">
        <v>-0.4</v>
      </c>
      <c r="AN74">
        <v>-1.05</v>
      </c>
      <c r="AO74">
        <v>-0.53</v>
      </c>
      <c r="AP74">
        <v>-1.04</v>
      </c>
      <c r="AQ74">
        <v>-0.49</v>
      </c>
      <c r="AR74">
        <v>-1.25</v>
      </c>
      <c r="AS74">
        <v>-0.71</v>
      </c>
      <c r="AT74">
        <v>-0.32</v>
      </c>
      <c r="AU74">
        <v>0.22</v>
      </c>
    </row>
    <row r="75" spans="1:47" x14ac:dyDescent="0.55000000000000004">
      <c r="A75">
        <v>20180701</v>
      </c>
      <c r="B75">
        <v>1.7792180807391401E-2</v>
      </c>
      <c r="C75">
        <v>6.3610000000000003E-3</v>
      </c>
      <c r="D75">
        <f t="shared" si="2"/>
        <v>-4.0110438341675589</v>
      </c>
      <c r="E75">
        <f t="shared" si="3"/>
        <v>1.7792180807391249E-2</v>
      </c>
      <c r="G75">
        <v>-5.1168701196071593E-2</v>
      </c>
      <c r="H75">
        <v>-7.0000000000000284E-2</v>
      </c>
      <c r="I75">
        <v>20180701</v>
      </c>
      <c r="J75">
        <v>1268</v>
      </c>
      <c r="K75">
        <v>360</v>
      </c>
      <c r="L75">
        <v>3.5</v>
      </c>
      <c r="M75">
        <v>0.66938187924247705</v>
      </c>
      <c r="N75">
        <v>770.72063200000002</v>
      </c>
      <c r="O75">
        <v>302869.04733700003</v>
      </c>
      <c r="P75">
        <v>9.5019999999999993E-2</v>
      </c>
      <c r="Q75">
        <v>0.231796</v>
      </c>
      <c r="R75">
        <v>0.673184</v>
      </c>
      <c r="S75">
        <v>6.3610000000000003E-3</v>
      </c>
      <c r="T75">
        <v>1.3785E-2</v>
      </c>
      <c r="U75">
        <v>8.3404000000000006E-2</v>
      </c>
      <c r="V75">
        <v>169</v>
      </c>
      <c r="W75">
        <v>126</v>
      </c>
      <c r="X75">
        <v>3.99</v>
      </c>
      <c r="Y75">
        <v>4.5199999999999996</v>
      </c>
      <c r="Z75">
        <v>4.4000000000000004</v>
      </c>
      <c r="AA75">
        <v>4.54</v>
      </c>
      <c r="AB75">
        <v>3.87</v>
      </c>
      <c r="AC75">
        <v>4.01</v>
      </c>
      <c r="AD75">
        <v>4.71</v>
      </c>
      <c r="AE75">
        <v>4.51</v>
      </c>
      <c r="AF75">
        <v>3.75</v>
      </c>
      <c r="AG75">
        <v>4.1500000000000004</v>
      </c>
      <c r="AH75">
        <v>3.99</v>
      </c>
      <c r="AI75">
        <v>3.18</v>
      </c>
      <c r="AJ75">
        <v>-1.02</v>
      </c>
      <c r="AK75">
        <v>-0.49</v>
      </c>
      <c r="AL75">
        <v>-0.9</v>
      </c>
      <c r="AM75">
        <v>-0.37</v>
      </c>
      <c r="AN75">
        <v>-1.04</v>
      </c>
      <c r="AO75">
        <v>-0.51</v>
      </c>
      <c r="AP75">
        <v>-1.21</v>
      </c>
      <c r="AQ75">
        <v>-0.65</v>
      </c>
      <c r="AR75">
        <v>-1.01</v>
      </c>
      <c r="AS75">
        <v>-0.49</v>
      </c>
      <c r="AT75">
        <v>-0.25</v>
      </c>
      <c r="AU75">
        <v>0.32</v>
      </c>
    </row>
    <row r="76" spans="1:47" x14ac:dyDescent="0.55000000000000004">
      <c r="A76">
        <v>20180801</v>
      </c>
      <c r="B76">
        <v>1.57615105840886E-2</v>
      </c>
      <c r="C76">
        <v>1.1913E-2</v>
      </c>
      <c r="D76">
        <f t="shared" si="2"/>
        <v>-4.1342973058979569</v>
      </c>
      <c r="E76">
        <f t="shared" si="3"/>
        <v>1.5761510584088506E-2</v>
      </c>
      <c r="G76">
        <v>0.13556959027014465</v>
      </c>
      <c r="H76">
        <v>0.17999999999999972</v>
      </c>
      <c r="I76">
        <v>20180801</v>
      </c>
      <c r="J76">
        <v>1109</v>
      </c>
      <c r="K76">
        <v>360</v>
      </c>
      <c r="L76">
        <v>3.5</v>
      </c>
      <c r="M76">
        <v>0.71691831174918497</v>
      </c>
      <c r="N76">
        <v>754.33129099999996</v>
      </c>
      <c r="O76">
        <v>262708.69465600001</v>
      </c>
      <c r="P76">
        <v>0.115495</v>
      </c>
      <c r="Q76">
        <v>0.260986</v>
      </c>
      <c r="R76">
        <v>0.62351900000000005</v>
      </c>
      <c r="S76">
        <v>1.1913E-2</v>
      </c>
      <c r="T76">
        <v>1.925E-2</v>
      </c>
      <c r="U76">
        <v>6.1742999999999999E-2</v>
      </c>
      <c r="V76">
        <v>262</v>
      </c>
      <c r="W76">
        <v>127</v>
      </c>
      <c r="X76">
        <v>4.08</v>
      </c>
      <c r="Y76">
        <v>4.5999999999999996</v>
      </c>
      <c r="Z76">
        <v>4.55</v>
      </c>
      <c r="AA76">
        <v>4.5199999999999996</v>
      </c>
      <c r="AB76">
        <v>4.03</v>
      </c>
      <c r="AC76">
        <v>3.99</v>
      </c>
      <c r="AD76">
        <v>4.83</v>
      </c>
      <c r="AE76">
        <v>4.41</v>
      </c>
      <c r="AF76">
        <v>3.75</v>
      </c>
      <c r="AG76">
        <v>4.2300000000000004</v>
      </c>
      <c r="AH76">
        <v>3.84</v>
      </c>
      <c r="AI76">
        <v>3.2</v>
      </c>
      <c r="AJ76">
        <v>-1.1000000000000001</v>
      </c>
      <c r="AK76">
        <v>-0.57999999999999996</v>
      </c>
      <c r="AL76">
        <v>-1.05</v>
      </c>
      <c r="AM76">
        <v>-0.53</v>
      </c>
      <c r="AN76">
        <v>-1.02</v>
      </c>
      <c r="AO76">
        <v>-0.49</v>
      </c>
      <c r="AP76">
        <v>-1.33</v>
      </c>
      <c r="AQ76">
        <v>-0.73</v>
      </c>
      <c r="AR76">
        <v>-0.91</v>
      </c>
      <c r="AS76">
        <v>-0.34</v>
      </c>
      <c r="AT76">
        <v>-0.25</v>
      </c>
      <c r="AU76">
        <v>0.3</v>
      </c>
    </row>
    <row r="77" spans="1:47" x14ac:dyDescent="0.55000000000000004">
      <c r="A77">
        <v>20180901</v>
      </c>
      <c r="B77">
        <v>2.1146768348676601E-2</v>
      </c>
      <c r="C77">
        <v>2.1146999999999999E-2</v>
      </c>
      <c r="D77">
        <f t="shared" si="2"/>
        <v>-3.8348946176298866</v>
      </c>
      <c r="E77">
        <f t="shared" si="3"/>
        <v>2.1146768348676494E-2</v>
      </c>
      <c r="G77">
        <v>9.2544245532079114E-2</v>
      </c>
      <c r="H77">
        <v>0.12000000000000011</v>
      </c>
      <c r="I77">
        <v>20180901</v>
      </c>
      <c r="J77">
        <v>1304</v>
      </c>
      <c r="K77">
        <v>360</v>
      </c>
      <c r="L77">
        <v>3.5</v>
      </c>
      <c r="M77">
        <v>0.66788775668342804</v>
      </c>
      <c r="N77">
        <v>767.45438300000001</v>
      </c>
      <c r="O77">
        <v>297566.37414999999</v>
      </c>
      <c r="P77">
        <v>0.116021</v>
      </c>
      <c r="Q77">
        <v>0.236156</v>
      </c>
      <c r="R77">
        <v>0.64782300000000004</v>
      </c>
      <c r="S77">
        <v>2.1146999999999999E-2</v>
      </c>
      <c r="T77">
        <v>4.2750000000000003E-2</v>
      </c>
      <c r="U77">
        <v>9.5762E-2</v>
      </c>
      <c r="V77">
        <v>147</v>
      </c>
      <c r="W77">
        <v>128</v>
      </c>
      <c r="X77">
        <v>3.99</v>
      </c>
      <c r="Y77">
        <v>4.54</v>
      </c>
      <c r="Z77">
        <v>4.54</v>
      </c>
      <c r="AA77">
        <v>4.5999999999999996</v>
      </c>
      <c r="AB77">
        <v>4.01</v>
      </c>
      <c r="AC77">
        <v>4.08</v>
      </c>
      <c r="AD77">
        <v>4.75</v>
      </c>
      <c r="AE77">
        <v>4.41</v>
      </c>
      <c r="AF77">
        <v>3.49</v>
      </c>
      <c r="AG77">
        <v>4.21</v>
      </c>
      <c r="AH77">
        <v>3.83</v>
      </c>
      <c r="AI77">
        <v>3</v>
      </c>
      <c r="AJ77">
        <v>-1.04</v>
      </c>
      <c r="AK77">
        <v>-0.49</v>
      </c>
      <c r="AL77">
        <v>-1.04</v>
      </c>
      <c r="AM77">
        <v>-0.51</v>
      </c>
      <c r="AN77">
        <v>-1.1000000000000001</v>
      </c>
      <c r="AO77">
        <v>-0.57999999999999996</v>
      </c>
      <c r="AP77">
        <v>-1.25</v>
      </c>
      <c r="AQ77">
        <v>-0.71</v>
      </c>
      <c r="AR77">
        <v>-0.91</v>
      </c>
      <c r="AS77">
        <v>-0.33</v>
      </c>
      <c r="AT77">
        <v>9.9999999999997903E-3</v>
      </c>
      <c r="AU77">
        <v>0.5</v>
      </c>
    </row>
    <row r="78" spans="1:47" x14ac:dyDescent="0.55000000000000004">
      <c r="A78">
        <v>20181001</v>
      </c>
      <c r="B78">
        <v>1.97856432934875E-2</v>
      </c>
      <c r="C78">
        <v>1.9630999999999999E-2</v>
      </c>
      <c r="D78">
        <f t="shared" si="2"/>
        <v>-3.9028146905687273</v>
      </c>
      <c r="E78">
        <f t="shared" si="3"/>
        <v>1.9785643293487431E-2</v>
      </c>
      <c r="G78">
        <v>-4.7563996996320856E-2</v>
      </c>
      <c r="H78">
        <v>-5.9999999999999609E-2</v>
      </c>
      <c r="I78">
        <v>20181001</v>
      </c>
      <c r="J78">
        <v>427</v>
      </c>
      <c r="K78">
        <v>360</v>
      </c>
      <c r="L78">
        <v>3.5</v>
      </c>
      <c r="M78">
        <v>0.68412382901442603</v>
      </c>
      <c r="N78">
        <v>765.63743999999997</v>
      </c>
      <c r="O78">
        <v>288174.01904799999</v>
      </c>
      <c r="P78">
        <v>0.119226</v>
      </c>
      <c r="Q78">
        <v>0.137188</v>
      </c>
      <c r="R78">
        <v>0.74358599999999997</v>
      </c>
      <c r="S78">
        <v>1.9630999999999999E-2</v>
      </c>
      <c r="T78">
        <v>3.8213999999999998E-2</v>
      </c>
      <c r="U78">
        <v>7.7144000000000004E-2</v>
      </c>
      <c r="V78">
        <v>105</v>
      </c>
      <c r="W78">
        <v>129</v>
      </c>
      <c r="X78">
        <v>4.1500000000000004</v>
      </c>
      <c r="Y78">
        <v>4.71</v>
      </c>
      <c r="Z78">
        <v>4.5199999999999996</v>
      </c>
      <c r="AA78">
        <v>4.54</v>
      </c>
      <c r="AB78">
        <v>3.99</v>
      </c>
      <c r="AC78">
        <v>3.99</v>
      </c>
      <c r="AD78">
        <v>4.51</v>
      </c>
      <c r="AE78">
        <v>4.08</v>
      </c>
      <c r="AF78">
        <v>3.65</v>
      </c>
      <c r="AG78">
        <v>3.99</v>
      </c>
      <c r="AH78">
        <v>3.56</v>
      </c>
      <c r="AI78">
        <v>3.14</v>
      </c>
      <c r="AJ78">
        <v>-1.21</v>
      </c>
      <c r="AK78">
        <v>-0.65</v>
      </c>
      <c r="AL78">
        <v>-1.02</v>
      </c>
      <c r="AM78">
        <v>-0.49</v>
      </c>
      <c r="AN78">
        <v>-1.04</v>
      </c>
      <c r="AO78">
        <v>-0.49</v>
      </c>
      <c r="AP78">
        <v>-1.01</v>
      </c>
      <c r="AQ78">
        <v>-0.49</v>
      </c>
      <c r="AR78">
        <v>-0.57999999999999996</v>
      </c>
      <c r="AS78">
        <v>-6.0000000000000102E-2</v>
      </c>
      <c r="AT78">
        <v>-0.15</v>
      </c>
      <c r="AU78">
        <v>0.36</v>
      </c>
    </row>
    <row r="79" spans="1:47" x14ac:dyDescent="0.55000000000000004">
      <c r="A79">
        <v>20181101</v>
      </c>
      <c r="B79">
        <v>1.9989282826421598E-2</v>
      </c>
      <c r="C79">
        <v>0</v>
      </c>
      <c r="D79">
        <f t="shared" si="2"/>
        <v>-3.8923672362447341</v>
      </c>
      <c r="E79">
        <f t="shared" si="3"/>
        <v>1.9989282826421498E-2</v>
      </c>
      <c r="G79">
        <v>0.11436681516088931</v>
      </c>
      <c r="H79">
        <v>0.14000000000000057</v>
      </c>
      <c r="I79">
        <v>20181101</v>
      </c>
      <c r="J79">
        <v>101</v>
      </c>
      <c r="K79">
        <v>360</v>
      </c>
      <c r="L79">
        <v>3.5</v>
      </c>
      <c r="M79">
        <v>0.70017284778049205</v>
      </c>
      <c r="N79">
        <v>767.17615899999998</v>
      </c>
      <c r="O79">
        <v>258414.956129</v>
      </c>
      <c r="P79">
        <v>0.11873599999999999</v>
      </c>
      <c r="Q79">
        <v>0.19861300000000001</v>
      </c>
      <c r="R79">
        <v>0.68265100000000001</v>
      </c>
      <c r="S79">
        <v>0</v>
      </c>
      <c r="T79">
        <v>1.1024000000000001E-2</v>
      </c>
      <c r="U79">
        <v>4.1447999999999999E-2</v>
      </c>
      <c r="V79">
        <v>124</v>
      </c>
      <c r="W79">
        <v>130</v>
      </c>
      <c r="X79">
        <v>4.2300000000000004</v>
      </c>
      <c r="Y79">
        <v>4.83</v>
      </c>
      <c r="Z79">
        <v>4.5999999999999996</v>
      </c>
      <c r="AA79">
        <v>4.71</v>
      </c>
      <c r="AB79">
        <v>4.08</v>
      </c>
      <c r="AC79">
        <v>4.1500000000000004</v>
      </c>
      <c r="AD79">
        <v>4.41</v>
      </c>
      <c r="AE79">
        <v>4.1399999999999997</v>
      </c>
      <c r="AF79">
        <v>3.69</v>
      </c>
      <c r="AG79">
        <v>3.84</v>
      </c>
      <c r="AH79">
        <v>3.6</v>
      </c>
      <c r="AI79">
        <v>3.13</v>
      </c>
      <c r="AJ79">
        <v>-1.33</v>
      </c>
      <c r="AK79">
        <v>-0.73</v>
      </c>
      <c r="AL79">
        <v>-1.1000000000000001</v>
      </c>
      <c r="AM79">
        <v>-0.57999999999999996</v>
      </c>
      <c r="AN79">
        <v>-1.21</v>
      </c>
      <c r="AO79">
        <v>-0.65</v>
      </c>
      <c r="AP79">
        <v>-0.91</v>
      </c>
      <c r="AQ79">
        <v>-0.34</v>
      </c>
      <c r="AR79">
        <v>-0.64</v>
      </c>
      <c r="AS79">
        <v>-0.1</v>
      </c>
      <c r="AT79">
        <v>-0.19</v>
      </c>
      <c r="AU79">
        <v>0.37</v>
      </c>
    </row>
    <row r="80" spans="1:47" x14ac:dyDescent="0.55000000000000004">
      <c r="A80">
        <v>20181201</v>
      </c>
      <c r="B80">
        <v>1.51352275607139E-2</v>
      </c>
      <c r="C80">
        <v>1.5261E-2</v>
      </c>
      <c r="D80">
        <f t="shared" si="2"/>
        <v>-4.1754793671273749</v>
      </c>
      <c r="E80">
        <f t="shared" si="3"/>
        <v>1.5135227560713765E-2</v>
      </c>
      <c r="G80">
        <v>0.24308275655374839</v>
      </c>
      <c r="H80">
        <v>0.29000000000000004</v>
      </c>
      <c r="I80">
        <v>20181201</v>
      </c>
      <c r="J80">
        <v>69</v>
      </c>
      <c r="K80">
        <v>360</v>
      </c>
      <c r="L80">
        <v>3.5</v>
      </c>
      <c r="M80">
        <v>0.73973869473528198</v>
      </c>
      <c r="N80">
        <v>737.47792000000004</v>
      </c>
      <c r="O80">
        <v>260724.071417</v>
      </c>
      <c r="P80">
        <v>0.128083</v>
      </c>
      <c r="Q80">
        <v>0.35500300000000001</v>
      </c>
      <c r="R80">
        <v>0.51691500000000001</v>
      </c>
      <c r="S80">
        <v>1.5261E-2</v>
      </c>
      <c r="T80">
        <v>5.1195999999999998E-2</v>
      </c>
      <c r="U80">
        <v>9.2346999999999999E-2</v>
      </c>
      <c r="V80">
        <v>240</v>
      </c>
      <c r="W80">
        <v>131</v>
      </c>
      <c r="X80">
        <v>4.21</v>
      </c>
      <c r="Y80">
        <v>4.75</v>
      </c>
      <c r="Z80">
        <v>4.54</v>
      </c>
      <c r="AA80">
        <v>4.83</v>
      </c>
      <c r="AB80">
        <v>3.99</v>
      </c>
      <c r="AC80">
        <v>4.2300000000000004</v>
      </c>
      <c r="AD80">
        <v>4.41</v>
      </c>
      <c r="AE80">
        <v>3.82</v>
      </c>
      <c r="AF80">
        <v>3.68</v>
      </c>
      <c r="AG80">
        <v>3.83</v>
      </c>
      <c r="AH80">
        <v>3.28</v>
      </c>
      <c r="AI80">
        <v>3.14</v>
      </c>
      <c r="AJ80">
        <v>-1.25</v>
      </c>
      <c r="AK80">
        <v>-0.71</v>
      </c>
      <c r="AL80">
        <v>-1.04</v>
      </c>
      <c r="AM80">
        <v>-0.49</v>
      </c>
      <c r="AN80">
        <v>-1.33</v>
      </c>
      <c r="AO80">
        <v>-0.73</v>
      </c>
      <c r="AP80">
        <v>-0.91</v>
      </c>
      <c r="AQ80">
        <v>-0.33</v>
      </c>
      <c r="AR80">
        <v>-0.32</v>
      </c>
      <c r="AS80">
        <v>0.22</v>
      </c>
      <c r="AT80">
        <v>-0.18</v>
      </c>
      <c r="AU80">
        <v>0.36</v>
      </c>
    </row>
    <row r="81" spans="1:47" x14ac:dyDescent="0.55000000000000004">
      <c r="A81">
        <v>20190301</v>
      </c>
      <c r="B81">
        <v>1.77493682125986E-2</v>
      </c>
      <c r="C81">
        <v>2.4511999999999999E-2</v>
      </c>
      <c r="D81">
        <f t="shared" si="2"/>
        <v>-4.0134965800111084</v>
      </c>
      <c r="E81">
        <f t="shared" si="3"/>
        <v>1.7749368212598468E-2</v>
      </c>
      <c r="G81">
        <v>0.12673331739647897</v>
      </c>
      <c r="H81">
        <v>0.15000000000000036</v>
      </c>
      <c r="I81">
        <v>20190301</v>
      </c>
      <c r="J81">
        <v>623</v>
      </c>
      <c r="K81">
        <v>360</v>
      </c>
      <c r="L81">
        <v>3.5</v>
      </c>
      <c r="M81">
        <v>0.78206908814430698</v>
      </c>
      <c r="N81">
        <v>743.63155400000005</v>
      </c>
      <c r="O81">
        <v>240248.20934500001</v>
      </c>
      <c r="P81">
        <v>0.15742700000000001</v>
      </c>
      <c r="Q81">
        <v>0.33485300000000001</v>
      </c>
      <c r="R81">
        <v>0.50771999999999995</v>
      </c>
      <c r="S81">
        <v>2.4511999999999999E-2</v>
      </c>
      <c r="T81">
        <v>5.0162999999999999E-2</v>
      </c>
      <c r="U81">
        <v>9.8468E-2</v>
      </c>
      <c r="V81">
        <v>947</v>
      </c>
      <c r="W81">
        <v>134</v>
      </c>
      <c r="X81">
        <v>3.83</v>
      </c>
      <c r="Y81">
        <v>4.41</v>
      </c>
      <c r="Z81">
        <v>4.75</v>
      </c>
      <c r="AA81">
        <v>4.41</v>
      </c>
      <c r="AB81">
        <v>4.21</v>
      </c>
      <c r="AC81">
        <v>3.84</v>
      </c>
      <c r="AD81">
        <v>3.82</v>
      </c>
      <c r="AE81">
        <v>3.49</v>
      </c>
      <c r="AF81">
        <v>3.29</v>
      </c>
      <c r="AG81">
        <v>3.28</v>
      </c>
      <c r="AH81">
        <v>3</v>
      </c>
      <c r="AI81">
        <v>2.79</v>
      </c>
      <c r="AJ81">
        <v>-0.91</v>
      </c>
      <c r="AK81">
        <v>-0.33</v>
      </c>
      <c r="AL81">
        <v>-1.25</v>
      </c>
      <c r="AM81">
        <v>-0.71</v>
      </c>
      <c r="AN81">
        <v>-0.91</v>
      </c>
      <c r="AO81">
        <v>-0.34</v>
      </c>
      <c r="AP81">
        <v>-0.32</v>
      </c>
      <c r="AQ81">
        <v>0.22</v>
      </c>
      <c r="AR81">
        <v>9.9999999999997903E-3</v>
      </c>
      <c r="AS81">
        <v>0.5</v>
      </c>
      <c r="AT81">
        <v>0.21</v>
      </c>
      <c r="AU81">
        <v>0.71</v>
      </c>
    </row>
    <row r="82" spans="1:47" x14ac:dyDescent="0.55000000000000004">
      <c r="A82">
        <v>20190501</v>
      </c>
      <c r="B82">
        <v>2.0899084740316199E-2</v>
      </c>
      <c r="C82">
        <v>1.2833000000000001E-2</v>
      </c>
      <c r="D82">
        <f t="shared" si="2"/>
        <v>-3.846929351474051</v>
      </c>
      <c r="E82">
        <f t="shared" si="3"/>
        <v>2.089908474031605E-2</v>
      </c>
      <c r="G82">
        <v>3.4636469848961265E-2</v>
      </c>
      <c r="H82">
        <v>4.0000000000000036E-2</v>
      </c>
      <c r="I82">
        <v>20190501</v>
      </c>
      <c r="J82">
        <v>398</v>
      </c>
      <c r="K82">
        <v>360</v>
      </c>
      <c r="L82">
        <v>3.5</v>
      </c>
      <c r="M82">
        <v>0.68413988714449203</v>
      </c>
      <c r="N82">
        <v>772.20272699999998</v>
      </c>
      <c r="O82">
        <v>316203.28988</v>
      </c>
      <c r="P82">
        <v>7.0329000000000003E-2</v>
      </c>
      <c r="Q82">
        <v>0.40022999999999997</v>
      </c>
      <c r="R82">
        <v>0.52944100000000005</v>
      </c>
      <c r="S82">
        <v>1.2833000000000001E-2</v>
      </c>
      <c r="T82">
        <v>3.4569999999999997E-2</v>
      </c>
      <c r="U82">
        <v>5.8264000000000003E-2</v>
      </c>
      <c r="V82">
        <v>583</v>
      </c>
      <c r="W82">
        <v>136</v>
      </c>
      <c r="X82">
        <v>3.6</v>
      </c>
      <c r="Y82">
        <v>4.1399999999999997</v>
      </c>
      <c r="Z82">
        <v>4.41</v>
      </c>
      <c r="AA82">
        <v>4.08</v>
      </c>
      <c r="AB82">
        <v>3.84</v>
      </c>
      <c r="AC82">
        <v>3.56</v>
      </c>
      <c r="AD82">
        <v>3.75</v>
      </c>
      <c r="AE82">
        <v>3.69</v>
      </c>
      <c r="AF82" t="s">
        <v>10</v>
      </c>
      <c r="AG82">
        <v>3.2</v>
      </c>
      <c r="AH82">
        <v>3.13</v>
      </c>
      <c r="AI82" t="s">
        <v>10</v>
      </c>
      <c r="AJ82">
        <v>-0.64</v>
      </c>
      <c r="AK82">
        <v>-0.1</v>
      </c>
      <c r="AL82">
        <v>-0.91</v>
      </c>
      <c r="AM82">
        <v>-0.34</v>
      </c>
      <c r="AN82">
        <v>-0.57999999999999996</v>
      </c>
      <c r="AO82">
        <v>-6.0000000000000102E-2</v>
      </c>
      <c r="AP82">
        <v>-0.25</v>
      </c>
      <c r="AQ82">
        <v>0.3</v>
      </c>
      <c r="AR82">
        <v>-0.19</v>
      </c>
      <c r="AS82">
        <v>0.37</v>
      </c>
      <c r="AT82" t="s">
        <v>10</v>
      </c>
      <c r="AU82" t="s">
        <v>10</v>
      </c>
    </row>
    <row r="83" spans="1:47" x14ac:dyDescent="0.55000000000000004">
      <c r="A83">
        <v>20190601</v>
      </c>
      <c r="B83">
        <v>1.9322836850078101E-2</v>
      </c>
      <c r="C83">
        <v>8.2629999999999995E-3</v>
      </c>
      <c r="D83">
        <f t="shared" si="2"/>
        <v>-3.9269556629566025</v>
      </c>
      <c r="E83">
        <f t="shared" si="3"/>
        <v>1.932283685007806E-2</v>
      </c>
      <c r="G83">
        <v>-6.2488517578284213E-2</v>
      </c>
      <c r="H83">
        <v>-7.0000000000000284E-2</v>
      </c>
      <c r="I83">
        <v>20190601</v>
      </c>
      <c r="J83">
        <v>1368</v>
      </c>
      <c r="K83">
        <v>360</v>
      </c>
      <c r="L83">
        <v>3.5</v>
      </c>
      <c r="M83">
        <v>0.70773899727181899</v>
      </c>
      <c r="N83">
        <v>760.47836299999994</v>
      </c>
      <c r="O83">
        <v>302997.59096900001</v>
      </c>
      <c r="P83">
        <v>0.120863</v>
      </c>
      <c r="Q83">
        <v>0.317633</v>
      </c>
      <c r="R83">
        <v>0.561504</v>
      </c>
      <c r="S83">
        <v>8.2629999999999995E-3</v>
      </c>
      <c r="T83">
        <v>2.1018999999999999E-2</v>
      </c>
      <c r="U83">
        <v>2.7952000000000001E-2</v>
      </c>
      <c r="V83">
        <v>753</v>
      </c>
      <c r="W83">
        <v>137</v>
      </c>
      <c r="X83">
        <v>3.28</v>
      </c>
      <c r="Y83">
        <v>3.82</v>
      </c>
      <c r="Z83">
        <v>4.41</v>
      </c>
      <c r="AA83">
        <v>4.1399999999999997</v>
      </c>
      <c r="AB83">
        <v>3.83</v>
      </c>
      <c r="AC83">
        <v>3.6</v>
      </c>
      <c r="AD83">
        <v>3.49</v>
      </c>
      <c r="AE83">
        <v>3.68</v>
      </c>
      <c r="AF83" t="s">
        <v>10</v>
      </c>
      <c r="AG83">
        <v>3</v>
      </c>
      <c r="AH83">
        <v>3.14</v>
      </c>
      <c r="AI83" t="s">
        <v>10</v>
      </c>
      <c r="AJ83">
        <v>-0.32</v>
      </c>
      <c r="AK83">
        <v>0.22</v>
      </c>
      <c r="AL83">
        <v>-0.91</v>
      </c>
      <c r="AM83">
        <v>-0.33</v>
      </c>
      <c r="AN83">
        <v>-0.64</v>
      </c>
      <c r="AO83">
        <v>-0.1</v>
      </c>
      <c r="AP83">
        <v>9.9999999999997903E-3</v>
      </c>
      <c r="AQ83">
        <v>0.5</v>
      </c>
      <c r="AR83">
        <v>-0.18</v>
      </c>
      <c r="AS83">
        <v>0.36</v>
      </c>
      <c r="AT83" t="s">
        <v>10</v>
      </c>
      <c r="AU83" t="s">
        <v>10</v>
      </c>
    </row>
    <row r="84" spans="1:47" x14ac:dyDescent="0.55000000000000004">
      <c r="A84">
        <v>20190701</v>
      </c>
      <c r="B84">
        <v>1.01401868851826E-2</v>
      </c>
      <c r="C84">
        <v>6.1539999999999997E-3</v>
      </c>
      <c r="D84">
        <f t="shared" si="2"/>
        <v>-4.5810569017031018</v>
      </c>
      <c r="E84">
        <f t="shared" si="3"/>
        <v>1.0140186885182503E-2</v>
      </c>
      <c r="G84">
        <v>0.11031759126592602</v>
      </c>
      <c r="H84">
        <v>0.12000000000000011</v>
      </c>
      <c r="I84">
        <v>20190701</v>
      </c>
      <c r="J84">
        <v>539</v>
      </c>
      <c r="K84">
        <v>360</v>
      </c>
      <c r="L84">
        <v>3.5</v>
      </c>
      <c r="M84">
        <v>0.73755420424141005</v>
      </c>
      <c r="N84">
        <v>763.65703900000005</v>
      </c>
      <c r="O84">
        <v>274507.80219800002</v>
      </c>
      <c r="P84">
        <v>0.11083999999999999</v>
      </c>
      <c r="Q84">
        <v>0.27527200000000002</v>
      </c>
      <c r="R84">
        <v>0.61388799999999999</v>
      </c>
      <c r="S84">
        <v>6.1539999999999997E-3</v>
      </c>
      <c r="T84">
        <v>1.6757000000000001E-2</v>
      </c>
      <c r="U84">
        <v>2.8282999999999999E-2</v>
      </c>
      <c r="V84">
        <v>1638</v>
      </c>
      <c r="W84">
        <v>138</v>
      </c>
      <c r="X84">
        <v>3.18</v>
      </c>
      <c r="Y84">
        <v>3.75</v>
      </c>
      <c r="Z84">
        <v>4.08</v>
      </c>
      <c r="AA84">
        <v>3.82</v>
      </c>
      <c r="AB84">
        <v>3.56</v>
      </c>
      <c r="AC84">
        <v>3.28</v>
      </c>
      <c r="AD84">
        <v>3.65</v>
      </c>
      <c r="AE84">
        <v>3.72</v>
      </c>
      <c r="AF84" t="s">
        <v>10</v>
      </c>
      <c r="AG84">
        <v>3.14</v>
      </c>
      <c r="AH84">
        <v>3.16</v>
      </c>
      <c r="AI84" t="s">
        <v>10</v>
      </c>
      <c r="AJ84">
        <v>-0.25</v>
      </c>
      <c r="AK84">
        <v>0.32</v>
      </c>
      <c r="AL84">
        <v>-0.57999999999999996</v>
      </c>
      <c r="AM84">
        <v>-6.0000000000000102E-2</v>
      </c>
      <c r="AN84">
        <v>-0.32</v>
      </c>
      <c r="AO84">
        <v>0.22</v>
      </c>
      <c r="AP84">
        <v>-0.15</v>
      </c>
      <c r="AQ84">
        <v>0.36</v>
      </c>
      <c r="AR84">
        <v>-0.22</v>
      </c>
      <c r="AS84">
        <v>0.34</v>
      </c>
      <c r="AT84" t="s">
        <v>10</v>
      </c>
      <c r="AU84" t="s">
        <v>10</v>
      </c>
    </row>
    <row r="85" spans="1:47" x14ac:dyDescent="0.55000000000000004">
      <c r="A85">
        <v>20190801</v>
      </c>
      <c r="B85">
        <v>1.2889447524465299E-2</v>
      </c>
      <c r="C85">
        <v>1.1820000000000001E-2</v>
      </c>
      <c r="D85">
        <f t="shared" si="2"/>
        <v>-4.3383730865018579</v>
      </c>
      <c r="E85">
        <f t="shared" si="3"/>
        <v>1.2889447524465261E-2</v>
      </c>
      <c r="G85">
        <v>0.19816313600900573</v>
      </c>
      <c r="H85">
        <v>0.20999999999999952</v>
      </c>
      <c r="I85">
        <v>20190801</v>
      </c>
      <c r="J85">
        <v>1574</v>
      </c>
      <c r="K85">
        <v>360</v>
      </c>
      <c r="L85">
        <v>3.5</v>
      </c>
      <c r="M85">
        <v>0.71625345572537602</v>
      </c>
      <c r="N85">
        <v>768.97222499999998</v>
      </c>
      <c r="O85">
        <v>331185.48178099998</v>
      </c>
      <c r="P85">
        <v>8.6230000000000001E-2</v>
      </c>
      <c r="Q85">
        <v>0.405306</v>
      </c>
      <c r="R85">
        <v>0.50846400000000003</v>
      </c>
      <c r="S85">
        <v>1.1820000000000001E-2</v>
      </c>
      <c r="T85">
        <v>2.8492E-2</v>
      </c>
      <c r="U85">
        <v>2.8492E-2</v>
      </c>
      <c r="V85">
        <v>17847</v>
      </c>
      <c r="W85">
        <v>139</v>
      </c>
      <c r="X85">
        <v>3.2</v>
      </c>
      <c r="Y85">
        <v>3.75</v>
      </c>
      <c r="Z85">
        <v>4.1399999999999997</v>
      </c>
      <c r="AA85">
        <v>3.75</v>
      </c>
      <c r="AB85">
        <v>3.6</v>
      </c>
      <c r="AC85">
        <v>3.18</v>
      </c>
      <c r="AD85">
        <v>3.69</v>
      </c>
      <c r="AE85">
        <v>3.45</v>
      </c>
      <c r="AF85" t="s">
        <v>10</v>
      </c>
      <c r="AG85">
        <v>3.13</v>
      </c>
      <c r="AH85">
        <v>2.97</v>
      </c>
      <c r="AI85" t="s">
        <v>10</v>
      </c>
      <c r="AJ85">
        <v>-0.25</v>
      </c>
      <c r="AK85">
        <v>0.3</v>
      </c>
      <c r="AL85">
        <v>-0.64</v>
      </c>
      <c r="AM85">
        <v>-0.1</v>
      </c>
      <c r="AN85">
        <v>-0.25</v>
      </c>
      <c r="AO85">
        <v>0.32</v>
      </c>
      <c r="AP85">
        <v>-0.19</v>
      </c>
      <c r="AQ85">
        <v>0.37</v>
      </c>
      <c r="AR85">
        <v>4.9999999999999802E-2</v>
      </c>
      <c r="AS85">
        <v>0.53</v>
      </c>
      <c r="AT85" t="s">
        <v>10</v>
      </c>
      <c r="AU85" t="s">
        <v>10</v>
      </c>
    </row>
    <row r="86" spans="1:47" x14ac:dyDescent="0.55000000000000004">
      <c r="A86">
        <v>20190901</v>
      </c>
      <c r="B86">
        <v>7.4153470716393699E-3</v>
      </c>
      <c r="C86">
        <v>3.3419999999999999E-3</v>
      </c>
      <c r="D86">
        <f t="shared" si="2"/>
        <v>-4.8967605203582245</v>
      </c>
      <c r="E86">
        <f t="shared" si="3"/>
        <v>7.4153470716393395E-3</v>
      </c>
      <c r="G86">
        <v>0.44086507666067704</v>
      </c>
      <c r="H86">
        <v>0.46000000000000041</v>
      </c>
      <c r="I86">
        <v>20190901</v>
      </c>
      <c r="J86">
        <v>1077</v>
      </c>
      <c r="K86">
        <v>360</v>
      </c>
      <c r="L86">
        <v>3.5</v>
      </c>
      <c r="M86">
        <v>0.73808589462708596</v>
      </c>
      <c r="N86">
        <v>767.46844699999997</v>
      </c>
      <c r="O86">
        <v>305430.70517999999</v>
      </c>
      <c r="P86">
        <v>0.105534</v>
      </c>
      <c r="Q86">
        <v>0.40513500000000002</v>
      </c>
      <c r="R86">
        <v>0.48933100000000002</v>
      </c>
      <c r="S86">
        <v>3.3419999999999999E-3</v>
      </c>
      <c r="T86">
        <v>9.3880000000000005E-3</v>
      </c>
      <c r="U86">
        <v>9.3880000000000005E-3</v>
      </c>
      <c r="V86">
        <v>26740</v>
      </c>
      <c r="W86">
        <v>140</v>
      </c>
      <c r="X86">
        <v>3</v>
      </c>
      <c r="Y86">
        <v>3.49</v>
      </c>
      <c r="Z86">
        <v>3.82</v>
      </c>
      <c r="AA86">
        <v>3.75</v>
      </c>
      <c r="AB86">
        <v>3.28</v>
      </c>
      <c r="AC86">
        <v>3.2</v>
      </c>
      <c r="AD86">
        <v>3.68</v>
      </c>
      <c r="AE86">
        <v>3.29</v>
      </c>
      <c r="AF86" t="s">
        <v>10</v>
      </c>
      <c r="AG86">
        <v>3.14</v>
      </c>
      <c r="AH86">
        <v>2.79</v>
      </c>
      <c r="AI86" t="s">
        <v>10</v>
      </c>
      <c r="AJ86">
        <v>9.9999999999997903E-3</v>
      </c>
      <c r="AK86">
        <v>0.5</v>
      </c>
      <c r="AL86">
        <v>-0.32</v>
      </c>
      <c r="AM86">
        <v>0.22</v>
      </c>
      <c r="AN86">
        <v>-0.25</v>
      </c>
      <c r="AO86">
        <v>0.3</v>
      </c>
      <c r="AP86">
        <v>-0.18</v>
      </c>
      <c r="AQ86">
        <v>0.36</v>
      </c>
      <c r="AR86">
        <v>0.21</v>
      </c>
      <c r="AS86">
        <v>0.71</v>
      </c>
      <c r="AT86" t="s">
        <v>10</v>
      </c>
      <c r="AU86" t="s">
        <v>10</v>
      </c>
    </row>
    <row r="87" spans="1:47" x14ac:dyDescent="0.55000000000000004">
      <c r="A87">
        <v>20191001</v>
      </c>
      <c r="B87">
        <v>6.6072291804711598E-3</v>
      </c>
      <c r="C87">
        <v>3.6809999999999998E-3</v>
      </c>
      <c r="D87">
        <f t="shared" si="2"/>
        <v>-5.0129617454665523</v>
      </c>
      <c r="E87">
        <f t="shared" si="3"/>
        <v>6.6072291804711407E-3</v>
      </c>
      <c r="G87">
        <v>0.39553006389201395</v>
      </c>
      <c r="H87">
        <v>0.42999999999999972</v>
      </c>
      <c r="I87">
        <v>20191001</v>
      </c>
      <c r="J87">
        <v>869</v>
      </c>
      <c r="K87">
        <v>360</v>
      </c>
      <c r="L87">
        <v>3.5</v>
      </c>
      <c r="M87">
        <v>0.740844079649156</v>
      </c>
      <c r="N87">
        <v>766.728476</v>
      </c>
      <c r="O87">
        <v>304190.69290700002</v>
      </c>
      <c r="P87">
        <v>0.11892999999999999</v>
      </c>
      <c r="Q87">
        <v>0.47296500000000002</v>
      </c>
      <c r="R87">
        <v>0.40810600000000002</v>
      </c>
      <c r="S87">
        <v>3.6809999999999998E-3</v>
      </c>
      <c r="T87">
        <v>5.9329999999999999E-3</v>
      </c>
      <c r="U87">
        <v>5.9329999999999999E-3</v>
      </c>
      <c r="V87">
        <v>50123</v>
      </c>
      <c r="W87">
        <v>141</v>
      </c>
      <c r="X87">
        <v>3.14</v>
      </c>
      <c r="Y87">
        <v>3.65</v>
      </c>
      <c r="Z87">
        <v>3.75</v>
      </c>
      <c r="AA87">
        <v>3.49</v>
      </c>
      <c r="AB87">
        <v>3.18</v>
      </c>
      <c r="AC87">
        <v>3</v>
      </c>
      <c r="AD87">
        <v>3.72</v>
      </c>
      <c r="AE87" t="s">
        <v>10</v>
      </c>
      <c r="AF87" t="s">
        <v>10</v>
      </c>
      <c r="AG87">
        <v>3.16</v>
      </c>
      <c r="AH87" t="s">
        <v>10</v>
      </c>
      <c r="AI87" t="s">
        <v>10</v>
      </c>
      <c r="AJ87">
        <v>-0.15</v>
      </c>
      <c r="AK87">
        <v>0.36</v>
      </c>
      <c r="AL87">
        <v>-0.25</v>
      </c>
      <c r="AM87">
        <v>0.32</v>
      </c>
      <c r="AN87">
        <v>9.9999999999997903E-3</v>
      </c>
      <c r="AO87">
        <v>0.5</v>
      </c>
      <c r="AP87">
        <v>-0.22</v>
      </c>
      <c r="AQ87">
        <v>0.34</v>
      </c>
      <c r="AR87" t="s">
        <v>10</v>
      </c>
      <c r="AS87" t="s">
        <v>10</v>
      </c>
      <c r="AT87" t="s">
        <v>10</v>
      </c>
      <c r="AU87" t="s">
        <v>10</v>
      </c>
    </row>
    <row r="88" spans="1:47" x14ac:dyDescent="0.55000000000000004">
      <c r="A88">
        <v>20191101</v>
      </c>
      <c r="B88">
        <v>6.9865750317878702E-3</v>
      </c>
      <c r="C88">
        <v>4.0870000000000004E-3</v>
      </c>
      <c r="D88">
        <f t="shared" si="2"/>
        <v>-4.9567537285397361</v>
      </c>
      <c r="E88">
        <f t="shared" si="3"/>
        <v>6.9865750317878311E-3</v>
      </c>
      <c r="G88">
        <v>0.12524487422070196</v>
      </c>
      <c r="H88">
        <v>0.14000000000000012</v>
      </c>
      <c r="I88">
        <v>20191101</v>
      </c>
      <c r="J88">
        <v>782</v>
      </c>
      <c r="K88">
        <v>360</v>
      </c>
      <c r="L88">
        <v>3.5</v>
      </c>
      <c r="M88">
        <v>0.73937608223818396</v>
      </c>
      <c r="N88">
        <v>765.42397800000003</v>
      </c>
      <c r="O88">
        <v>293503.57639499998</v>
      </c>
      <c r="P88">
        <v>0.124374</v>
      </c>
      <c r="Q88">
        <v>0.47333500000000001</v>
      </c>
      <c r="R88">
        <v>0.40229100000000001</v>
      </c>
      <c r="S88">
        <v>4.0870000000000004E-3</v>
      </c>
      <c r="T88">
        <v>4.0870000000000004E-3</v>
      </c>
      <c r="U88">
        <v>4.0870000000000004E-3</v>
      </c>
      <c r="V88">
        <v>59124</v>
      </c>
      <c r="W88">
        <v>142</v>
      </c>
      <c r="X88">
        <v>3.13</v>
      </c>
      <c r="Y88">
        <v>3.69</v>
      </c>
      <c r="Z88">
        <v>3.75</v>
      </c>
      <c r="AA88">
        <v>3.65</v>
      </c>
      <c r="AB88">
        <v>3.2</v>
      </c>
      <c r="AC88">
        <v>3.14</v>
      </c>
      <c r="AD88">
        <v>3.45</v>
      </c>
      <c r="AE88" t="s">
        <v>10</v>
      </c>
      <c r="AF88" t="s">
        <v>10</v>
      </c>
      <c r="AG88">
        <v>2.97</v>
      </c>
      <c r="AH88" t="s">
        <v>10</v>
      </c>
      <c r="AI88" t="s">
        <v>10</v>
      </c>
      <c r="AJ88">
        <v>-0.19</v>
      </c>
      <c r="AK88">
        <v>0.37</v>
      </c>
      <c r="AL88">
        <v>-0.25</v>
      </c>
      <c r="AM88">
        <v>0.3</v>
      </c>
      <c r="AN88">
        <v>-0.15</v>
      </c>
      <c r="AO88">
        <v>0.36</v>
      </c>
      <c r="AP88">
        <v>4.9999999999999802E-2</v>
      </c>
      <c r="AQ88">
        <v>0.53</v>
      </c>
      <c r="AR88" t="s">
        <v>10</v>
      </c>
      <c r="AS88" t="s">
        <v>10</v>
      </c>
      <c r="AT88" t="s">
        <v>10</v>
      </c>
      <c r="AU88" t="s">
        <v>10</v>
      </c>
    </row>
    <row r="89" spans="1:47" x14ac:dyDescent="0.55000000000000004">
      <c r="A89">
        <v>20191201</v>
      </c>
      <c r="B89">
        <v>5.5257787153625403E-3</v>
      </c>
      <c r="C89">
        <v>3.1930000000000001E-3</v>
      </c>
      <c r="D89">
        <f t="shared" si="2"/>
        <v>-5.192789995246482</v>
      </c>
      <c r="E89">
        <f t="shared" si="3"/>
        <v>5.525778715362516E-3</v>
      </c>
      <c r="G89">
        <v>2.7510049013852185E-2</v>
      </c>
      <c r="H89">
        <v>2.9999999999999805E-2</v>
      </c>
      <c r="I89">
        <v>20191201</v>
      </c>
      <c r="J89">
        <v>1393</v>
      </c>
      <c r="K89">
        <v>360</v>
      </c>
      <c r="L89">
        <v>3.5</v>
      </c>
      <c r="M89">
        <v>0.73019918170237597</v>
      </c>
      <c r="N89">
        <v>765.90720399999998</v>
      </c>
      <c r="O89">
        <v>312014.72471500002</v>
      </c>
      <c r="P89">
        <v>0.13986499999999999</v>
      </c>
      <c r="Q89">
        <v>0.484929</v>
      </c>
      <c r="R89">
        <v>0.37520599999999998</v>
      </c>
      <c r="S89">
        <v>3.1930000000000001E-3</v>
      </c>
      <c r="T89">
        <v>3.1930000000000001E-3</v>
      </c>
      <c r="U89">
        <v>3.1930000000000001E-3</v>
      </c>
      <c r="V89">
        <v>47451</v>
      </c>
      <c r="W89">
        <v>143</v>
      </c>
      <c r="X89">
        <v>3.14</v>
      </c>
      <c r="Y89">
        <v>3.68</v>
      </c>
      <c r="Z89">
        <v>3.49</v>
      </c>
      <c r="AA89">
        <v>3.69</v>
      </c>
      <c r="AB89">
        <v>3</v>
      </c>
      <c r="AC89">
        <v>3.13</v>
      </c>
      <c r="AD89">
        <v>3.29</v>
      </c>
      <c r="AE89" t="s">
        <v>10</v>
      </c>
      <c r="AF89" t="s">
        <v>10</v>
      </c>
      <c r="AG89">
        <v>2.79</v>
      </c>
      <c r="AH89" t="s">
        <v>10</v>
      </c>
      <c r="AI89" t="s">
        <v>10</v>
      </c>
      <c r="AJ89">
        <v>-0.18</v>
      </c>
      <c r="AK89">
        <v>0.36</v>
      </c>
      <c r="AL89">
        <v>9.9999999999997903E-3</v>
      </c>
      <c r="AM89">
        <v>0.5</v>
      </c>
      <c r="AN89">
        <v>-0.19</v>
      </c>
      <c r="AO89">
        <v>0.37</v>
      </c>
      <c r="AP89">
        <v>0.21</v>
      </c>
      <c r="AQ89">
        <v>0.71</v>
      </c>
      <c r="AR89" t="s">
        <v>10</v>
      </c>
      <c r="AS89" t="s">
        <v>10</v>
      </c>
      <c r="AT89" t="s">
        <v>10</v>
      </c>
      <c r="AU89" t="s">
        <v>10</v>
      </c>
    </row>
    <row r="90" spans="1:47" x14ac:dyDescent="0.55000000000000004">
      <c r="A90">
        <v>20200101</v>
      </c>
      <c r="C90">
        <v>2.2200000000000002E-3</v>
      </c>
      <c r="D90" t="e">
        <f t="shared" si="2"/>
        <v>#VALUE!</v>
      </c>
      <c r="E90" t="e">
        <f t="shared" si="3"/>
        <v>#VALUE!</v>
      </c>
      <c r="G90">
        <v>-0.19856127008916849</v>
      </c>
      <c r="H90">
        <v>-0.20999999999999996</v>
      </c>
      <c r="I90">
        <v>20200101</v>
      </c>
      <c r="J90">
        <v>1292</v>
      </c>
      <c r="K90">
        <v>360</v>
      </c>
      <c r="L90">
        <v>3.5</v>
      </c>
      <c r="M90">
        <v>0.72546083804290395</v>
      </c>
      <c r="N90">
        <v>765.65586299999995</v>
      </c>
      <c r="O90">
        <v>311748.55252700002</v>
      </c>
      <c r="P90">
        <v>0.13557900000000001</v>
      </c>
      <c r="Q90">
        <v>0.45390200000000003</v>
      </c>
      <c r="R90">
        <v>0.41051900000000002</v>
      </c>
      <c r="S90">
        <v>2.2200000000000002E-3</v>
      </c>
      <c r="T90">
        <v>2.2200000000000002E-3</v>
      </c>
      <c r="U90">
        <v>2.2200000000000002E-3</v>
      </c>
      <c r="V90">
        <v>35603</v>
      </c>
      <c r="W90">
        <v>144</v>
      </c>
      <c r="X90">
        <v>3.16</v>
      </c>
      <c r="Y90">
        <v>3.72</v>
      </c>
      <c r="Z90">
        <v>3.65</v>
      </c>
      <c r="AA90">
        <v>3.68</v>
      </c>
      <c r="AB90">
        <v>3.14</v>
      </c>
      <c r="AC90">
        <v>3.14</v>
      </c>
      <c r="AD90" t="s">
        <v>10</v>
      </c>
      <c r="AE90" t="s">
        <v>10</v>
      </c>
      <c r="AF90" t="s">
        <v>10</v>
      </c>
      <c r="AG90" t="s">
        <v>10</v>
      </c>
      <c r="AH90" t="s">
        <v>10</v>
      </c>
      <c r="AI90" t="s">
        <v>10</v>
      </c>
      <c r="AJ90">
        <v>-0.22</v>
      </c>
      <c r="AK90">
        <v>0.34</v>
      </c>
      <c r="AL90">
        <v>-0.15</v>
      </c>
      <c r="AM90">
        <v>0.36</v>
      </c>
      <c r="AN90">
        <v>-0.18</v>
      </c>
      <c r="AO90">
        <v>0.36</v>
      </c>
      <c r="AP90" t="s">
        <v>10</v>
      </c>
      <c r="AQ90" t="s">
        <v>10</v>
      </c>
      <c r="AR90" t="s">
        <v>10</v>
      </c>
      <c r="AS90" t="s">
        <v>10</v>
      </c>
      <c r="AT90" t="s">
        <v>10</v>
      </c>
      <c r="AU90" t="s">
        <v>10</v>
      </c>
    </row>
    <row r="91" spans="1:47" x14ac:dyDescent="0.55000000000000004">
      <c r="A91">
        <v>20200201</v>
      </c>
      <c r="C91">
        <v>6.4599999999999998E-4</v>
      </c>
      <c r="D91" t="e">
        <f t="shared" si="2"/>
        <v>#VALUE!</v>
      </c>
      <c r="E91" t="e">
        <f t="shared" si="3"/>
        <v>#VALUE!</v>
      </c>
      <c r="G91">
        <v>-0.1152323140246483</v>
      </c>
      <c r="H91">
        <v>-0.12000000000000011</v>
      </c>
      <c r="I91">
        <v>20200201</v>
      </c>
      <c r="J91">
        <v>78</v>
      </c>
      <c r="K91">
        <v>360</v>
      </c>
      <c r="L91">
        <v>3.5</v>
      </c>
      <c r="M91">
        <v>0.72451902027385395</v>
      </c>
      <c r="N91">
        <v>765.62575700000002</v>
      </c>
      <c r="O91">
        <v>311855.255519</v>
      </c>
      <c r="P91">
        <v>0.14413699999999999</v>
      </c>
      <c r="Q91">
        <v>0.44461200000000001</v>
      </c>
      <c r="R91">
        <v>0.41125099999999998</v>
      </c>
      <c r="S91">
        <v>6.4599999999999998E-4</v>
      </c>
      <c r="T91">
        <v>6.4599999999999998E-4</v>
      </c>
      <c r="U91">
        <v>6.4599999999999998E-4</v>
      </c>
      <c r="V91">
        <v>29056</v>
      </c>
      <c r="W91">
        <v>145</v>
      </c>
      <c r="X91">
        <v>2.97</v>
      </c>
      <c r="Y91">
        <v>3.45</v>
      </c>
      <c r="Z91">
        <v>3.69</v>
      </c>
      <c r="AA91">
        <v>3.72</v>
      </c>
      <c r="AB91">
        <v>3.13</v>
      </c>
      <c r="AC91">
        <v>3.16</v>
      </c>
      <c r="AD91" t="s">
        <v>10</v>
      </c>
      <c r="AE91" t="s">
        <v>10</v>
      </c>
      <c r="AF91" t="s">
        <v>10</v>
      </c>
      <c r="AG91" t="s">
        <v>10</v>
      </c>
      <c r="AH91" t="s">
        <v>10</v>
      </c>
      <c r="AI91" t="s">
        <v>10</v>
      </c>
      <c r="AJ91">
        <v>4.9999999999999802E-2</v>
      </c>
      <c r="AK91">
        <v>0.53</v>
      </c>
      <c r="AL91">
        <v>-0.19</v>
      </c>
      <c r="AM91">
        <v>0.37</v>
      </c>
      <c r="AN91">
        <v>-0.22</v>
      </c>
      <c r="AO91">
        <v>0.34</v>
      </c>
      <c r="AP91" t="s">
        <v>10</v>
      </c>
      <c r="AQ91" t="s">
        <v>10</v>
      </c>
      <c r="AR91" t="s">
        <v>10</v>
      </c>
      <c r="AS91" t="s">
        <v>10</v>
      </c>
      <c r="AT91" t="s">
        <v>10</v>
      </c>
      <c r="AU91" t="s">
        <v>10</v>
      </c>
    </row>
    <row r="92" spans="1:47" x14ac:dyDescent="0.55000000000000004">
      <c r="G92">
        <v>-0.37439217541422176</v>
      </c>
      <c r="H92">
        <v>-0.37999999999999989</v>
      </c>
    </row>
    <row r="93" spans="1:47" x14ac:dyDescent="0.55000000000000004">
      <c r="G93">
        <v>-0.10601701357771807</v>
      </c>
      <c r="H93">
        <v>-0.11000000000000032</v>
      </c>
    </row>
    <row r="94" spans="1:47" x14ac:dyDescent="0.55000000000000004">
      <c r="G94">
        <v>-1.9793037507347049E-2</v>
      </c>
      <c r="H94">
        <v>-2.0000000000000018E-2</v>
      </c>
    </row>
    <row r="95" spans="1:47" x14ac:dyDescent="0.55000000000000004">
      <c r="G95">
        <v>0.23473539032811178</v>
      </c>
      <c r="H95">
        <v>0.22999999999999998</v>
      </c>
    </row>
    <row r="96" spans="1:47" x14ac:dyDescent="0.55000000000000004">
      <c r="G96">
        <v>4.1211112737539447E-2</v>
      </c>
      <c r="H96">
        <v>4.0000000000000036E-2</v>
      </c>
    </row>
    <row r="97" spans="7:8" x14ac:dyDescent="0.55000000000000004">
      <c r="G97">
        <v>-4.2477279095706005E-2</v>
      </c>
      <c r="H97">
        <v>-4.0000000000000036E-2</v>
      </c>
    </row>
    <row r="98" spans="7:8" x14ac:dyDescent="0.55000000000000004">
      <c r="G98">
        <v>-0.13134150272137682</v>
      </c>
      <c r="H98">
        <v>-0.12000000000000011</v>
      </c>
    </row>
    <row r="99" spans="7:8" x14ac:dyDescent="0.55000000000000004">
      <c r="G99">
        <v>0.16818333512612665</v>
      </c>
      <c r="H99">
        <v>0.14999999999999991</v>
      </c>
    </row>
    <row r="100" spans="7:8" x14ac:dyDescent="0.55000000000000004">
      <c r="G100">
        <v>0.33165376377075001</v>
      </c>
      <c r="H100">
        <v>0.29000000000000004</v>
      </c>
    </row>
    <row r="101" spans="7:8" x14ac:dyDescent="0.55000000000000004">
      <c r="G101">
        <v>0.42979292406200281</v>
      </c>
      <c r="H101">
        <v>0.38000000000000034</v>
      </c>
    </row>
    <row r="102" spans="7:8" x14ac:dyDescent="0.55000000000000004">
      <c r="G102">
        <v>0.11980664999592867</v>
      </c>
      <c r="H102">
        <v>0.11000000000000032</v>
      </c>
    </row>
    <row r="103" spans="7:8" x14ac:dyDescent="0.55000000000000004">
      <c r="G103">
        <v>-2.2340059379659372E-2</v>
      </c>
      <c r="H103">
        <v>-2.0000000000000018E-2</v>
      </c>
    </row>
    <row r="104" spans="7:8" x14ac:dyDescent="0.55000000000000004">
      <c r="G104">
        <v>0.20733687610714449</v>
      </c>
      <c r="H104">
        <v>0.17999999999999972</v>
      </c>
    </row>
    <row r="105" spans="7:8" x14ac:dyDescent="0.55000000000000004">
      <c r="G105">
        <v>0.21027976851117014</v>
      </c>
      <c r="H105">
        <v>0.17999999999999972</v>
      </c>
    </row>
    <row r="106" spans="7:8" x14ac:dyDescent="0.55000000000000004">
      <c r="G106">
        <v>0.23684835266745499</v>
      </c>
      <c r="H106">
        <v>0.20000000000000018</v>
      </c>
    </row>
    <row r="107" spans="7:8" x14ac:dyDescent="0.55000000000000004">
      <c r="G107">
        <v>-1.1950301349482797E-2</v>
      </c>
      <c r="H107">
        <v>-9.9999999999997868E-3</v>
      </c>
    </row>
    <row r="108" spans="7:8" x14ac:dyDescent="0.55000000000000004">
      <c r="G108">
        <v>-0.13557602659314844</v>
      </c>
      <c r="H108">
        <v>-0.10999999999999988</v>
      </c>
    </row>
    <row r="109" spans="7:8" x14ac:dyDescent="0.55000000000000004">
      <c r="G109">
        <v>-0.78245614038208933</v>
      </c>
      <c r="H109">
        <v>-0.62000000000000011</v>
      </c>
    </row>
    <row r="110" spans="7:8" x14ac:dyDescent="0.55000000000000004">
      <c r="G110">
        <v>-0.8323492759088863</v>
      </c>
      <c r="H110">
        <v>-0.78000000000000025</v>
      </c>
    </row>
    <row r="111" spans="7:8" x14ac:dyDescent="0.55000000000000004">
      <c r="G111">
        <v>-0.57423909890768909</v>
      </c>
      <c r="H111">
        <v>-0.65000000000000036</v>
      </c>
    </row>
    <row r="112" spans="7:8" x14ac:dyDescent="0.55000000000000004">
      <c r="G112">
        <v>-1.6217244835239446E-2</v>
      </c>
      <c r="H112">
        <v>-1.9999999999999574E-2</v>
      </c>
    </row>
    <row r="113" spans="7:8" x14ac:dyDescent="0.55000000000000004">
      <c r="G113">
        <v>8.3625290652689865E-2</v>
      </c>
      <c r="H113">
        <v>0.10000000000000053</v>
      </c>
    </row>
    <row r="114" spans="7:8" x14ac:dyDescent="0.55000000000000004">
      <c r="G114">
        <v>0.14622301383574149</v>
      </c>
      <c r="H114">
        <v>0.17000000000000082</v>
      </c>
    </row>
    <row r="115" spans="7:8" x14ac:dyDescent="0.55000000000000004">
      <c r="G115">
        <v>0.14075173100458493</v>
      </c>
      <c r="H115">
        <v>0.1599999999999997</v>
      </c>
    </row>
    <row r="116" spans="7:8" x14ac:dyDescent="0.55000000000000004">
      <c r="G116">
        <v>0.1260364295695858</v>
      </c>
      <c r="H116">
        <v>0.13999999999999968</v>
      </c>
    </row>
    <row r="117" spans="7:8" x14ac:dyDescent="0.55000000000000004">
      <c r="G117">
        <v>8.3045241916029203E-2</v>
      </c>
      <c r="H117">
        <v>8.9999999999999414E-2</v>
      </c>
    </row>
    <row r="118" spans="7:8" x14ac:dyDescent="0.55000000000000004">
      <c r="G118">
        <v>0.1518581260461761</v>
      </c>
      <c r="H118">
        <v>0.16000000000000014</v>
      </c>
    </row>
    <row r="119" spans="7:8" x14ac:dyDescent="0.55000000000000004">
      <c r="G119">
        <v>0.10670678910934318</v>
      </c>
      <c r="H119">
        <v>0.10999999999999988</v>
      </c>
    </row>
    <row r="120" spans="7:8" x14ac:dyDescent="0.55000000000000004">
      <c r="G120">
        <v>-9.9603309886498875E-3</v>
      </c>
      <c r="H120">
        <v>-9.9999999999997868E-3</v>
      </c>
    </row>
    <row r="121" spans="7:8" x14ac:dyDescent="0.55000000000000004">
      <c r="G121">
        <v>-0.16436625413656608</v>
      </c>
      <c r="H121">
        <v>-0.16000000000000014</v>
      </c>
    </row>
    <row r="122" spans="7:8" x14ac:dyDescent="0.55000000000000004">
      <c r="G122">
        <v>-0.10483416741604223</v>
      </c>
      <c r="H122">
        <v>-0.10000000000000009</v>
      </c>
    </row>
    <row r="123" spans="7:8" x14ac:dyDescent="0.55000000000000004">
      <c r="G123">
        <v>-0.30144163475052799</v>
      </c>
      <c r="H123">
        <v>-0.2799999999999998</v>
      </c>
    </row>
    <row r="124" spans="7:8" x14ac:dyDescent="0.55000000000000004">
      <c r="G124">
        <v>-0.52540591441165418</v>
      </c>
      <c r="H124">
        <v>-0.48999999999999977</v>
      </c>
    </row>
    <row r="125" spans="7:8" x14ac:dyDescent="0.55000000000000004">
      <c r="G125">
        <v>-0.4505738133328599</v>
      </c>
      <c r="H125">
        <v>-0.45000000000000018</v>
      </c>
    </row>
    <row r="126" spans="7:8" x14ac:dyDescent="0.55000000000000004">
      <c r="G126">
        <v>-0.31618225244416487</v>
      </c>
      <c r="H126">
        <v>-0.33000000000000007</v>
      </c>
    </row>
    <row r="127" spans="7:8" x14ac:dyDescent="0.55000000000000004">
      <c r="G127">
        <v>-0.1046178181006439</v>
      </c>
      <c r="H127">
        <v>-0.11000000000000032</v>
      </c>
    </row>
    <row r="128" spans="7:8" x14ac:dyDescent="0.55000000000000004">
      <c r="G128">
        <v>-0.11720451660742122</v>
      </c>
      <c r="H128">
        <v>-0.11999999999999922</v>
      </c>
    </row>
    <row r="129" spans="7:8" x14ac:dyDescent="0.55000000000000004">
      <c r="G129">
        <v>-5.0096195695921088E-2</v>
      </c>
      <c r="H129">
        <v>-4.9999999999999822E-2</v>
      </c>
    </row>
    <row r="130" spans="7:8" x14ac:dyDescent="0.55000000000000004">
      <c r="G130">
        <v>0</v>
      </c>
      <c r="H130">
        <v>0</v>
      </c>
    </row>
    <row r="131" spans="7:8" x14ac:dyDescent="0.55000000000000004">
      <c r="G131">
        <v>-0.20231430856665272</v>
      </c>
      <c r="H131">
        <v>-0.19000000000000039</v>
      </c>
    </row>
    <row r="132" spans="7:8" x14ac:dyDescent="0.55000000000000004">
      <c r="G132">
        <v>-0.24858008316631719</v>
      </c>
      <c r="H132">
        <v>-0.23000000000000043</v>
      </c>
    </row>
    <row r="133" spans="7:8" x14ac:dyDescent="0.55000000000000004">
      <c r="G133">
        <v>-0.22853615321208712</v>
      </c>
      <c r="H133">
        <v>-0.20999999999999996</v>
      </c>
    </row>
    <row r="134" spans="7:8" x14ac:dyDescent="0.55000000000000004">
      <c r="G134">
        <v>0.21996109229627156</v>
      </c>
      <c r="H134">
        <v>0.20000000000000018</v>
      </c>
    </row>
    <row r="135" spans="7:8" x14ac:dyDescent="0.55000000000000004">
      <c r="G135">
        <v>0.46750401229467109</v>
      </c>
      <c r="H135">
        <v>0.41999999999999993</v>
      </c>
    </row>
    <row r="136" spans="7:8" x14ac:dyDescent="0.55000000000000004">
      <c r="G136">
        <v>0.36023176222493142</v>
      </c>
      <c r="H136">
        <v>0.33999999999999986</v>
      </c>
    </row>
    <row r="137" spans="7:8" x14ac:dyDescent="0.55000000000000004">
      <c r="G137">
        <v>0.44733895625110864</v>
      </c>
      <c r="H137">
        <v>0.42999999999999972</v>
      </c>
    </row>
    <row r="138" spans="7:8" x14ac:dyDescent="0.55000000000000004">
      <c r="G138">
        <v>0.26905139675639744</v>
      </c>
      <c r="H138">
        <v>0.27000000000000046</v>
      </c>
    </row>
    <row r="139" spans="7:8" x14ac:dyDescent="0.55000000000000004">
      <c r="G139">
        <v>0.58963032815410288</v>
      </c>
      <c r="H139">
        <v>0.5900000000000003</v>
      </c>
    </row>
    <row r="140" spans="7:8" x14ac:dyDescent="0.55000000000000004">
      <c r="G140">
        <v>0.3010011977627669</v>
      </c>
      <c r="H140">
        <v>0.33000000000000007</v>
      </c>
    </row>
    <row r="141" spans="7:8" x14ac:dyDescent="0.55000000000000004">
      <c r="G141">
        <v>0.35433608847955966</v>
      </c>
      <c r="H141">
        <v>0.38999999999999968</v>
      </c>
    </row>
    <row r="142" spans="7:8" x14ac:dyDescent="0.55000000000000004">
      <c r="G142">
        <v>0.29484356933345879</v>
      </c>
      <c r="H142">
        <v>0.32999999999999963</v>
      </c>
    </row>
    <row r="143" spans="7:8" x14ac:dyDescent="0.55000000000000004">
      <c r="G143">
        <v>8.9118369123249372E-2</v>
      </c>
      <c r="H143">
        <v>0.10000000000000009</v>
      </c>
    </row>
    <row r="144" spans="7:8" x14ac:dyDescent="0.55000000000000004">
      <c r="G144">
        <v>5.4977426024595141E-2</v>
      </c>
      <c r="H144">
        <v>6.0000000000000053E-2</v>
      </c>
    </row>
    <row r="145" spans="7:8" x14ac:dyDescent="0.55000000000000004">
      <c r="G145">
        <v>-0.17934958206274898</v>
      </c>
      <c r="H145">
        <v>-0.18999999999999995</v>
      </c>
    </row>
    <row r="146" spans="7:8" x14ac:dyDescent="0.55000000000000004">
      <c r="G146">
        <v>-6.7295223619218983E-2</v>
      </c>
      <c r="H146">
        <v>-7.0000000000000284E-2</v>
      </c>
    </row>
    <row r="147" spans="7:8" x14ac:dyDescent="0.55000000000000004">
      <c r="G147">
        <v>0.23754789378908758</v>
      </c>
      <c r="H147">
        <v>0.23999999999999977</v>
      </c>
    </row>
    <row r="148" spans="7:8" x14ac:dyDescent="0.55000000000000004">
      <c r="G148">
        <v>0.38948260468180729</v>
      </c>
      <c r="H148">
        <v>0.39000000000000012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rates</vt:lpstr>
      <vt:lpstr>rates_15</vt:lpstr>
      <vt:lpstr>rates_30</vt:lpstr>
      <vt:lpstr>spread_15</vt:lpstr>
      <vt:lpstr>spread_30</vt:lpstr>
      <vt:lpstr>prepay_cpn3.5_30</vt:lpstr>
      <vt:lpstr>prepay_cpn3.5_15</vt:lpstr>
      <vt:lpstr>prepay_cpn3.5_15_all</vt:lpstr>
      <vt:lpstr>summary_frm30</vt:lpstr>
      <vt:lpstr>summary_frm30_var</vt:lpstr>
      <vt:lpstr>summary_frm15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Gavrishchaka, Valeriy x</dc:creator>
  <cp:lastModifiedBy>Miao, Xuliang</cp:lastModifiedBy>
  <dcterms:created xsi:type="dcterms:W3CDTF">2015-06-05T18:17:20Z</dcterms:created>
  <dcterms:modified xsi:type="dcterms:W3CDTF">2020-04-23T16:51:27Z</dcterms:modified>
</cp:coreProperties>
</file>