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uxam\Desktop\"/>
    </mc:Choice>
  </mc:AlternateContent>
  <xr:revisionPtr revIDLastSave="0" documentId="13_ncr:1_{0B647F6E-C9C5-44AC-9B17-CBAFAF0AA9B5}" xr6:coauthVersionLast="44" xr6:coauthVersionMax="44" xr10:uidLastSave="{00000000-0000-0000-0000-000000000000}"/>
  <bookViews>
    <workbookView xWindow="-120" yWindow="-120" windowWidth="21840" windowHeight="11700" firstSheet="2" activeTab="5" xr2:uid="{BDA93AAC-E8B4-401F-B4CA-640C156332EB}"/>
  </bookViews>
  <sheets>
    <sheet name="VOLUME" sheetId="6" state="hidden" r:id="rId1"/>
    <sheet name="historical_volume (2)" sheetId="13" state="hidden" r:id="rId2"/>
    <sheet name="pred_2019_historical_f" sheetId="27" r:id="rId3"/>
    <sheet name="forward_opt_f" sheetId="41" r:id="rId4"/>
    <sheet name="result_2019" sheetId="42" r:id="rId5"/>
    <sheet name="result_2020" sheetId="43" r:id="rId6"/>
    <sheet name="Moody_2020_scenarios" sheetId="44" r:id="rId7"/>
    <sheet name="moody_vs_actual_ir" sheetId="33" r:id="rId8"/>
    <sheet name="observations" sheetId="32" r:id="rId9"/>
    <sheet name="Sheet6" sheetId="37" r:id="rId10"/>
    <sheet name="Sheet7" sheetId="38" r:id="rId11"/>
    <sheet name="ESR_forecast (2)" sheetId="21" state="hidden" r:id="rId12"/>
  </sheets>
  <externalReferences>
    <externalReference r:id="rId13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44" l="1"/>
  <c r="AL21" i="44"/>
  <c r="AM21" i="44"/>
  <c r="AN21" i="44"/>
  <c r="AO21" i="44"/>
  <c r="AP21" i="44"/>
  <c r="AQ21" i="44"/>
  <c r="AR21" i="44"/>
  <c r="AS21" i="44"/>
  <c r="AK21" i="44"/>
  <c r="AL20" i="44"/>
  <c r="AM20" i="44"/>
  <c r="AN20" i="44"/>
  <c r="AO20" i="44"/>
  <c r="AP20" i="44"/>
  <c r="AQ20" i="44"/>
  <c r="AR20" i="44"/>
  <c r="AS20" i="44"/>
  <c r="AK20" i="44"/>
  <c r="AL18" i="44"/>
  <c r="AM18" i="44"/>
  <c r="AN18" i="44"/>
  <c r="AO18" i="44"/>
  <c r="AP18" i="44"/>
  <c r="AQ18" i="44"/>
  <c r="AR18" i="44"/>
  <c r="AS18" i="44"/>
  <c r="AK18" i="44"/>
  <c r="AL17" i="44"/>
  <c r="AM17" i="44"/>
  <c r="AN17" i="44"/>
  <c r="AO17" i="44"/>
  <c r="AP17" i="44"/>
  <c r="AQ17" i="44"/>
  <c r="AR17" i="44"/>
  <c r="AS17" i="44"/>
  <c r="AK17" i="44"/>
  <c r="AL15" i="44"/>
  <c r="AM15" i="44"/>
  <c r="AN15" i="44"/>
  <c r="AO15" i="44"/>
  <c r="AP15" i="44"/>
  <c r="AQ15" i="44"/>
  <c r="AR15" i="44"/>
  <c r="AS15" i="44"/>
  <c r="AK15" i="44"/>
  <c r="AL14" i="44"/>
  <c r="AM14" i="44"/>
  <c r="AN14" i="44"/>
  <c r="AO14" i="44"/>
  <c r="AP14" i="44"/>
  <c r="AQ14" i="44"/>
  <c r="AR14" i="44"/>
  <c r="AS14" i="44"/>
  <c r="AK14" i="44"/>
  <c r="AL12" i="44"/>
  <c r="AM12" i="44"/>
  <c r="AN12" i="44"/>
  <c r="AO12" i="44"/>
  <c r="AP12" i="44"/>
  <c r="AQ12" i="44"/>
  <c r="AR12" i="44"/>
  <c r="AS12" i="44"/>
  <c r="AK12" i="44"/>
  <c r="AL11" i="44"/>
  <c r="AM11" i="44"/>
  <c r="AN11" i="44"/>
  <c r="AO11" i="44"/>
  <c r="AP11" i="44"/>
  <c r="AQ11" i="44"/>
  <c r="AR11" i="44"/>
  <c r="AS11" i="44"/>
  <c r="AL22" i="44"/>
  <c r="AM22" i="44"/>
  <c r="AN22" i="44"/>
  <c r="AO22" i="44"/>
  <c r="AP22" i="44"/>
  <c r="AQ22" i="44"/>
  <c r="AR22" i="44"/>
  <c r="AS22" i="44"/>
  <c r="AK22" i="44"/>
  <c r="AL19" i="44"/>
  <c r="AM19" i="44"/>
  <c r="AN19" i="44"/>
  <c r="AO19" i="44"/>
  <c r="AP19" i="44"/>
  <c r="AQ19" i="44"/>
  <c r="AR19" i="44"/>
  <c r="AS19" i="44"/>
  <c r="AK19" i="44"/>
  <c r="AL16" i="44"/>
  <c r="AM16" i="44"/>
  <c r="AN16" i="44"/>
  <c r="AO16" i="44"/>
  <c r="AP16" i="44"/>
  <c r="AQ16" i="44"/>
  <c r="AR16" i="44"/>
  <c r="AS16" i="44"/>
  <c r="AK16" i="44"/>
  <c r="AL13" i="44"/>
  <c r="AM13" i="44"/>
  <c r="AN13" i="44"/>
  <c r="AO13" i="44"/>
  <c r="AP13" i="44"/>
  <c r="AQ13" i="44"/>
  <c r="AR13" i="44"/>
  <c r="AS13" i="44"/>
  <c r="AK13" i="44"/>
  <c r="AL10" i="44"/>
  <c r="AM10" i="44"/>
  <c r="AN10" i="44"/>
  <c r="AO10" i="44"/>
  <c r="AP10" i="44"/>
  <c r="AQ10" i="44"/>
  <c r="AR10" i="44"/>
  <c r="AS10" i="44"/>
  <c r="AK10" i="44"/>
  <c r="AL1" i="44"/>
  <c r="AM1" i="44"/>
  <c r="AN1" i="44"/>
  <c r="AO1" i="44"/>
  <c r="AP1" i="44"/>
  <c r="AQ1" i="44"/>
  <c r="AR1" i="44"/>
  <c r="AS1" i="44"/>
  <c r="AK1" i="44"/>
  <c r="N19" i="44"/>
  <c r="O19" i="44"/>
  <c r="P19" i="44"/>
  <c r="Q19" i="44"/>
  <c r="R19" i="44"/>
  <c r="S19" i="44"/>
  <c r="T19" i="44"/>
  <c r="U19" i="44"/>
  <c r="M19" i="44"/>
  <c r="N18" i="44"/>
  <c r="O18" i="44"/>
  <c r="P18" i="44"/>
  <c r="Q18" i="44"/>
  <c r="R18" i="44"/>
  <c r="S18" i="44"/>
  <c r="T18" i="44"/>
  <c r="U18" i="44"/>
  <c r="M18" i="44"/>
  <c r="N16" i="44"/>
  <c r="O16" i="44"/>
  <c r="P16" i="44"/>
  <c r="Q16" i="44"/>
  <c r="R16" i="44"/>
  <c r="S16" i="44"/>
  <c r="T16" i="44"/>
  <c r="U16" i="44"/>
  <c r="M16" i="44"/>
  <c r="M17" i="44"/>
  <c r="N15" i="44"/>
  <c r="O15" i="44"/>
  <c r="P15" i="44"/>
  <c r="Q15" i="44"/>
  <c r="R15" i="44"/>
  <c r="S15" i="44"/>
  <c r="T15" i="44"/>
  <c r="U15" i="44"/>
  <c r="N13" i="44"/>
  <c r="O13" i="44"/>
  <c r="P13" i="44"/>
  <c r="Q13" i="44"/>
  <c r="R13" i="44"/>
  <c r="S13" i="44"/>
  <c r="T13" i="44"/>
  <c r="U13" i="44"/>
  <c r="M13" i="44"/>
  <c r="N12" i="44"/>
  <c r="O12" i="44"/>
  <c r="P12" i="44"/>
  <c r="Q12" i="44"/>
  <c r="R12" i="44"/>
  <c r="S12" i="44"/>
  <c r="T12" i="44"/>
  <c r="U12" i="44"/>
  <c r="M12" i="44"/>
  <c r="N10" i="44"/>
  <c r="O10" i="44"/>
  <c r="P10" i="44"/>
  <c r="Q10" i="44"/>
  <c r="R10" i="44"/>
  <c r="S10" i="44"/>
  <c r="T10" i="44"/>
  <c r="U10" i="44"/>
  <c r="M10" i="44"/>
  <c r="N9" i="44"/>
  <c r="O9" i="44"/>
  <c r="P9" i="44"/>
  <c r="Q9" i="44"/>
  <c r="R9" i="44"/>
  <c r="S9" i="44"/>
  <c r="T9" i="44"/>
  <c r="U9" i="44"/>
  <c r="M9" i="44"/>
  <c r="N20" i="44"/>
  <c r="O20" i="44"/>
  <c r="P20" i="44"/>
  <c r="Q20" i="44"/>
  <c r="R20" i="44"/>
  <c r="S20" i="44"/>
  <c r="T20" i="44"/>
  <c r="U20" i="44"/>
  <c r="M20" i="44"/>
  <c r="N17" i="44"/>
  <c r="O17" i="44"/>
  <c r="P17" i="44"/>
  <c r="Q17" i="44"/>
  <c r="R17" i="44"/>
  <c r="S17" i="44"/>
  <c r="T17" i="44"/>
  <c r="U17" i="44"/>
  <c r="N14" i="44"/>
  <c r="O14" i="44"/>
  <c r="P14" i="44"/>
  <c r="Q14" i="44"/>
  <c r="R14" i="44"/>
  <c r="S14" i="44"/>
  <c r="T14" i="44"/>
  <c r="U14" i="44"/>
  <c r="M14" i="44"/>
  <c r="N11" i="44"/>
  <c r="O11" i="44"/>
  <c r="P11" i="44"/>
  <c r="Q11" i="44"/>
  <c r="R11" i="44"/>
  <c r="S11" i="44"/>
  <c r="T11" i="44"/>
  <c r="U11" i="44"/>
  <c r="M11" i="44"/>
  <c r="W2" i="44"/>
  <c r="N8" i="44"/>
  <c r="O8" i="44"/>
  <c r="P8" i="44"/>
  <c r="Q8" i="44"/>
  <c r="R8" i="44"/>
  <c r="S8" i="44"/>
  <c r="T8" i="44"/>
  <c r="U8" i="44"/>
  <c r="M8" i="44"/>
  <c r="N2" i="42"/>
  <c r="M2" i="42"/>
  <c r="H7" i="42"/>
  <c r="H8" i="42"/>
  <c r="H9" i="42"/>
  <c r="H10" i="42"/>
  <c r="H11" i="42"/>
  <c r="H12" i="42"/>
  <c r="H13" i="42"/>
  <c r="H6" i="42"/>
  <c r="H5" i="42"/>
  <c r="H4" i="42"/>
  <c r="H3" i="42"/>
  <c r="H2" i="42"/>
  <c r="Q9" i="27" l="1"/>
  <c r="Q8" i="27"/>
  <c r="Q7" i="27"/>
  <c r="Q5" i="27"/>
  <c r="Q4" i="27"/>
  <c r="Q3" i="27"/>
  <c r="Q2" i="27"/>
  <c r="G139" i="32" l="1"/>
  <c r="E121" i="32" s="1"/>
  <c r="D112" i="32" l="1"/>
  <c r="D115" i="32"/>
  <c r="D118" i="32"/>
  <c r="D121" i="32"/>
  <c r="E112" i="32"/>
  <c r="E115" i="32"/>
  <c r="E118" i="32"/>
  <c r="E110" i="32" l="1"/>
  <c r="E111" i="32"/>
  <c r="D114" i="32"/>
  <c r="D113" i="32"/>
  <c r="E117" i="32"/>
  <c r="E116" i="32"/>
  <c r="E114" i="32"/>
  <c r="E113" i="32"/>
  <c r="D120" i="32"/>
  <c r="D119" i="32"/>
  <c r="D117" i="32"/>
  <c r="D116" i="32"/>
  <c r="D110" i="32"/>
  <c r="D111" i="32"/>
  <c r="E119" i="32"/>
  <c r="E120" i="32"/>
  <c r="V9" i="21" l="1"/>
  <c r="V8" i="21"/>
  <c r="V7" i="21"/>
  <c r="S17" i="21"/>
  <c r="B17" i="21"/>
  <c r="R4" i="6" l="1"/>
  <c r="S4" i="6"/>
  <c r="T4" i="6"/>
  <c r="U4" i="6"/>
  <c r="V4" i="6"/>
  <c r="W4" i="6"/>
  <c r="R5" i="6"/>
  <c r="S5" i="6"/>
  <c r="T5" i="6"/>
  <c r="U5" i="6"/>
  <c r="V5" i="6"/>
  <c r="W5" i="6"/>
  <c r="R6" i="6"/>
  <c r="S6" i="6"/>
  <c r="T6" i="6"/>
  <c r="U6" i="6"/>
  <c r="V6" i="6"/>
  <c r="W6" i="6"/>
  <c r="R7" i="6"/>
  <c r="S7" i="6"/>
  <c r="T7" i="6"/>
  <c r="U7" i="6"/>
  <c r="V7" i="6"/>
  <c r="W7" i="6"/>
  <c r="R8" i="6"/>
  <c r="S8" i="6"/>
  <c r="T8" i="6"/>
  <c r="U8" i="6"/>
  <c r="V8" i="6"/>
  <c r="W8" i="6"/>
  <c r="R9" i="6"/>
  <c r="S9" i="6"/>
  <c r="T9" i="6"/>
  <c r="U9" i="6"/>
  <c r="V9" i="6"/>
  <c r="W9" i="6"/>
  <c r="R10" i="6"/>
  <c r="S10" i="6"/>
  <c r="T10" i="6"/>
  <c r="U10" i="6"/>
  <c r="V10" i="6"/>
  <c r="W10" i="6"/>
  <c r="R11" i="6"/>
  <c r="S11" i="6"/>
  <c r="T11" i="6"/>
  <c r="U11" i="6"/>
  <c r="V11" i="6"/>
  <c r="W11" i="6"/>
  <c r="R12" i="6"/>
  <c r="S12" i="6"/>
  <c r="T12" i="6"/>
  <c r="U12" i="6"/>
  <c r="V12" i="6"/>
  <c r="W12" i="6"/>
  <c r="S3" i="6"/>
  <c r="T3" i="6"/>
  <c r="U3" i="6"/>
  <c r="V3" i="6"/>
  <c r="W3" i="6"/>
  <c r="R3" i="6"/>
  <c r="S2" i="6"/>
  <c r="T2" i="6"/>
  <c r="U2" i="6"/>
  <c r="V2" i="6"/>
  <c r="W2" i="6"/>
  <c r="R2" i="6"/>
  <c r="O3" i="6"/>
  <c r="O4" i="6"/>
  <c r="O5" i="6"/>
  <c r="O6" i="6"/>
  <c r="O7" i="6"/>
  <c r="O8" i="6"/>
  <c r="O9" i="6"/>
  <c r="O10" i="6"/>
  <c r="O11" i="6"/>
  <c r="O12" i="6"/>
  <c r="O2" i="6"/>
  <c r="N3" i="6"/>
  <c r="N4" i="6"/>
  <c r="N5" i="6"/>
  <c r="N6" i="6"/>
  <c r="N7" i="6"/>
  <c r="N8" i="6"/>
  <c r="N9" i="6"/>
  <c r="N10" i="6"/>
  <c r="N11" i="6"/>
  <c r="N12" i="6"/>
  <c r="N2" i="6"/>
  <c r="M3" i="6"/>
  <c r="M4" i="6"/>
  <c r="M5" i="6"/>
  <c r="M6" i="6"/>
  <c r="M7" i="6"/>
  <c r="M8" i="6"/>
  <c r="M9" i="6"/>
  <c r="M10" i="6"/>
  <c r="M11" i="6"/>
  <c r="M12" i="6"/>
  <c r="M2" i="6"/>
  <c r="L3" i="6"/>
  <c r="L4" i="6"/>
  <c r="L5" i="6"/>
  <c r="L6" i="6"/>
  <c r="L7" i="6"/>
  <c r="L8" i="6"/>
  <c r="L9" i="6"/>
  <c r="L10" i="6"/>
  <c r="L11" i="6"/>
  <c r="L12" i="6"/>
  <c r="L2" i="6"/>
  <c r="K3" i="6"/>
  <c r="K4" i="6"/>
  <c r="K5" i="6"/>
  <c r="K6" i="6"/>
  <c r="K7" i="6"/>
  <c r="K8" i="6"/>
  <c r="K9" i="6"/>
  <c r="K10" i="6"/>
  <c r="K11" i="6"/>
  <c r="K12" i="6"/>
  <c r="K2" i="6"/>
  <c r="J3" i="6"/>
  <c r="J4" i="6"/>
  <c r="J5" i="6"/>
  <c r="J6" i="6"/>
  <c r="J7" i="6"/>
  <c r="J8" i="6"/>
  <c r="J9" i="6"/>
  <c r="J10" i="6"/>
  <c r="J11" i="6"/>
  <c r="J12" i="6"/>
  <c r="J2" i="6"/>
  <c r="M15" i="44" l="1"/>
</calcChain>
</file>

<file path=xl/sharedStrings.xml><?xml version="1.0" encoding="utf-8"?>
<sst xmlns="http://schemas.openxmlformats.org/spreadsheetml/2006/main" count="2146" uniqueCount="460">
  <si>
    <t>Actual</t>
  </si>
  <si>
    <t>Date</t>
  </si>
  <si>
    <t>pred_1month</t>
  </si>
  <si>
    <t>pred_2month</t>
  </si>
  <si>
    <t>pred_3month</t>
  </si>
  <si>
    <t>pred_6month</t>
  </si>
  <si>
    <t>pred_12month</t>
  </si>
  <si>
    <t>DATE</t>
  </si>
  <si>
    <t>mix_12month</t>
  </si>
  <si>
    <t>adj_1month</t>
  </si>
  <si>
    <t>adj_2month</t>
  </si>
  <si>
    <t>adj_3month</t>
  </si>
  <si>
    <t>adj_6month</t>
  </si>
  <si>
    <t>adj_12month</t>
  </si>
  <si>
    <t>adj_mix_12month</t>
  </si>
  <si>
    <t>adj_pred_1month</t>
  </si>
  <si>
    <t>adj_pred_2month</t>
  </si>
  <si>
    <t>adj_pred_3month</t>
  </si>
  <si>
    <t>adj_pred_6month</t>
  </si>
  <si>
    <t>adj_pred_12month</t>
  </si>
  <si>
    <t>adj_mix_pred_12month</t>
  </si>
  <si>
    <t>mix_pred_12month</t>
  </si>
  <si>
    <t>mix_pred_9month</t>
  </si>
  <si>
    <t>mix_pred_10month</t>
  </si>
  <si>
    <t>mix_pred_11month</t>
  </si>
  <si>
    <t>pred_5month</t>
  </si>
  <si>
    <t>pred_4month</t>
  </si>
  <si>
    <t>need to reproduce</t>
  </si>
  <si>
    <t>20pct</t>
  </si>
  <si>
    <t>40pct</t>
  </si>
  <si>
    <t>60pct</t>
  </si>
  <si>
    <t>80pct</t>
  </si>
  <si>
    <t>pred_7month</t>
  </si>
  <si>
    <t>pred_8month</t>
  </si>
  <si>
    <t>NA</t>
  </si>
  <si>
    <t>Model with Historical Econ Vars</t>
  </si>
  <si>
    <t>2019Q1</t>
  </si>
  <si>
    <t>2019Q2</t>
  </si>
  <si>
    <t>2019Q3</t>
  </si>
  <si>
    <t>2019Q4</t>
  </si>
  <si>
    <t>ESR Predictions</t>
  </si>
  <si>
    <t>date</t>
  </si>
  <si>
    <t>FNMA_Total_Origination ($B)</t>
  </si>
  <si>
    <t>Actuals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</si>
  <si>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</si>
  <si>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</si>
  <si>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</si>
  <si>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</si>
  <si>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</si>
  <si>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</si>
  <si>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</si>
  <si>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</si>
  <si>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</si>
  <si>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</si>
  <si>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</si>
  <si>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</si>
  <si>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Model with Historical Vars</t>
  </si>
  <si>
    <t>Model with Historical and Forward Vars</t>
  </si>
  <si>
    <t>FHCLHP1TIM_S1.IUSA</t>
  </si>
  <si>
    <t>Stronger Near-Term Growth Scenario (December 2019): Case-Shiller Home Price Index: Single-Family Aggregate Index, (Index 2000M1=100, SA)</t>
  </si>
  <si>
    <t>FHCLHP1TIM_S2.IUSA</t>
  </si>
  <si>
    <t>Slower Near-Term Growth Scenario (December 2019): Case-Shiller Home Price Index: Single-Family Aggregate Index, (Index 2000M1=100, SA)</t>
  </si>
  <si>
    <t>2020Q1</t>
  </si>
  <si>
    <t>2020Q2</t>
  </si>
  <si>
    <t>2020Q3</t>
  </si>
  <si>
    <t>2020Q4</t>
  </si>
  <si>
    <t>AVGRATE</t>
  </si>
  <si>
    <t>esr</t>
  </si>
  <si>
    <t>ACQ_YR_MON</t>
  </si>
  <si>
    <t>WA_FICO</t>
  </si>
  <si>
    <t>WA_LTV</t>
  </si>
  <si>
    <t>PCT_LTV_GT80</t>
  </si>
  <si>
    <t>TOTALCOUNT</t>
  </si>
  <si>
    <t>VOL_UPB</t>
  </si>
  <si>
    <t>REFI_PCT</t>
  </si>
  <si>
    <t>MORTGAGE30US</t>
  </si>
  <si>
    <t>FRGT30Y_S3.IUSA</t>
  </si>
  <si>
    <t>FRGT30Y_S4.IUSA</t>
  </si>
  <si>
    <t>Moderate Recession Scenario (January 2019): Interest Rates: 30-Year Constant Maturity Securities, (% p.a., NSA)</t>
  </si>
  <si>
    <t>Protracted Slump Scenario (January 2019): Interest Rates: 30-Year Constant Maturity Securities, (% p.a., NSA)</t>
  </si>
  <si>
    <t>U.S. Board of Governors of the Federal Reserve System (FRB); Moody's Analytics Forecasted</t>
  </si>
  <si>
    <t>QUARTERLY</t>
  </si>
  <si>
    <t>United States</t>
  </si>
  <si>
    <t>MORTGAGE30US_S3</t>
  </si>
  <si>
    <t>MORTGAGE30US_S4</t>
  </si>
  <si>
    <t>scenario1</t>
  </si>
  <si>
    <t>scenario2</t>
  </si>
  <si>
    <t>REFI_UPB</t>
  </si>
  <si>
    <t>PURCHASE_UPB</t>
  </si>
  <si>
    <t>CREAT_YR_MON</t>
  </si>
  <si>
    <t>PURCHASE_COUNT</t>
  </si>
  <si>
    <t>REFI_COUNT</t>
  </si>
  <si>
    <t>APPROVED_COUNT</t>
  </si>
  <si>
    <t>DU COUNT</t>
  </si>
  <si>
    <t>acqn_data</t>
  </si>
  <si>
    <t>PURCHASE_VOL</t>
  </si>
  <si>
    <t>REFI_VOL</t>
  </si>
  <si>
    <t>TOTALDUVOL</t>
  </si>
  <si>
    <t>12-month_1</t>
  </si>
  <si>
    <t>12-month_2</t>
  </si>
  <si>
    <t>12-month_3</t>
  </si>
  <si>
    <t>12-month_4</t>
  </si>
  <si>
    <t>11month_11</t>
  </si>
  <si>
    <t>1month_1</t>
  </si>
  <si>
    <t>2month_2</t>
  </si>
  <si>
    <t>3month_8</t>
  </si>
  <si>
    <t>4month_8</t>
  </si>
  <si>
    <t>5month_2</t>
  </si>
  <si>
    <t>6month_1</t>
  </si>
  <si>
    <t>7month_2</t>
  </si>
  <si>
    <t>8month_2</t>
  </si>
  <si>
    <t>9month_2</t>
  </si>
  <si>
    <t>10month_1</t>
  </si>
  <si>
    <t>pred_201901</t>
  </si>
  <si>
    <t>ESR_forecast</t>
  </si>
  <si>
    <t>underest_SFA</t>
  </si>
  <si>
    <t>underest_ESR</t>
  </si>
  <si>
    <t>note: wait pred1,2,3,4 non-forward optimization and regenerate the more accurate results</t>
  </si>
  <si>
    <t>Mnemonic:</t>
  </si>
  <si>
    <t>FHCLHP1TIM_B.IUSA</t>
  </si>
  <si>
    <t>FHCLHP1TIM_S3.IUSA</t>
  </si>
  <si>
    <t>FHCLHP1TIM_S4.IUSA</t>
  </si>
  <si>
    <t>FHCLHP1TIM_S5.IUSA</t>
  </si>
  <si>
    <t>FHCLHP1TIM_S6.IUSA</t>
  </si>
  <si>
    <t>FHCLHP1TIM_S7.IUSA</t>
  </si>
  <si>
    <t>FHCLHP1TIM_S8.IUSA</t>
  </si>
  <si>
    <t>Description:</t>
  </si>
  <si>
    <t>Scenario Consistent Baseline (December 2019): Case-Shiller Home Price Index: Single-Family Aggregate Index, (Index 2000M1=100, SA)</t>
  </si>
  <si>
    <t>Moderate Recession Scenario (December 2019): Case-Shiller Home Price Index: Single-Family Aggregate Index, (Index 2000M1=100, SA)</t>
  </si>
  <si>
    <t>Protracted Slump Scenario (December 2019): Case-Shiller Home Price Index: Single-Family Aggregate Index, (Index 2000M1=100, SA)</t>
  </si>
  <si>
    <t>Below-trend Long-term Growth Scenario (December 2019): Case-Shiller Home Price Index: Single-Family Aggregate Index, (Index 2000M1=100, SA)</t>
  </si>
  <si>
    <t>Stagflation Scenario (December 2019): Case-Shiller Home Price Index: Single-Family Aggregate Index, (Index 2000M1=100, SA)</t>
  </si>
  <si>
    <t>Next-Cycle Recession Scenario (December 2019): Case-Shiller Home Price Index: Single-Family Aggregate Index, (Index 2000M1=100, SA)</t>
  </si>
  <si>
    <t>Low Oil Price Scenario (December 2019): Case-Shiller Home Price Index: Single-Family Aggregate Index, (Index 2000M1=100, SA)</t>
  </si>
  <si>
    <t>Source:</t>
  </si>
  <si>
    <t>CoreLogic, Inc.; Federal Housing Finance Agency; Moody's Analytics Forecasted</t>
  </si>
  <si>
    <t>Native Frequency:</t>
  </si>
  <si>
    <t>Geography: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</si>
  <si>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</si>
  <si>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</si>
  <si>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</si>
  <si>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</si>
  <si>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</si>
  <si>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</si>
  <si>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</si>
  <si>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</si>
  <si>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</si>
  <si>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</si>
  <si>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</si>
  <si>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</si>
  <si>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</si>
  <si>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</si>
  <si>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</si>
  <si>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</si>
  <si>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</si>
  <si>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</si>
  <si>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</si>
  <si>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</si>
  <si>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</si>
  <si>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</si>
  <si>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</si>
  <si>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</si>
  <si>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</si>
  <si>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</si>
  <si>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</si>
  <si>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</si>
  <si>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</si>
  <si>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</si>
  <si>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</si>
  <si>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</si>
  <si>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</si>
  <si>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</si>
  <si>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</si>
  <si>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</si>
  <si>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</si>
  <si>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</si>
  <si>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</si>
  <si>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</si>
  <si>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</si>
  <si>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</si>
  <si>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</si>
  <si>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</si>
  <si>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</si>
  <si>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</si>
  <si>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</si>
  <si>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</si>
  <si>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</si>
  <si>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</si>
  <si>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</si>
  <si>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</si>
  <si>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</si>
  <si>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</si>
  <si>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</si>
  <si>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</si>
  <si>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</si>
  <si>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</si>
  <si>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</si>
  <si>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</si>
  <si>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</si>
  <si>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</si>
  <si>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</si>
  <si>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</si>
  <si>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</si>
  <si>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</si>
  <si>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</si>
  <si>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</si>
  <si>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</si>
  <si>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</si>
  <si>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</si>
  <si>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</si>
  <si>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</si>
  <si>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</si>
  <si>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</si>
  <si>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</si>
  <si>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</si>
  <si>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</si>
  <si>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</si>
  <si>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</si>
  <si>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</si>
  <si>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</si>
  <si>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</si>
  <si>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</si>
  <si>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</si>
  <si>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</si>
  <si>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</si>
  <si>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</si>
  <si>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</si>
  <si>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</si>
  <si>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</si>
  <si>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</si>
  <si>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</si>
  <si>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</si>
  <si>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</si>
  <si>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</si>
  <si>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</si>
  <si>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</si>
  <si>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</si>
  <si>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</si>
  <si>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</si>
  <si>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</si>
  <si>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</si>
  <si>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</si>
  <si>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</si>
  <si>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</si>
  <si>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</si>
  <si>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</si>
  <si>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</si>
  <si>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</si>
  <si>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</si>
  <si>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</si>
  <si>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</si>
  <si>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</si>
  <si>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</si>
  <si>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</si>
  <si>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</si>
  <si>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</si>
  <si>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</si>
  <si>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</si>
  <si>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</si>
  <si>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</si>
  <si>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</si>
  <si>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</si>
  <si>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</si>
  <si>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</si>
  <si>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</si>
  <si>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</si>
  <si>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</si>
  <si>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</si>
  <si>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</si>
  <si>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</si>
  <si>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</si>
  <si>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</si>
  <si>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</si>
  <si>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</si>
  <si>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</si>
  <si>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</si>
  <si>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</si>
  <si>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</si>
  <si>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</si>
  <si>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</si>
  <si>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</si>
  <si>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</si>
  <si>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</si>
  <si>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</si>
  <si>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</si>
  <si>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</si>
  <si>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</si>
  <si>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</si>
  <si>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</si>
  <si>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</si>
  <si>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</si>
  <si>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</si>
  <si>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</si>
  <si>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</si>
  <si>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</si>
  <si>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</si>
  <si>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</si>
  <si>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</si>
  <si>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</si>
  <si>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</si>
  <si>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</si>
  <si>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</si>
  <si>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</si>
  <si>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</si>
  <si>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</si>
  <si>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</si>
  <si>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</si>
  <si>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</si>
  <si>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</si>
  <si>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</si>
  <si>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</si>
  <si>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</si>
  <si>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</si>
  <si>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</si>
  <si>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</si>
  <si>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</si>
  <si>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</si>
  <si>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</si>
  <si>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</si>
  <si>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</si>
  <si>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</si>
  <si>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</si>
  <si>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</si>
  <si>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</si>
  <si>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</si>
  <si>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</si>
  <si>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</si>
  <si>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</si>
  <si>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</si>
  <si>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</si>
  <si>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</si>
  <si>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</si>
  <si>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</si>
  <si>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</si>
  <si>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</si>
  <si>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</si>
  <si>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</si>
  <si>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</si>
  <si>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</si>
  <si>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</si>
  <si>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</si>
  <si>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</si>
  <si>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</si>
  <si>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</si>
  <si>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</si>
  <si>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</si>
  <si>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</si>
  <si>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</si>
  <si>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</si>
  <si>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</si>
  <si>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</si>
  <si>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</si>
  <si>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</si>
  <si>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</si>
  <si>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</si>
  <si>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</si>
  <si>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</si>
  <si>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</si>
  <si>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2032Q1</t>
  </si>
  <si>
    <t>2032Q2</t>
  </si>
  <si>
    <t>2032Q3</t>
  </si>
  <si>
    <t>2032Q4</t>
  </si>
  <si>
    <t>2033Q1</t>
  </si>
  <si>
    <t>2033Q2</t>
  </si>
  <si>
    <t>2033Q3</t>
  </si>
  <si>
    <t>2033Q4</t>
  </si>
  <si>
    <t>2034Q1</t>
  </si>
  <si>
    <t>2034Q2</t>
  </si>
  <si>
    <t>2034Q3</t>
  </si>
  <si>
    <t>2034Q4</t>
  </si>
  <si>
    <t>2035Q1</t>
  </si>
  <si>
    <t>2035Q2</t>
  </si>
  <si>
    <t>2035Q3</t>
  </si>
  <si>
    <t>2035Q4</t>
  </si>
  <si>
    <t>2036Q1</t>
  </si>
  <si>
    <t>2036Q2</t>
  </si>
  <si>
    <t>2036Q3</t>
  </si>
  <si>
    <t>2036Q4</t>
  </si>
  <si>
    <t>2037Q1</t>
  </si>
  <si>
    <t>2037Q2</t>
  </si>
  <si>
    <t>2037Q3</t>
  </si>
  <si>
    <t>2037Q4</t>
  </si>
  <si>
    <t>2038Q1</t>
  </si>
  <si>
    <t>2038Q2</t>
  </si>
  <si>
    <t>2038Q3</t>
  </si>
  <si>
    <t>2038Q4</t>
  </si>
  <si>
    <t>2039Q1</t>
  </si>
  <si>
    <t>2039Q2</t>
  </si>
  <si>
    <t>2039Q3</t>
  </si>
  <si>
    <t>2039Q4</t>
  </si>
  <si>
    <t>2040Q1</t>
  </si>
  <si>
    <t>2040Q2</t>
  </si>
  <si>
    <t>2040Q3</t>
  </si>
  <si>
    <t>2040Q4</t>
  </si>
  <si>
    <t>2041Q1</t>
  </si>
  <si>
    <t>2041Q2</t>
  </si>
  <si>
    <t>2041Q3</t>
  </si>
  <si>
    <t>2041Q4</t>
  </si>
  <si>
    <t>2042Q1</t>
  </si>
  <si>
    <t>2042Q2</t>
  </si>
  <si>
    <t>2042Q3</t>
  </si>
  <si>
    <t>2042Q4</t>
  </si>
  <si>
    <t>2043Q1</t>
  </si>
  <si>
    <t>2043Q2</t>
  </si>
  <si>
    <t>2043Q3</t>
  </si>
  <si>
    <t>2043Q4</t>
  </si>
  <si>
    <t>2044Q1</t>
  </si>
  <si>
    <t>2044Q2</t>
  </si>
  <si>
    <t>2044Q3</t>
  </si>
  <si>
    <t>2044Q4</t>
  </si>
  <si>
    <t>2045Q1</t>
  </si>
  <si>
    <t>2045Q2</t>
  </si>
  <si>
    <t>2045Q3</t>
  </si>
  <si>
    <t>2045Q4</t>
  </si>
  <si>
    <t>2046Q1</t>
  </si>
  <si>
    <t>2046Q2</t>
  </si>
  <si>
    <t>2046Q3</t>
  </si>
  <si>
    <t>2046Q4</t>
  </si>
  <si>
    <t>2047Q1</t>
  </si>
  <si>
    <t>2047Q2</t>
  </si>
  <si>
    <t>2047Q3</t>
  </si>
  <si>
    <t>2047Q4</t>
  </si>
  <si>
    <t>2048Q1</t>
  </si>
  <si>
    <t>2048Q2</t>
  </si>
  <si>
    <t>2048Q3</t>
  </si>
  <si>
    <t>2048Q4</t>
  </si>
  <si>
    <t>2049Q1</t>
  </si>
  <si>
    <t>2049Q2</t>
  </si>
  <si>
    <t>2049Q3</t>
  </si>
  <si>
    <t>2049Q4</t>
  </si>
  <si>
    <t>2050Q1</t>
  </si>
  <si>
    <t>2050Q2</t>
  </si>
  <si>
    <t>2050Q3</t>
  </si>
  <si>
    <t>2050Q4</t>
  </si>
  <si>
    <t>actual</t>
  </si>
  <si>
    <t>ratio</t>
  </si>
  <si>
    <t>FRGT30Y_S0.IUSA</t>
  </si>
  <si>
    <t>FRGT30Y_S1.IUSA</t>
  </si>
  <si>
    <t>FRGT30Y_S2.IUSA</t>
  </si>
  <si>
    <t>FRGT30Y_S5.IUSA</t>
  </si>
  <si>
    <t>FRGT30Y_S6.IUSA</t>
  </si>
  <si>
    <t>FRGT30Y_S7.IUSA</t>
  </si>
  <si>
    <t>FRGT30Y_S8.IUSA</t>
  </si>
  <si>
    <t>Exceptionally Strong Growth Scenario (January 2019): Interest Rates: 30-Year Constant Maturity Securities, (% p.a., NSA)</t>
  </si>
  <si>
    <t>Stronger Near-Term Growth Scenario (January 2019): Interest Rates: 30-Year Constant Maturity Securities, (% p.a., NSA)</t>
  </si>
  <si>
    <t>Slower Near-Term Growth Scenario (January 2019): Interest Rates: 30-Year Constant Maturity Securities, (% p.a., NSA)</t>
  </si>
  <si>
    <t>Below-Trend Long-Term Growth Scenario (January 2019): Interest Rates: 30-Year Constant Maturity Securities, (% p.a., NSA)</t>
  </si>
  <si>
    <t>Stagflation Scenario (January 2019): Interest Rates: 30-Year Constant Maturity Securities, (% p.a., NSA)</t>
  </si>
  <si>
    <t>Next-Cycle Recession Scenario (January 2019): Interest Rates: 30-Year Constant Maturity Securities, (% p.a., NSA)</t>
  </si>
  <si>
    <t>Low Oil Price Scenario (January 2019): Interest Rates: 30-Year Constant Maturity Securities, (% p.a., NSA)</t>
  </si>
  <si>
    <t>ND</t>
  </si>
  <si>
    <t>Scenario_B</t>
  </si>
  <si>
    <t>Scenarios_S1</t>
  </si>
  <si>
    <t>Scenarios_S2</t>
  </si>
  <si>
    <t>Scenarios_S3</t>
  </si>
  <si>
    <t>Scenarios_S4</t>
  </si>
  <si>
    <t>Scenarios_S5</t>
  </si>
  <si>
    <t>Scenarios_S6</t>
  </si>
  <si>
    <t>Scenarios_S7</t>
  </si>
  <si>
    <t>Scenarios_S8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</si>
</sst>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,,,&quot;B&quot;"/>
    <numFmt numFmtId="165" formatCode="General_)"/>
    <numFmt numFmtId="166" formatCode="0.000"/>
    <numFmt numFmtId="172" formatCode="0.0"/>
    <numFmt numFmtId="173" formatCode="mm/dd/yy"/>
  </numFmts>
  <fonts count="14" x14ac:knownFonts="1">
    <font>
      <sz val="11"/>
      <color theme="1"/>
      <name val="Calibri"/>
      <family val="2"/>
      <scheme val="minor"/>
    </font>
    <font>
      <sz val="4"/>
      <color rgb="FF000000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onsolas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ourier"/>
    </font>
    <font>
      <b/>
      <sz val="11"/>
      <name val="Courie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49" fontId="11" fillId="0" borderId="0"/>
    <xf numFmtId="0" fontId="11" fillId="0" borderId="0"/>
    <xf numFmtId="2" fontId="12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1"/>
    <xf numFmtId="0" fontId="3" fillId="3" borderId="0" xfId="2"/>
    <xf numFmtId="0" fontId="5" fillId="0" borderId="0" xfId="0" applyFont="1"/>
    <xf numFmtId="0" fontId="5" fillId="0" borderId="0" xfId="0" applyFont="1" applyAlignment="1">
      <alignment wrapText="1"/>
    </xf>
    <xf numFmtId="0" fontId="4" fillId="4" borderId="0" xfId="3"/>
    <xf numFmtId="164" fontId="6" fillId="0" borderId="0" xfId="0" applyNumberFormat="1" applyFont="1"/>
    <xf numFmtId="164" fontId="1" fillId="0" borderId="0" xfId="0" applyNumberFormat="1" applyFont="1"/>
    <xf numFmtId="164" fontId="2" fillId="2" borderId="0" xfId="1" applyNumberFormat="1"/>
    <xf numFmtId="164" fontId="0" fillId="0" borderId="0" xfId="0" applyNumberFormat="1"/>
    <xf numFmtId="164" fontId="7" fillId="0" borderId="0" xfId="0" applyNumberFormat="1" applyFont="1"/>
    <xf numFmtId="0" fontId="3" fillId="5" borderId="0" xfId="2" applyFill="1"/>
    <xf numFmtId="164" fontId="3" fillId="5" borderId="0" xfId="2" applyNumberFormat="1" applyFill="1"/>
    <xf numFmtId="164" fontId="0" fillId="5" borderId="0" xfId="0" applyNumberFormat="1" applyFill="1"/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0" fillId="0" borderId="0" xfId="0" applyFont="1" applyFill="1"/>
    <xf numFmtId="165" fontId="2" fillId="2" borderId="0" xfId="1" applyNumberFormat="1"/>
    <xf numFmtId="0" fontId="9" fillId="6" borderId="0" xfId="0" quotePrefix="1" applyFont="1" applyFill="1"/>
    <xf numFmtId="14" fontId="0" fillId="0" borderId="5" xfId="0" applyNumberFormat="1" applyFill="1" applyBorder="1" applyAlignment="1">
      <alignment vertical="top" wrapText="1"/>
    </xf>
    <xf numFmtId="166" fontId="2" fillId="2" borderId="6" xfId="1" applyNumberFormat="1" applyBorder="1" applyAlignment="1">
      <alignment vertical="top" wrapText="1"/>
    </xf>
    <xf numFmtId="166" fontId="2" fillId="2" borderId="7" xfId="1" applyNumberFormat="1" applyBorder="1" applyAlignment="1">
      <alignment vertical="top" wrapText="1"/>
    </xf>
    <xf numFmtId="14" fontId="0" fillId="0" borderId="5" xfId="0" applyNumberFormat="1" applyBorder="1" applyAlignment="1">
      <alignment vertical="top" wrapText="1"/>
    </xf>
    <xf numFmtId="166" fontId="10" fillId="0" borderId="7" xfId="0" applyNumberFormat="1" applyFont="1" applyBorder="1" applyAlignment="1">
      <alignment vertical="top" wrapText="1"/>
    </xf>
    <xf numFmtId="2" fontId="0" fillId="0" borderId="6" xfId="0" applyNumberFormat="1" applyBorder="1" applyAlignment="1">
      <alignment vertical="top" wrapText="1"/>
    </xf>
    <xf numFmtId="166" fontId="0" fillId="0" borderId="0" xfId="0" applyNumberFormat="1"/>
    <xf numFmtId="14" fontId="0" fillId="0" borderId="0" xfId="0" applyNumberFormat="1"/>
    <xf numFmtId="2" fontId="2" fillId="2" borderId="0" xfId="1" applyNumberFormat="1"/>
    <xf numFmtId="164" fontId="5" fillId="0" borderId="0" xfId="0" applyNumberFormat="1" applyFont="1"/>
    <xf numFmtId="164" fontId="10" fillId="0" borderId="7" xfId="0" applyNumberFormat="1" applyFont="1" applyBorder="1" applyAlignment="1">
      <alignment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172" fontId="0" fillId="0" borderId="0" xfId="0" applyNumberFormat="1"/>
    <xf numFmtId="17" fontId="0" fillId="0" borderId="0" xfId="0" applyNumberFormat="1"/>
    <xf numFmtId="2" fontId="4" fillId="4" borderId="0" xfId="3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6" borderId="0" xfId="0" applyFill="1"/>
    <xf numFmtId="0" fontId="1" fillId="6" borderId="0" xfId="0" applyFont="1" applyFill="1"/>
    <xf numFmtId="164" fontId="1" fillId="6" borderId="0" xfId="0" applyNumberFormat="1" applyFont="1" applyFill="1"/>
    <xf numFmtId="164" fontId="0" fillId="6" borderId="0" xfId="0" applyNumberFormat="1" applyFill="1"/>
    <xf numFmtId="0" fontId="11" fillId="0" borderId="0" xfId="5"/>
    <xf numFmtId="49" fontId="11" fillId="0" borderId="0" xfId="4"/>
    <xf numFmtId="2" fontId="0" fillId="0" borderId="0" xfId="6" applyFont="1"/>
    <xf numFmtId="2" fontId="0" fillId="0" borderId="0" xfId="6" applyFont="1" applyFill="1"/>
    <xf numFmtId="2" fontId="0" fillId="0" borderId="0" xfId="0" applyNumberFormat="1"/>
    <xf numFmtId="1" fontId="2" fillId="2" borderId="0" xfId="1" applyNumberFormat="1"/>
    <xf numFmtId="49" fontId="4" fillId="4" borderId="0" xfId="3" applyNumberFormat="1"/>
    <xf numFmtId="173" fontId="11" fillId="0" borderId="0" xfId="4" applyNumberFormat="1"/>
    <xf numFmtId="164" fontId="13" fillId="0" borderId="0" xfId="0" applyNumberFormat="1" applyFont="1"/>
  </cellXfs>
  <cellStyles count="7">
    <cellStyle name="Bad" xfId="2" builtinId="27"/>
    <cellStyle name="BuffetDate162" xfId="4" xr:uid="{D45BB5AF-C076-4D06-B327-902357635327}"/>
    <cellStyle name="BuffetValue2" xfId="6" xr:uid="{370688DF-1AF5-47CD-B99E-0095BD59DE72}"/>
    <cellStyle name="Good" xfId="1" builtinId="26"/>
    <cellStyle name="HeaderText" xfId="5" xr:uid="{4F812CB6-017A-4087-8752-C1028A39AACD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VOLUME!$B$2:$B$12</c:f>
              <c:numCache>
                <c:formatCode>General</c:formatCode>
                <c:ptCount val="11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1-4902-8D9F-BC280F9921FF}"/>
            </c:ext>
          </c:extLst>
        </c:ser>
        <c:ser>
          <c:idx val="3"/>
          <c:order val="3"/>
          <c:tx>
            <c:strRef>
              <c:f>VOLUME!$E$1</c:f>
              <c:strCache>
                <c:ptCount val="1"/>
                <c:pt idx="0">
                  <c:v>pred_3month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VOLUME!$E$2:$E$12</c:f>
              <c:numCache>
                <c:formatCode>General</c:formatCode>
                <c:ptCount val="11"/>
                <c:pt idx="0">
                  <c:v>33835378589</c:v>
                </c:pt>
                <c:pt idx="1">
                  <c:v>32757317872</c:v>
                </c:pt>
                <c:pt idx="2">
                  <c:v>31873583747</c:v>
                </c:pt>
                <c:pt idx="3">
                  <c:v>34465686988</c:v>
                </c:pt>
                <c:pt idx="4">
                  <c:v>29526521323</c:v>
                </c:pt>
                <c:pt idx="5">
                  <c:v>31637661198</c:v>
                </c:pt>
                <c:pt idx="6">
                  <c:v>39784748813</c:v>
                </c:pt>
                <c:pt idx="7">
                  <c:v>47378224558</c:v>
                </c:pt>
                <c:pt idx="8">
                  <c:v>49419054912</c:v>
                </c:pt>
                <c:pt idx="9">
                  <c:v>59419654858</c:v>
                </c:pt>
                <c:pt idx="10">
                  <c:v>72337388173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1-4902-8D9F-BC280F9921FF}"/>
            </c:ext>
          </c:extLst>
        </c:ser>
        <c:ser>
          <c:idx val="6"/>
          <c:order val="5"/>
          <c:tx>
            <c:strRef>
              <c:f>VOLUME!$H$1</c:f>
              <c:strCache>
                <c:ptCount val="1"/>
                <c:pt idx="0">
                  <c:v>mix_12month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VOLUME!$H$2:$H$12</c:f>
              <c:numCache>
                <c:formatCode>General</c:formatCode>
                <c:ptCount val="11"/>
                <c:pt idx="0">
                  <c:v>30051159598</c:v>
                </c:pt>
                <c:pt idx="1">
                  <c:v>26296202774</c:v>
                </c:pt>
                <c:pt idx="2">
                  <c:v>28585389425</c:v>
                </c:pt>
                <c:pt idx="3">
                  <c:v>29947919682</c:v>
                </c:pt>
                <c:pt idx="4">
                  <c:v>40848142920</c:v>
                </c:pt>
                <c:pt idx="5">
                  <c:v>45115374701</c:v>
                </c:pt>
                <c:pt idx="6">
                  <c:v>48960254638</c:v>
                </c:pt>
                <c:pt idx="7">
                  <c:v>59820129302</c:v>
                </c:pt>
                <c:pt idx="8">
                  <c:v>56657805606</c:v>
                </c:pt>
                <c:pt idx="9">
                  <c:v>61964948641</c:v>
                </c:pt>
                <c:pt idx="10">
                  <c:v>57135280100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F-453F-9B7A-BFC4B5DDAADB}"/>
            </c:ext>
          </c:extLst>
        </c:ser>
        <c:ser>
          <c:idx val="5"/>
          <c:order val="6"/>
          <c:tx>
            <c:strRef>
              <c:f>VOLUME!$G$1</c:f>
              <c:strCache>
                <c:ptCount val="1"/>
                <c:pt idx="0">
                  <c:v>pred_12month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VOLUME!$G$2:$G$12</c:f>
              <c:numCache>
                <c:formatCode>General</c:formatCode>
                <c:ptCount val="11"/>
                <c:pt idx="0">
                  <c:v>31277374487</c:v>
                </c:pt>
                <c:pt idx="1">
                  <c:v>28607200875</c:v>
                </c:pt>
                <c:pt idx="2">
                  <c:v>31155634781</c:v>
                </c:pt>
                <c:pt idx="3">
                  <c:v>32448136009</c:v>
                </c:pt>
                <c:pt idx="4">
                  <c:v>44447213306</c:v>
                </c:pt>
                <c:pt idx="5">
                  <c:v>48003317980</c:v>
                </c:pt>
                <c:pt idx="6">
                  <c:v>55638818749</c:v>
                </c:pt>
                <c:pt idx="7">
                  <c:v>73050258898</c:v>
                </c:pt>
                <c:pt idx="8">
                  <c:v>75468843335</c:v>
                </c:pt>
                <c:pt idx="9">
                  <c:v>89966437574</c:v>
                </c:pt>
                <c:pt idx="10">
                  <c:v>84566165040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F-453F-9B7A-BFC4B5DD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6160"/>
        <c:axId val="18993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VOLUME!$C$1</c15:sqref>
                        </c15:formulaRef>
                      </c:ext>
                    </c:extLst>
                    <c:strCache>
                      <c:ptCount val="1"/>
                      <c:pt idx="0">
                        <c:v>pred_1month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VOLUME!$C$2:$C$12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30768985163</c:v>
                      </c:pt>
                      <c:pt idx="1">
                        <c:v>31692136386</c:v>
                      </c:pt>
                      <c:pt idx="2">
                        <c:v>29617522414</c:v>
                      </c:pt>
                      <c:pt idx="3">
                        <c:v>27569561334</c:v>
                      </c:pt>
                      <c:pt idx="4">
                        <c:v>33543461007</c:v>
                      </c:pt>
                      <c:pt idx="5">
                        <c:v>43049658187</c:v>
                      </c:pt>
                      <c:pt idx="6">
                        <c:v>50194898143</c:v>
                      </c:pt>
                      <c:pt idx="7">
                        <c:v>55832982168</c:v>
                      </c:pt>
                      <c:pt idx="8">
                        <c:v>68467003566</c:v>
                      </c:pt>
                      <c:pt idx="9">
                        <c:v>71383129805</c:v>
                      </c:pt>
                      <c:pt idx="10">
                        <c:v>66230602868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2B1-4902-8D9F-BC280F9921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VOLUME!$D$1</c15:sqref>
                        </c15:formulaRef>
                      </c:ext>
                    </c:extLst>
                    <c:strCache>
                      <c:ptCount val="1"/>
                      <c:pt idx="0">
                        <c:v>pred_2month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30097608709</c:v>
                      </c:pt>
                      <c:pt idx="1">
                        <c:v>30838459438</c:v>
                      </c:pt>
                      <c:pt idx="2">
                        <c:v>31885819870</c:v>
                      </c:pt>
                      <c:pt idx="3">
                        <c:v>26787314076</c:v>
                      </c:pt>
                      <c:pt idx="4">
                        <c:v>30080066620</c:v>
                      </c:pt>
                      <c:pt idx="5">
                        <c:v>36360620050</c:v>
                      </c:pt>
                      <c:pt idx="6">
                        <c:v>46779364333</c:v>
                      </c:pt>
                      <c:pt idx="7">
                        <c:v>49865324375</c:v>
                      </c:pt>
                      <c:pt idx="8">
                        <c:v>60991381772</c:v>
                      </c:pt>
                      <c:pt idx="9">
                        <c:v>72255459945</c:v>
                      </c:pt>
                      <c:pt idx="10">
                        <c:v>67801504411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2B1-4902-8D9F-BC280F9921F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VOLUME!$F$1</c15:sqref>
                        </c15:formulaRef>
                      </c:ext>
                    </c:extLst>
                    <c:strCache>
                      <c:ptCount val="1"/>
                      <c:pt idx="0">
                        <c:v>pred_6month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VOLUME!$F$2:$F$12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34583788637</c:v>
                      </c:pt>
                      <c:pt idx="1">
                        <c:v>39444748865</c:v>
                      </c:pt>
                      <c:pt idx="2">
                        <c:v>35536040772</c:v>
                      </c:pt>
                      <c:pt idx="3">
                        <c:v>33632899208</c:v>
                      </c:pt>
                      <c:pt idx="4">
                        <c:v>38168596496</c:v>
                      </c:pt>
                      <c:pt idx="5">
                        <c:v>40410478593</c:v>
                      </c:pt>
                      <c:pt idx="6">
                        <c:v>46441817151</c:v>
                      </c:pt>
                      <c:pt idx="7">
                        <c:v>50518005208</c:v>
                      </c:pt>
                      <c:pt idx="8">
                        <c:v>51867009450</c:v>
                      </c:pt>
                      <c:pt idx="9">
                        <c:v>63828177417</c:v>
                      </c:pt>
                      <c:pt idx="10">
                        <c:v>64101766753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B1-4902-8D9F-BC280F9921FF}"/>
                  </c:ext>
                </c:extLst>
              </c15:ser>
            </c15:filteredLineSeries>
          </c:ext>
        </c:extLst>
      </c:lineChart>
      <c:catAx>
        <c:axId val="20879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3408"/>
        <c:crosses val="autoZero"/>
        <c:auto val="1"/>
        <c:lblAlgn val="ctr"/>
        <c:lblOffset val="100"/>
        <c:noMultiLvlLbl val="0"/>
      </c:catAx>
      <c:valAx>
        <c:axId val="189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forward_opt_f!$B$1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forward_opt_f!$B$2:$B$13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B-46AA-A328-B090F0F5C2CD}"/>
            </c:ext>
          </c:extLst>
        </c:ser>
        <c:ser>
          <c:idx val="1"/>
          <c:order val="1"/>
          <c:tx>
            <c:strRef>
              <c:f>forward_opt_f!$L$1</c:f>
              <c:strCache>
                <c:ptCount val="1"/>
                <c:pt idx="0">
                  <c:v>4month_8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forward_opt_f!$L$2:$L$13</c:f>
              <c:numCache>
                <c:formatCode>General</c:formatCode>
                <c:ptCount val="12"/>
                <c:pt idx="0">
                  <c:v>36575219039</c:v>
                </c:pt>
                <c:pt idx="1">
                  <c:v>34781957428</c:v>
                </c:pt>
                <c:pt idx="2">
                  <c:v>32571142262</c:v>
                </c:pt>
                <c:pt idx="3">
                  <c:v>38250380688</c:v>
                </c:pt>
                <c:pt idx="4">
                  <c:v>39958174057</c:v>
                </c:pt>
                <c:pt idx="5">
                  <c:v>38441283887</c:v>
                </c:pt>
                <c:pt idx="6">
                  <c:v>38710528527</c:v>
                </c:pt>
                <c:pt idx="7">
                  <c:v>42115839498</c:v>
                </c:pt>
                <c:pt idx="8">
                  <c:v>47883649090</c:v>
                </c:pt>
                <c:pt idx="9">
                  <c:v>47820763509</c:v>
                </c:pt>
                <c:pt idx="10">
                  <c:v>54005259889</c:v>
                </c:pt>
                <c:pt idx="11">
                  <c:v>64911427779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B-46AA-A328-B090F0F5C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922624"/>
        <c:axId val="1204931776"/>
      </c:lineChart>
      <c:catAx>
        <c:axId val="15159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31776"/>
        <c:crosses val="autoZero"/>
        <c:auto val="1"/>
        <c:lblAlgn val="ctr"/>
        <c:lblOffset val="100"/>
        <c:noMultiLvlLbl val="0"/>
      </c:catAx>
      <c:valAx>
        <c:axId val="12049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forward_opt_f!$B$1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forward_opt_f!$B$2:$B$13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E-4861-8D4A-F2685D25281D}"/>
            </c:ext>
          </c:extLst>
        </c:ser>
        <c:ser>
          <c:idx val="1"/>
          <c:order val="1"/>
          <c:tx>
            <c:strRef>
              <c:f>forward_opt_f!$M$1</c:f>
              <c:strCache>
                <c:ptCount val="1"/>
                <c:pt idx="0">
                  <c:v>5month_2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forward_opt_f!$M$2:$M$13</c:f>
              <c:numCache>
                <c:formatCode>General</c:formatCode>
                <c:ptCount val="12"/>
                <c:pt idx="0">
                  <c:v>46116389855</c:v>
                </c:pt>
                <c:pt idx="1">
                  <c:v>41411704199</c:v>
                </c:pt>
                <c:pt idx="2">
                  <c:v>43790383373</c:v>
                </c:pt>
                <c:pt idx="3">
                  <c:v>43782557211</c:v>
                </c:pt>
                <c:pt idx="4">
                  <c:v>44681231395</c:v>
                </c:pt>
                <c:pt idx="5">
                  <c:v>47293108731</c:v>
                </c:pt>
                <c:pt idx="6">
                  <c:v>40445907683</c:v>
                </c:pt>
                <c:pt idx="7">
                  <c:v>42841120973</c:v>
                </c:pt>
                <c:pt idx="8">
                  <c:v>47900777273</c:v>
                </c:pt>
                <c:pt idx="9">
                  <c:v>54556825952</c:v>
                </c:pt>
                <c:pt idx="10">
                  <c:v>52332297252</c:v>
                </c:pt>
                <c:pt idx="11">
                  <c:v>53591571844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E-4861-8D4A-F2685D25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952224"/>
        <c:axId val="1204921792"/>
      </c:lineChart>
      <c:catAx>
        <c:axId val="151595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21792"/>
        <c:crosses val="autoZero"/>
        <c:auto val="1"/>
        <c:lblAlgn val="ctr"/>
        <c:lblOffset val="100"/>
        <c:noMultiLvlLbl val="0"/>
      </c:catAx>
      <c:valAx>
        <c:axId val="12049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forward_opt_f!$B$1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forward_opt_f!$B$2:$B$13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9-47C2-92B0-E2BDA15A9048}"/>
            </c:ext>
          </c:extLst>
        </c:ser>
        <c:ser>
          <c:idx val="1"/>
          <c:order val="1"/>
          <c:tx>
            <c:strRef>
              <c:f>forward_opt_f!$N$1</c:f>
              <c:strCache>
                <c:ptCount val="1"/>
                <c:pt idx="0">
                  <c:v>6month_1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forward_opt_f!$N$2:$N$13</c:f>
              <c:numCache>
                <c:formatCode>General</c:formatCode>
                <c:ptCount val="12"/>
                <c:pt idx="0">
                  <c:v>35978368582</c:v>
                </c:pt>
                <c:pt idx="1">
                  <c:v>36858324302</c:v>
                </c:pt>
                <c:pt idx="2">
                  <c:v>34526023086</c:v>
                </c:pt>
                <c:pt idx="3">
                  <c:v>38130291664</c:v>
                </c:pt>
                <c:pt idx="4">
                  <c:v>42390786421</c:v>
                </c:pt>
                <c:pt idx="5">
                  <c:v>43989627540</c:v>
                </c:pt>
                <c:pt idx="6">
                  <c:v>45927526001</c:v>
                </c:pt>
                <c:pt idx="7">
                  <c:v>44561859827</c:v>
                </c:pt>
                <c:pt idx="8">
                  <c:v>44179809488</c:v>
                </c:pt>
                <c:pt idx="9">
                  <c:v>47575458970</c:v>
                </c:pt>
                <c:pt idx="10">
                  <c:v>53011420255</c:v>
                </c:pt>
                <c:pt idx="11">
                  <c:v>50881005983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9-47C2-92B0-E2BDA15A9048}"/>
            </c:ext>
          </c:extLst>
        </c:ser>
        <c:ser>
          <c:idx val="2"/>
          <c:order val="2"/>
          <c:tx>
            <c:strRef>
              <c:f>forward_opt_f!$O$1</c:f>
              <c:strCache>
                <c:ptCount val="1"/>
                <c:pt idx="0">
                  <c:v>7month_2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forward_opt_f!$O$2:$O$13</c:f>
              <c:numCache>
                <c:formatCode>General</c:formatCode>
                <c:ptCount val="12"/>
                <c:pt idx="0">
                  <c:v>34845031912</c:v>
                </c:pt>
                <c:pt idx="1">
                  <c:v>38801528455</c:v>
                </c:pt>
                <c:pt idx="2">
                  <c:v>39695092783</c:v>
                </c:pt>
                <c:pt idx="3">
                  <c:v>34775391720</c:v>
                </c:pt>
                <c:pt idx="4">
                  <c:v>35498029544</c:v>
                </c:pt>
                <c:pt idx="5">
                  <c:v>36545270363</c:v>
                </c:pt>
                <c:pt idx="6">
                  <c:v>41171421240</c:v>
                </c:pt>
                <c:pt idx="7">
                  <c:v>44293589312</c:v>
                </c:pt>
                <c:pt idx="8">
                  <c:v>42460121766</c:v>
                </c:pt>
                <c:pt idx="9">
                  <c:v>43934267244</c:v>
                </c:pt>
                <c:pt idx="10">
                  <c:v>41938068429</c:v>
                </c:pt>
                <c:pt idx="11">
                  <c:v>47284787574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9-47C2-92B0-E2BDA15A9048}"/>
            </c:ext>
          </c:extLst>
        </c:ser>
        <c:ser>
          <c:idx val="3"/>
          <c:order val="3"/>
          <c:tx>
            <c:strRef>
              <c:f>forward_opt_f!$C$1</c:f>
              <c:strCache>
                <c:ptCount val="1"/>
                <c:pt idx="0">
                  <c:v>12-month_1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forward_opt_f!$C$2:$C$13</c:f>
              <c:numCache>
                <c:formatCode>General</c:formatCode>
                <c:ptCount val="12"/>
                <c:pt idx="0">
                  <c:v>34370187764</c:v>
                </c:pt>
                <c:pt idx="1">
                  <c:v>31594055395</c:v>
                </c:pt>
                <c:pt idx="2">
                  <c:v>32155363349</c:v>
                </c:pt>
                <c:pt idx="3">
                  <c:v>32696423041</c:v>
                </c:pt>
                <c:pt idx="4">
                  <c:v>42857074315</c:v>
                </c:pt>
                <c:pt idx="5">
                  <c:v>48668665010</c:v>
                </c:pt>
                <c:pt idx="6">
                  <c:v>49983993044</c:v>
                </c:pt>
                <c:pt idx="7">
                  <c:v>56043989820</c:v>
                </c:pt>
                <c:pt idx="8">
                  <c:v>49466092126</c:v>
                </c:pt>
                <c:pt idx="9">
                  <c:v>50280012806</c:v>
                </c:pt>
                <c:pt idx="10">
                  <c:v>47425633437</c:v>
                </c:pt>
                <c:pt idx="11">
                  <c:v>47285859647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9-47C2-92B0-E2BDA15A9048}"/>
            </c:ext>
          </c:extLst>
        </c:ser>
        <c:ser>
          <c:idx val="4"/>
          <c:order val="4"/>
          <c:tx>
            <c:strRef>
              <c:f>forward_opt_f!$P$1</c:f>
              <c:strCache>
                <c:ptCount val="1"/>
                <c:pt idx="0">
                  <c:v>8month_2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forward_opt_f!$P$2:$P$13</c:f>
              <c:numCache>
                <c:formatCode>General</c:formatCode>
                <c:ptCount val="12"/>
                <c:pt idx="0">
                  <c:v>38901763762</c:v>
                </c:pt>
                <c:pt idx="1">
                  <c:v>41130568940</c:v>
                </c:pt>
                <c:pt idx="2">
                  <c:v>42413486285</c:v>
                </c:pt>
                <c:pt idx="3">
                  <c:v>48926685348</c:v>
                </c:pt>
                <c:pt idx="4">
                  <c:v>44668783342</c:v>
                </c:pt>
                <c:pt idx="5">
                  <c:v>45519754999</c:v>
                </c:pt>
                <c:pt idx="6">
                  <c:v>43426350351</c:v>
                </c:pt>
                <c:pt idx="7">
                  <c:v>44017391539</c:v>
                </c:pt>
                <c:pt idx="8">
                  <c:v>48181078557</c:v>
                </c:pt>
                <c:pt idx="9">
                  <c:v>43847278715</c:v>
                </c:pt>
                <c:pt idx="10">
                  <c:v>44146547794</c:v>
                </c:pt>
                <c:pt idx="11">
                  <c:v>49578773983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9-47C2-92B0-E2BDA15A9048}"/>
            </c:ext>
          </c:extLst>
        </c:ser>
        <c:ser>
          <c:idx val="5"/>
          <c:order val="5"/>
          <c:tx>
            <c:strRef>
              <c:f>forward_opt_f!$Q$1</c:f>
              <c:strCache>
                <c:ptCount val="1"/>
                <c:pt idx="0">
                  <c:v>9month_2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forward_opt_f!$Q$2:$Q$13</c:f>
              <c:numCache>
                <c:formatCode>General</c:formatCode>
                <c:ptCount val="12"/>
                <c:pt idx="0">
                  <c:v>32159152815</c:v>
                </c:pt>
                <c:pt idx="1">
                  <c:v>37913109246</c:v>
                </c:pt>
                <c:pt idx="2">
                  <c:v>40257164748</c:v>
                </c:pt>
                <c:pt idx="3">
                  <c:v>40941509123</c:v>
                </c:pt>
                <c:pt idx="4">
                  <c:v>45823217853</c:v>
                </c:pt>
                <c:pt idx="5">
                  <c:v>44378731656</c:v>
                </c:pt>
                <c:pt idx="6">
                  <c:v>46542777885</c:v>
                </c:pt>
                <c:pt idx="7">
                  <c:v>45305999927</c:v>
                </c:pt>
                <c:pt idx="8">
                  <c:v>44085094861</c:v>
                </c:pt>
                <c:pt idx="9">
                  <c:v>45278391496</c:v>
                </c:pt>
                <c:pt idx="10">
                  <c:v>40734563778</c:v>
                </c:pt>
                <c:pt idx="11">
                  <c:v>39924435826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C9-47C2-92B0-E2BDA15A9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61360"/>
        <c:axId val="1362333616"/>
      </c:lineChart>
      <c:catAx>
        <c:axId val="139056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33616"/>
        <c:crosses val="autoZero"/>
        <c:auto val="1"/>
        <c:lblAlgn val="ctr"/>
        <c:lblOffset val="100"/>
        <c:noMultiLvlLbl val="0"/>
      </c:catAx>
      <c:valAx>
        <c:axId val="13623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201901_woRefi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result_2019!$B$1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result_2019!$B$2:$B$13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E-4DF5-B267-A9E2E3D02693}"/>
            </c:ext>
          </c:extLst>
        </c:ser>
        <c:ser>
          <c:idx val="1"/>
          <c:order val="1"/>
          <c:tx>
            <c:strRef>
              <c:f>result_2019!$H$1</c:f>
              <c:strCache>
                <c:ptCount val="1"/>
                <c:pt idx="0">
                  <c:v>pred_201901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result_2019!$H$2:$H$13</c:f>
              <c:numCache>
                <c:formatCode>0.0,,,"B"</c:formatCode>
                <c:ptCount val="12"/>
                <c:pt idx="0">
                  <c:v>30349101369</c:v>
                </c:pt>
                <c:pt idx="1">
                  <c:v>31088902675</c:v>
                </c:pt>
                <c:pt idx="2">
                  <c:v>33899560248</c:v>
                </c:pt>
                <c:pt idx="3">
                  <c:v>35816492173</c:v>
                </c:pt>
                <c:pt idx="4">
                  <c:v>42857074315</c:v>
                </c:pt>
                <c:pt idx="5">
                  <c:v>48668665010</c:v>
                </c:pt>
                <c:pt idx="6">
                  <c:v>49983993044</c:v>
                </c:pt>
                <c:pt idx="7">
                  <c:v>56043989820</c:v>
                </c:pt>
                <c:pt idx="8">
                  <c:v>49466092126</c:v>
                </c:pt>
                <c:pt idx="9">
                  <c:v>50280012806</c:v>
                </c:pt>
                <c:pt idx="10">
                  <c:v>47425633437</c:v>
                </c:pt>
                <c:pt idx="11">
                  <c:v>47285859647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E-4DF5-B267-A9E2E3D02693}"/>
            </c:ext>
          </c:extLst>
        </c:ser>
        <c:ser>
          <c:idx val="2"/>
          <c:order val="2"/>
          <c:tx>
            <c:strRef>
              <c:f>result_2019!$K$1</c:f>
              <c:strCache>
                <c:ptCount val="1"/>
                <c:pt idx="0">
                  <c:v>ESR_forecast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result_2019!$K$2:$K$13</c:f>
              <c:numCache>
                <c:formatCode>0.0,,,"B"</c:formatCode>
                <c:ptCount val="12"/>
                <c:pt idx="0">
                  <c:v>32082000000</c:v>
                </c:pt>
                <c:pt idx="1">
                  <c:v>28475000000</c:v>
                </c:pt>
                <c:pt idx="2">
                  <c:v>32915000000</c:v>
                </c:pt>
                <c:pt idx="3">
                  <c:v>36328000000</c:v>
                </c:pt>
                <c:pt idx="4">
                  <c:v>39727000000</c:v>
                </c:pt>
                <c:pt idx="5">
                  <c:v>43103000000</c:v>
                </c:pt>
                <c:pt idx="6">
                  <c:v>40629000000</c:v>
                </c:pt>
                <c:pt idx="7">
                  <c:v>40390000000</c:v>
                </c:pt>
                <c:pt idx="8">
                  <c:v>36942000000</c:v>
                </c:pt>
                <c:pt idx="9">
                  <c:v>37204000000</c:v>
                </c:pt>
                <c:pt idx="10">
                  <c:v>35506000000</c:v>
                </c:pt>
                <c:pt idx="11">
                  <c:v>37631000000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E-4DF5-B267-A9E2E3D0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81696"/>
        <c:axId val="1204910560"/>
      </c:lineChart>
      <c:catAx>
        <c:axId val="152268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10560"/>
        <c:crosses val="autoZero"/>
        <c:auto val="1"/>
        <c:lblAlgn val="ctr"/>
        <c:lblOffset val="100"/>
        <c:noMultiLvlLbl val="0"/>
      </c:catAx>
      <c:valAx>
        <c:axId val="12049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201901_withRefi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[1]ESR_forecast_forward!$B$6:$B$17</c:f>
              <c:numCache>
                <c:formatCode>0.000</c:formatCode>
                <c:ptCount val="12"/>
                <c:pt idx="0">
                  <c:v>32.216984156999999</c:v>
                </c:pt>
                <c:pt idx="1">
                  <c:v>25.161049120000001</c:v>
                </c:pt>
                <c:pt idx="2">
                  <c:v>27.362441560000001</c:v>
                </c:pt>
                <c:pt idx="3">
                  <c:v>34.955301835</c:v>
                </c:pt>
                <c:pt idx="4">
                  <c:v>46.492700917999997</c:v>
                </c:pt>
                <c:pt idx="5">
                  <c:v>46.538114458000003</c:v>
                </c:pt>
                <c:pt idx="6">
                  <c:v>58.146891064000002</c:v>
                </c:pt>
                <c:pt idx="7">
                  <c:v>71.598353433</c:v>
                </c:pt>
                <c:pt idx="8">
                  <c:v>64.432723107000001</c:v>
                </c:pt>
                <c:pt idx="9">
                  <c:v>65.013364964000004</c:v>
                </c:pt>
                <c:pt idx="10">
                  <c:v>61.894914397000001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C-4991-9D8C-6F0D6E185EB5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[1]ESR_forecast_forward!$D$6:$D$17</c:f>
              <c:numCache>
                <c:formatCode>0.000</c:formatCode>
                <c:ptCount val="12"/>
                <c:pt idx="0">
                  <c:v>32.082000000000001</c:v>
                </c:pt>
                <c:pt idx="1">
                  <c:v>28.475000000000001</c:v>
                </c:pt>
                <c:pt idx="2">
                  <c:v>32.914999999999999</c:v>
                </c:pt>
                <c:pt idx="3">
                  <c:v>36.328000000000003</c:v>
                </c:pt>
                <c:pt idx="4">
                  <c:v>39.726999999999997</c:v>
                </c:pt>
                <c:pt idx="5">
                  <c:v>43.103000000000002</c:v>
                </c:pt>
                <c:pt idx="6">
                  <c:v>40.628999999999998</c:v>
                </c:pt>
                <c:pt idx="7">
                  <c:v>40.39</c:v>
                </c:pt>
                <c:pt idx="8">
                  <c:v>36.942</c:v>
                </c:pt>
                <c:pt idx="9">
                  <c:v>37.204000000000001</c:v>
                </c:pt>
                <c:pt idx="10">
                  <c:v>35.506</c:v>
                </c:pt>
                <c:pt idx="11">
                  <c:v>37.631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C-4991-9D8C-6F0D6E185EB5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[1]ESR_forecast_forward!$U$6:$U$17</c:f>
              <c:numCache>
                <c:formatCode>0.000</c:formatCode>
                <c:ptCount val="12"/>
                <c:pt idx="0">
                  <c:v>30.611865022</c:v>
                </c:pt>
                <c:pt idx="1">
                  <c:v>33.186884714999998</c:v>
                </c:pt>
                <c:pt idx="2">
                  <c:v>32.772507564000001</c:v>
                </c:pt>
                <c:pt idx="3">
                  <c:v>38.726815891999998</c:v>
                </c:pt>
                <c:pt idx="4">
                  <c:v>44.176377455999997</c:v>
                </c:pt>
                <c:pt idx="5">
                  <c:v>44.864005941999999</c:v>
                </c:pt>
                <c:pt idx="6">
                  <c:v>50.114744274000003</c:v>
                </c:pt>
                <c:pt idx="7">
                  <c:v>57.876776014000001</c:v>
                </c:pt>
                <c:pt idx="8">
                  <c:v>49.728544417999998</c:v>
                </c:pt>
                <c:pt idx="9">
                  <c:v>57.773288649000001</c:v>
                </c:pt>
                <c:pt idx="10">
                  <c:v>53.536663474999997</c:v>
                </c:pt>
                <c:pt idx="11">
                  <c:v>52.896583571000001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C-4991-9D8C-6F0D6E18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19407"/>
        <c:axId val="2052030175"/>
      </c:lineChart>
      <c:catAx>
        <c:axId val="61111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0175"/>
        <c:crosses val="autoZero"/>
        <c:auto val="1"/>
        <c:lblAlgn val="ctr"/>
        <c:lblOffset val="100"/>
        <c:noMultiLvlLbl val="0"/>
      </c:catAx>
      <c:valAx>
        <c:axId val="20520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moody_vs_actual_ir!$A$1</c:f>
              <c:strCache>
                <c:ptCount val="1"/>
                <c:pt idx="0">
                  <c:v>MORTGAGE30US_S3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moody_vs_actual_ir!$C$2:$C$133</c:f>
              <c:numCache>
                <c:formatCode>mmm\-yy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moody_vs_actual_ir!$A$2:$A$133</c:f>
              <c:numCache>
                <c:formatCode>General</c:formatCode>
                <c:ptCount val="132"/>
                <c:pt idx="0">
                  <c:v>5.05</c:v>
                </c:pt>
                <c:pt idx="1">
                  <c:v>5.13</c:v>
                </c:pt>
                <c:pt idx="2">
                  <c:v>5</c:v>
                </c:pt>
                <c:pt idx="3">
                  <c:v>4.8099999999999996</c:v>
                </c:pt>
                <c:pt idx="4">
                  <c:v>4.8600000000000003</c:v>
                </c:pt>
                <c:pt idx="5">
                  <c:v>5.42</c:v>
                </c:pt>
                <c:pt idx="6">
                  <c:v>5.22</c:v>
                </c:pt>
                <c:pt idx="7">
                  <c:v>5.19</c:v>
                </c:pt>
                <c:pt idx="8">
                  <c:v>5.0599999999999996</c:v>
                </c:pt>
                <c:pt idx="9">
                  <c:v>4.95</c:v>
                </c:pt>
                <c:pt idx="10">
                  <c:v>4.88</c:v>
                </c:pt>
                <c:pt idx="11">
                  <c:v>4.93</c:v>
                </c:pt>
                <c:pt idx="12">
                  <c:v>5.03</c:v>
                </c:pt>
                <c:pt idx="13">
                  <c:v>4.99</c:v>
                </c:pt>
                <c:pt idx="14">
                  <c:v>4.97</c:v>
                </c:pt>
                <c:pt idx="15">
                  <c:v>5.0999999999999996</c:v>
                </c:pt>
                <c:pt idx="16">
                  <c:v>4.8899999999999997</c:v>
                </c:pt>
                <c:pt idx="17">
                  <c:v>4.74</c:v>
                </c:pt>
                <c:pt idx="18">
                  <c:v>4.5599999999999996</c:v>
                </c:pt>
                <c:pt idx="19">
                  <c:v>4.43</c:v>
                </c:pt>
                <c:pt idx="20">
                  <c:v>4.3499999999999996</c:v>
                </c:pt>
                <c:pt idx="21">
                  <c:v>4.2300000000000004</c:v>
                </c:pt>
                <c:pt idx="22">
                  <c:v>4.3</c:v>
                </c:pt>
                <c:pt idx="23">
                  <c:v>4.71</c:v>
                </c:pt>
                <c:pt idx="24">
                  <c:v>4.76</c:v>
                </c:pt>
                <c:pt idx="25">
                  <c:v>4.95</c:v>
                </c:pt>
                <c:pt idx="26">
                  <c:v>4.84</c:v>
                </c:pt>
                <c:pt idx="27">
                  <c:v>4.84</c:v>
                </c:pt>
                <c:pt idx="28">
                  <c:v>4.6399999999999997</c:v>
                </c:pt>
                <c:pt idx="29">
                  <c:v>4.51</c:v>
                </c:pt>
                <c:pt idx="30">
                  <c:v>4.55</c:v>
                </c:pt>
                <c:pt idx="31">
                  <c:v>4.2699999999999996</c:v>
                </c:pt>
                <c:pt idx="32">
                  <c:v>4.1100000000000003</c:v>
                </c:pt>
                <c:pt idx="33">
                  <c:v>4.07</c:v>
                </c:pt>
                <c:pt idx="34">
                  <c:v>3.99</c:v>
                </c:pt>
                <c:pt idx="35">
                  <c:v>3.96</c:v>
                </c:pt>
                <c:pt idx="36">
                  <c:v>3.92</c:v>
                </c:pt>
                <c:pt idx="37">
                  <c:v>3.89</c:v>
                </c:pt>
                <c:pt idx="38">
                  <c:v>3.95</c:v>
                </c:pt>
                <c:pt idx="39">
                  <c:v>3.91</c:v>
                </c:pt>
                <c:pt idx="40">
                  <c:v>3.8</c:v>
                </c:pt>
                <c:pt idx="41">
                  <c:v>3.68</c:v>
                </c:pt>
                <c:pt idx="42">
                  <c:v>3.55</c:v>
                </c:pt>
                <c:pt idx="43">
                  <c:v>3.6</c:v>
                </c:pt>
                <c:pt idx="44">
                  <c:v>3.5</c:v>
                </c:pt>
                <c:pt idx="45">
                  <c:v>3.38</c:v>
                </c:pt>
                <c:pt idx="46">
                  <c:v>3.35</c:v>
                </c:pt>
                <c:pt idx="47">
                  <c:v>3.35</c:v>
                </c:pt>
                <c:pt idx="48">
                  <c:v>3.41</c:v>
                </c:pt>
                <c:pt idx="49">
                  <c:v>3.53</c:v>
                </c:pt>
                <c:pt idx="50">
                  <c:v>3.57</c:v>
                </c:pt>
                <c:pt idx="51">
                  <c:v>3.45</c:v>
                </c:pt>
                <c:pt idx="52">
                  <c:v>3.54</c:v>
                </c:pt>
                <c:pt idx="53">
                  <c:v>4.07</c:v>
                </c:pt>
                <c:pt idx="54">
                  <c:v>4.37</c:v>
                </c:pt>
                <c:pt idx="55">
                  <c:v>4.46</c:v>
                </c:pt>
                <c:pt idx="56">
                  <c:v>4.49</c:v>
                </c:pt>
                <c:pt idx="57">
                  <c:v>4.1900000000000004</c:v>
                </c:pt>
                <c:pt idx="58">
                  <c:v>4.26</c:v>
                </c:pt>
                <c:pt idx="59">
                  <c:v>4.46</c:v>
                </c:pt>
                <c:pt idx="60">
                  <c:v>4.43</c:v>
                </c:pt>
                <c:pt idx="61">
                  <c:v>4.3</c:v>
                </c:pt>
                <c:pt idx="62">
                  <c:v>4.34</c:v>
                </c:pt>
                <c:pt idx="63">
                  <c:v>4.34</c:v>
                </c:pt>
                <c:pt idx="64">
                  <c:v>4.1900000000000004</c:v>
                </c:pt>
                <c:pt idx="65">
                  <c:v>4.16</c:v>
                </c:pt>
                <c:pt idx="66">
                  <c:v>4.13</c:v>
                </c:pt>
                <c:pt idx="67">
                  <c:v>4.12</c:v>
                </c:pt>
                <c:pt idx="68">
                  <c:v>4.16</c:v>
                </c:pt>
                <c:pt idx="69">
                  <c:v>4.04</c:v>
                </c:pt>
                <c:pt idx="70">
                  <c:v>4</c:v>
                </c:pt>
                <c:pt idx="71">
                  <c:v>3.86</c:v>
                </c:pt>
                <c:pt idx="72">
                  <c:v>3.67</c:v>
                </c:pt>
                <c:pt idx="73">
                  <c:v>3.71</c:v>
                </c:pt>
                <c:pt idx="74">
                  <c:v>3.77</c:v>
                </c:pt>
                <c:pt idx="75">
                  <c:v>3.67</c:v>
                </c:pt>
                <c:pt idx="76">
                  <c:v>3.84</c:v>
                </c:pt>
                <c:pt idx="77">
                  <c:v>3.98</c:v>
                </c:pt>
                <c:pt idx="78">
                  <c:v>4.05</c:v>
                </c:pt>
                <c:pt idx="79">
                  <c:v>3.91</c:v>
                </c:pt>
                <c:pt idx="80">
                  <c:v>3.89</c:v>
                </c:pt>
                <c:pt idx="81">
                  <c:v>3.8</c:v>
                </c:pt>
                <c:pt idx="82">
                  <c:v>3.94</c:v>
                </c:pt>
                <c:pt idx="83">
                  <c:v>3.96</c:v>
                </c:pt>
                <c:pt idx="84">
                  <c:v>3.87</c:v>
                </c:pt>
                <c:pt idx="85">
                  <c:v>3.66</c:v>
                </c:pt>
                <c:pt idx="86">
                  <c:v>3.69</c:v>
                </c:pt>
                <c:pt idx="87">
                  <c:v>3.61</c:v>
                </c:pt>
                <c:pt idx="88">
                  <c:v>3.6</c:v>
                </c:pt>
                <c:pt idx="89">
                  <c:v>3.57</c:v>
                </c:pt>
                <c:pt idx="90">
                  <c:v>3.44</c:v>
                </c:pt>
                <c:pt idx="91">
                  <c:v>3.44</c:v>
                </c:pt>
                <c:pt idx="92">
                  <c:v>3.46</c:v>
                </c:pt>
                <c:pt idx="93">
                  <c:v>3.47</c:v>
                </c:pt>
                <c:pt idx="94">
                  <c:v>3.77</c:v>
                </c:pt>
                <c:pt idx="95">
                  <c:v>4.2</c:v>
                </c:pt>
                <c:pt idx="96">
                  <c:v>4.1500000000000004</c:v>
                </c:pt>
                <c:pt idx="97">
                  <c:v>4.17</c:v>
                </c:pt>
                <c:pt idx="98">
                  <c:v>4.2</c:v>
                </c:pt>
                <c:pt idx="99">
                  <c:v>4.05</c:v>
                </c:pt>
                <c:pt idx="100">
                  <c:v>4.01</c:v>
                </c:pt>
                <c:pt idx="101">
                  <c:v>3.9</c:v>
                </c:pt>
                <c:pt idx="102">
                  <c:v>3.97</c:v>
                </c:pt>
                <c:pt idx="103">
                  <c:v>3.88</c:v>
                </c:pt>
                <c:pt idx="104">
                  <c:v>3.81</c:v>
                </c:pt>
                <c:pt idx="105">
                  <c:v>3.9</c:v>
                </c:pt>
                <c:pt idx="106">
                  <c:v>3.92</c:v>
                </c:pt>
                <c:pt idx="107">
                  <c:v>3.95</c:v>
                </c:pt>
                <c:pt idx="108">
                  <c:v>4.03</c:v>
                </c:pt>
                <c:pt idx="109">
                  <c:v>4.33</c:v>
                </c:pt>
                <c:pt idx="110">
                  <c:v>4.4400000000000004</c:v>
                </c:pt>
                <c:pt idx="111">
                  <c:v>4.47</c:v>
                </c:pt>
                <c:pt idx="112">
                  <c:v>4.59</c:v>
                </c:pt>
                <c:pt idx="113">
                  <c:v>4.57</c:v>
                </c:pt>
                <c:pt idx="114">
                  <c:v>4.53</c:v>
                </c:pt>
                <c:pt idx="115">
                  <c:v>4.55</c:v>
                </c:pt>
                <c:pt idx="116">
                  <c:v>4.63</c:v>
                </c:pt>
                <c:pt idx="117">
                  <c:v>4.83</c:v>
                </c:pt>
                <c:pt idx="118">
                  <c:v>4.87</c:v>
                </c:pt>
                <c:pt idx="119">
                  <c:v>4.6399999999999997</c:v>
                </c:pt>
                <c:pt idx="120">
                  <c:v>4.6068649918148994</c:v>
                </c:pt>
                <c:pt idx="121">
                  <c:v>4.5737299836298</c:v>
                </c:pt>
                <c:pt idx="122">
                  <c:v>4.5405949754446997</c:v>
                </c:pt>
                <c:pt idx="123">
                  <c:v>4.4241868090805463</c:v>
                </c:pt>
                <c:pt idx="124">
                  <c:v>4.3077786427163938</c:v>
                </c:pt>
                <c:pt idx="125">
                  <c:v>4.1913704763522404</c:v>
                </c:pt>
                <c:pt idx="126">
                  <c:v>4.1029395063842404</c:v>
                </c:pt>
                <c:pt idx="127">
                  <c:v>4.0145085364162396</c:v>
                </c:pt>
                <c:pt idx="128">
                  <c:v>3.9260775664482392</c:v>
                </c:pt>
                <c:pt idx="129">
                  <c:v>3.8763954107345637</c:v>
                </c:pt>
                <c:pt idx="130">
                  <c:v>3.8267132550208887</c:v>
                </c:pt>
                <c:pt idx="131">
                  <c:v>3.7770310993072131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D-42DA-A444-34EB8E4FE833}"/>
            </c:ext>
          </c:extLst>
        </c:ser>
        <c:ser>
          <c:idx val="2"/>
          <c:order val="2"/>
          <c:tx>
            <c:strRef>
              <c:f>moody_vs_actual_ir!$D$1</c:f>
              <c:strCache>
                <c:ptCount val="1"/>
                <c:pt idx="0">
                  <c:v>MORTGAGE30US_S4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moody_vs_actual_ir!$C$2:$C$133</c:f>
              <c:numCache>
                <c:formatCode>mmm\-yy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moody_vs_actual_ir!$D$2:$D$133</c:f>
              <c:numCache>
                <c:formatCode>General</c:formatCode>
                <c:ptCount val="132"/>
                <c:pt idx="0">
                  <c:v>5.05</c:v>
                </c:pt>
                <c:pt idx="1">
                  <c:v>5.13</c:v>
                </c:pt>
                <c:pt idx="2">
                  <c:v>5</c:v>
                </c:pt>
                <c:pt idx="3">
                  <c:v>4.8099999999999996</c:v>
                </c:pt>
                <c:pt idx="4">
                  <c:v>4.8600000000000003</c:v>
                </c:pt>
                <c:pt idx="5">
                  <c:v>5.42</c:v>
                </c:pt>
                <c:pt idx="6">
                  <c:v>5.22</c:v>
                </c:pt>
                <c:pt idx="7">
                  <c:v>5.19</c:v>
                </c:pt>
                <c:pt idx="8">
                  <c:v>5.0599999999999996</c:v>
                </c:pt>
                <c:pt idx="9">
                  <c:v>4.95</c:v>
                </c:pt>
                <c:pt idx="10">
                  <c:v>4.88</c:v>
                </c:pt>
                <c:pt idx="11">
                  <c:v>4.93</c:v>
                </c:pt>
                <c:pt idx="12">
                  <c:v>5.03</c:v>
                </c:pt>
                <c:pt idx="13">
                  <c:v>4.99</c:v>
                </c:pt>
                <c:pt idx="14">
                  <c:v>4.97</c:v>
                </c:pt>
                <c:pt idx="15">
                  <c:v>5.0999999999999996</c:v>
                </c:pt>
                <c:pt idx="16">
                  <c:v>4.8899999999999997</c:v>
                </c:pt>
                <c:pt idx="17">
                  <c:v>4.74</c:v>
                </c:pt>
                <c:pt idx="18">
                  <c:v>4.5599999999999996</c:v>
                </c:pt>
                <c:pt idx="19">
                  <c:v>4.43</c:v>
                </c:pt>
                <c:pt idx="20">
                  <c:v>4.3499999999999996</c:v>
                </c:pt>
                <c:pt idx="21">
                  <c:v>4.2300000000000004</c:v>
                </c:pt>
                <c:pt idx="22">
                  <c:v>4.3</c:v>
                </c:pt>
                <c:pt idx="23">
                  <c:v>4.71</c:v>
                </c:pt>
                <c:pt idx="24">
                  <c:v>4.76</c:v>
                </c:pt>
                <c:pt idx="25">
                  <c:v>4.95</c:v>
                </c:pt>
                <c:pt idx="26">
                  <c:v>4.84</c:v>
                </c:pt>
                <c:pt idx="27">
                  <c:v>4.84</c:v>
                </c:pt>
                <c:pt idx="28">
                  <c:v>4.6399999999999997</c:v>
                </c:pt>
                <c:pt idx="29">
                  <c:v>4.51</c:v>
                </c:pt>
                <c:pt idx="30">
                  <c:v>4.55</c:v>
                </c:pt>
                <c:pt idx="31">
                  <c:v>4.2699999999999996</c:v>
                </c:pt>
                <c:pt idx="32">
                  <c:v>4.1100000000000003</c:v>
                </c:pt>
                <c:pt idx="33">
                  <c:v>4.07</c:v>
                </c:pt>
                <c:pt idx="34">
                  <c:v>3.99</c:v>
                </c:pt>
                <c:pt idx="35">
                  <c:v>3.96</c:v>
                </c:pt>
                <c:pt idx="36">
                  <c:v>3.92</c:v>
                </c:pt>
                <c:pt idx="37">
                  <c:v>3.89</c:v>
                </c:pt>
                <c:pt idx="38">
                  <c:v>3.95</c:v>
                </c:pt>
                <c:pt idx="39">
                  <c:v>3.91</c:v>
                </c:pt>
                <c:pt idx="40">
                  <c:v>3.8</c:v>
                </c:pt>
                <c:pt idx="41">
                  <c:v>3.68</c:v>
                </c:pt>
                <c:pt idx="42">
                  <c:v>3.55</c:v>
                </c:pt>
                <c:pt idx="43">
                  <c:v>3.6</c:v>
                </c:pt>
                <c:pt idx="44">
                  <c:v>3.5</c:v>
                </c:pt>
                <c:pt idx="45">
                  <c:v>3.38</c:v>
                </c:pt>
                <c:pt idx="46">
                  <c:v>3.35</c:v>
                </c:pt>
                <c:pt idx="47">
                  <c:v>3.35</c:v>
                </c:pt>
                <c:pt idx="48">
                  <c:v>3.41</c:v>
                </c:pt>
                <c:pt idx="49">
                  <c:v>3.53</c:v>
                </c:pt>
                <c:pt idx="50">
                  <c:v>3.57</c:v>
                </c:pt>
                <c:pt idx="51">
                  <c:v>3.45</c:v>
                </c:pt>
                <c:pt idx="52">
                  <c:v>3.54</c:v>
                </c:pt>
                <c:pt idx="53">
                  <c:v>4.07</c:v>
                </c:pt>
                <c:pt idx="54">
                  <c:v>4.37</c:v>
                </c:pt>
                <c:pt idx="55">
                  <c:v>4.46</c:v>
                </c:pt>
                <c:pt idx="56">
                  <c:v>4.49</c:v>
                </c:pt>
                <c:pt idx="57">
                  <c:v>4.1900000000000004</c:v>
                </c:pt>
                <c:pt idx="58">
                  <c:v>4.26</c:v>
                </c:pt>
                <c:pt idx="59">
                  <c:v>4.46</c:v>
                </c:pt>
                <c:pt idx="60">
                  <c:v>4.43</c:v>
                </c:pt>
                <c:pt idx="61">
                  <c:v>4.3</c:v>
                </c:pt>
                <c:pt idx="62">
                  <c:v>4.34</c:v>
                </c:pt>
                <c:pt idx="63">
                  <c:v>4.34</c:v>
                </c:pt>
                <c:pt idx="64">
                  <c:v>4.1900000000000004</c:v>
                </c:pt>
                <c:pt idx="65">
                  <c:v>4.16</c:v>
                </c:pt>
                <c:pt idx="66">
                  <c:v>4.13</c:v>
                </c:pt>
                <c:pt idx="67">
                  <c:v>4.12</c:v>
                </c:pt>
                <c:pt idx="68">
                  <c:v>4.16</c:v>
                </c:pt>
                <c:pt idx="69">
                  <c:v>4.04</c:v>
                </c:pt>
                <c:pt idx="70">
                  <c:v>4</c:v>
                </c:pt>
                <c:pt idx="71">
                  <c:v>3.86</c:v>
                </c:pt>
                <c:pt idx="72">
                  <c:v>3.67</c:v>
                </c:pt>
                <c:pt idx="73">
                  <c:v>3.71</c:v>
                </c:pt>
                <c:pt idx="74">
                  <c:v>3.77</c:v>
                </c:pt>
                <c:pt idx="75">
                  <c:v>3.67</c:v>
                </c:pt>
                <c:pt idx="76">
                  <c:v>3.84</c:v>
                </c:pt>
                <c:pt idx="77">
                  <c:v>3.98</c:v>
                </c:pt>
                <c:pt idx="78">
                  <c:v>4.05</c:v>
                </c:pt>
                <c:pt idx="79">
                  <c:v>3.91</c:v>
                </c:pt>
                <c:pt idx="80">
                  <c:v>3.89</c:v>
                </c:pt>
                <c:pt idx="81">
                  <c:v>3.8</c:v>
                </c:pt>
                <c:pt idx="82">
                  <c:v>3.94</c:v>
                </c:pt>
                <c:pt idx="83">
                  <c:v>3.96</c:v>
                </c:pt>
                <c:pt idx="84">
                  <c:v>3.87</c:v>
                </c:pt>
                <c:pt idx="85">
                  <c:v>3.66</c:v>
                </c:pt>
                <c:pt idx="86">
                  <c:v>3.69</c:v>
                </c:pt>
                <c:pt idx="87">
                  <c:v>3.61</c:v>
                </c:pt>
                <c:pt idx="88">
                  <c:v>3.6</c:v>
                </c:pt>
                <c:pt idx="89">
                  <c:v>3.57</c:v>
                </c:pt>
                <c:pt idx="90">
                  <c:v>3.44</c:v>
                </c:pt>
                <c:pt idx="91">
                  <c:v>3.44</c:v>
                </c:pt>
                <c:pt idx="92">
                  <c:v>3.46</c:v>
                </c:pt>
                <c:pt idx="93">
                  <c:v>3.47</c:v>
                </c:pt>
                <c:pt idx="94">
                  <c:v>3.77</c:v>
                </c:pt>
                <c:pt idx="95">
                  <c:v>4.2</c:v>
                </c:pt>
                <c:pt idx="96">
                  <c:v>4.1500000000000004</c:v>
                </c:pt>
                <c:pt idx="97">
                  <c:v>4.17</c:v>
                </c:pt>
                <c:pt idx="98">
                  <c:v>4.2</c:v>
                </c:pt>
                <c:pt idx="99">
                  <c:v>4.05</c:v>
                </c:pt>
                <c:pt idx="100">
                  <c:v>4.01</c:v>
                </c:pt>
                <c:pt idx="101">
                  <c:v>3.9</c:v>
                </c:pt>
                <c:pt idx="102">
                  <c:v>3.97</c:v>
                </c:pt>
                <c:pt idx="103">
                  <c:v>3.88</c:v>
                </c:pt>
                <c:pt idx="104">
                  <c:v>3.81</c:v>
                </c:pt>
                <c:pt idx="105">
                  <c:v>3.9</c:v>
                </c:pt>
                <c:pt idx="106">
                  <c:v>3.92</c:v>
                </c:pt>
                <c:pt idx="107">
                  <c:v>3.95</c:v>
                </c:pt>
                <c:pt idx="108">
                  <c:v>4.03</c:v>
                </c:pt>
                <c:pt idx="109">
                  <c:v>4.33</c:v>
                </c:pt>
                <c:pt idx="110">
                  <c:v>4.4400000000000004</c:v>
                </c:pt>
                <c:pt idx="111">
                  <c:v>4.47</c:v>
                </c:pt>
                <c:pt idx="112">
                  <c:v>4.59</c:v>
                </c:pt>
                <c:pt idx="113">
                  <c:v>4.57</c:v>
                </c:pt>
                <c:pt idx="114">
                  <c:v>4.53</c:v>
                </c:pt>
                <c:pt idx="115">
                  <c:v>4.55</c:v>
                </c:pt>
                <c:pt idx="116">
                  <c:v>4.63</c:v>
                </c:pt>
                <c:pt idx="117">
                  <c:v>4.83</c:v>
                </c:pt>
                <c:pt idx="118">
                  <c:v>4.87</c:v>
                </c:pt>
                <c:pt idx="119">
                  <c:v>4.6399999999999997</c:v>
                </c:pt>
                <c:pt idx="120">
                  <c:v>4.5511319510265951</c:v>
                </c:pt>
                <c:pt idx="121">
                  <c:v>4.4622639020531913</c:v>
                </c:pt>
                <c:pt idx="122">
                  <c:v>4.3733958530797867</c:v>
                </c:pt>
                <c:pt idx="123">
                  <c:v>4.2644187588207378</c:v>
                </c:pt>
                <c:pt idx="124">
                  <c:v>4.1554416645616898</c:v>
                </c:pt>
                <c:pt idx="125">
                  <c:v>4.046464570302641</c:v>
                </c:pt>
                <c:pt idx="126">
                  <c:v>3.935714399675811</c:v>
                </c:pt>
                <c:pt idx="127">
                  <c:v>3.8249642290489807</c:v>
                </c:pt>
                <c:pt idx="128">
                  <c:v>3.7142140584221508</c:v>
                </c:pt>
                <c:pt idx="129">
                  <c:v>3.6645578870519824</c:v>
                </c:pt>
                <c:pt idx="130">
                  <c:v>3.6149017156818144</c:v>
                </c:pt>
                <c:pt idx="131">
                  <c:v>3.565245544311646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D-42DA-A444-34EB8E4F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990704"/>
        <c:axId val="1408381936"/>
      </c:lineChart>
      <c:lineChart>
        <c:grouping val="standard"/>
        <c:varyColors val="0"/>
        <c:ser>
          <c:idx val="1"/>
          <c:order val="1"/>
          <c:tx>
            <c:strRef>
              <c:f>moody_vs_actual_ir!$B$1</c:f>
              <c:strCache>
                <c:ptCount val="1"/>
                <c:pt idx="0">
                  <c:v>REFI_PCT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moody_vs_actual_ir!$C$2:$C$133</c:f>
              <c:numCache>
                <c:formatCode>mmm\-yy</c:formatCode>
                <c:ptCount val="13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  <c:pt idx="120">
                  <c:v>43466</c:v>
                </c:pt>
                <c:pt idx="121">
                  <c:v>43497</c:v>
                </c:pt>
                <c:pt idx="122">
                  <c:v>43525</c:v>
                </c:pt>
                <c:pt idx="123">
                  <c:v>43556</c:v>
                </c:pt>
                <c:pt idx="124">
                  <c:v>43586</c:v>
                </c:pt>
                <c:pt idx="125">
                  <c:v>43617</c:v>
                </c:pt>
                <c:pt idx="126">
                  <c:v>43647</c:v>
                </c:pt>
                <c:pt idx="127">
                  <c:v>43678</c:v>
                </c:pt>
                <c:pt idx="128">
                  <c:v>43709</c:v>
                </c:pt>
                <c:pt idx="129">
                  <c:v>43739</c:v>
                </c:pt>
                <c:pt idx="130">
                  <c:v>43770</c:v>
                </c:pt>
                <c:pt idx="131">
                  <c:v>43800</c:v>
                </c:pt>
              </c:numCache>
            </c:numRef>
          </c:cat>
          <c:val>
            <c:numRef>
              <c:f>moody_vs_actual_ir!$B$2:$B$133</c:f>
              <c:numCache>
                <c:formatCode>General</c:formatCode>
                <c:ptCount val="132"/>
                <c:pt idx="0">
                  <c:v>0.40876400000000002</c:v>
                </c:pt>
                <c:pt idx="1">
                  <c:v>0.509378</c:v>
                </c:pt>
                <c:pt idx="2">
                  <c:v>0.51831400000000005</c:v>
                </c:pt>
                <c:pt idx="3">
                  <c:v>0.51572399999999996</c:v>
                </c:pt>
                <c:pt idx="4">
                  <c:v>0.49908599999999997</c:v>
                </c:pt>
                <c:pt idx="5">
                  <c:v>0.51574399999999998</c:v>
                </c:pt>
                <c:pt idx="6">
                  <c:v>0.49884600000000001</c:v>
                </c:pt>
                <c:pt idx="7">
                  <c:v>0.44976300000000002</c:v>
                </c:pt>
                <c:pt idx="8">
                  <c:v>0.39437100000000003</c:v>
                </c:pt>
                <c:pt idx="9">
                  <c:v>0.39417799999999997</c:v>
                </c:pt>
                <c:pt idx="10">
                  <c:v>0.39077099999999998</c:v>
                </c:pt>
                <c:pt idx="11">
                  <c:v>0.43194399999999999</c:v>
                </c:pt>
                <c:pt idx="12">
                  <c:v>0.45328200000000002</c:v>
                </c:pt>
                <c:pt idx="13">
                  <c:v>0.50134800000000002</c:v>
                </c:pt>
                <c:pt idx="14">
                  <c:v>0.477495</c:v>
                </c:pt>
                <c:pt idx="15">
                  <c:v>0.42759000000000003</c:v>
                </c:pt>
                <c:pt idx="16">
                  <c:v>0.41709800000000002</c:v>
                </c:pt>
                <c:pt idx="17">
                  <c:v>0.36234100000000002</c:v>
                </c:pt>
                <c:pt idx="18">
                  <c:v>0.38324399999999997</c:v>
                </c:pt>
                <c:pt idx="19">
                  <c:v>0.472717</c:v>
                </c:pt>
                <c:pt idx="20">
                  <c:v>0.53622400000000003</c:v>
                </c:pt>
                <c:pt idx="21">
                  <c:v>0.56430499999999995</c:v>
                </c:pt>
                <c:pt idx="22">
                  <c:v>0.57766499999999998</c:v>
                </c:pt>
                <c:pt idx="23">
                  <c:v>0.58076700000000003</c:v>
                </c:pt>
                <c:pt idx="24">
                  <c:v>0.57231100000000001</c:v>
                </c:pt>
                <c:pt idx="25">
                  <c:v>0.54905700000000002</c:v>
                </c:pt>
                <c:pt idx="26">
                  <c:v>0.53086100000000003</c:v>
                </c:pt>
                <c:pt idx="27">
                  <c:v>0.48077799999999998</c:v>
                </c:pt>
                <c:pt idx="28">
                  <c:v>0.44552000000000003</c:v>
                </c:pt>
                <c:pt idx="29">
                  <c:v>0.40775600000000001</c:v>
                </c:pt>
                <c:pt idx="30">
                  <c:v>0.43887799999999999</c:v>
                </c:pt>
                <c:pt idx="31">
                  <c:v>0.44572299999999998</c:v>
                </c:pt>
                <c:pt idx="32">
                  <c:v>0.48288799999999998</c:v>
                </c:pt>
                <c:pt idx="33">
                  <c:v>0.55535299999999999</c:v>
                </c:pt>
                <c:pt idx="34">
                  <c:v>0.592476</c:v>
                </c:pt>
                <c:pt idx="35">
                  <c:v>0.58291300000000001</c:v>
                </c:pt>
                <c:pt idx="36">
                  <c:v>0.57407900000000001</c:v>
                </c:pt>
                <c:pt idx="37">
                  <c:v>0.58533299999999999</c:v>
                </c:pt>
                <c:pt idx="38">
                  <c:v>0.59401800000000005</c:v>
                </c:pt>
                <c:pt idx="39">
                  <c:v>0.55822499999999997</c:v>
                </c:pt>
                <c:pt idx="40">
                  <c:v>0.52341599999999999</c:v>
                </c:pt>
                <c:pt idx="41">
                  <c:v>0.50305100000000003</c:v>
                </c:pt>
                <c:pt idx="42">
                  <c:v>0.49107200000000001</c:v>
                </c:pt>
                <c:pt idx="43">
                  <c:v>0.540049</c:v>
                </c:pt>
                <c:pt idx="44">
                  <c:v>0.556863</c:v>
                </c:pt>
                <c:pt idx="45">
                  <c:v>0.57284400000000002</c:v>
                </c:pt>
                <c:pt idx="46">
                  <c:v>0.58298399999999995</c:v>
                </c:pt>
                <c:pt idx="47">
                  <c:v>0.59266300000000005</c:v>
                </c:pt>
                <c:pt idx="48">
                  <c:v>0.59176499999999999</c:v>
                </c:pt>
                <c:pt idx="49">
                  <c:v>0.60997100000000004</c:v>
                </c:pt>
                <c:pt idx="50">
                  <c:v>0.61141999999999996</c:v>
                </c:pt>
                <c:pt idx="51">
                  <c:v>0.57528999999999997</c:v>
                </c:pt>
                <c:pt idx="52">
                  <c:v>0.51671100000000003</c:v>
                </c:pt>
                <c:pt idx="53">
                  <c:v>0.49885800000000002</c:v>
                </c:pt>
                <c:pt idx="54">
                  <c:v>0.45994499999999999</c:v>
                </c:pt>
                <c:pt idx="55">
                  <c:v>0.40031800000000001</c:v>
                </c:pt>
                <c:pt idx="56">
                  <c:v>0.337086</c:v>
                </c:pt>
                <c:pt idx="57">
                  <c:v>0.298842</c:v>
                </c:pt>
                <c:pt idx="58">
                  <c:v>0.29673100000000002</c:v>
                </c:pt>
                <c:pt idx="59">
                  <c:v>0.31639600000000001</c:v>
                </c:pt>
                <c:pt idx="60">
                  <c:v>0.33289000000000002</c:v>
                </c:pt>
                <c:pt idx="61">
                  <c:v>0.336729</c:v>
                </c:pt>
                <c:pt idx="62">
                  <c:v>0.303786</c:v>
                </c:pt>
                <c:pt idx="63">
                  <c:v>0.29142699999999999</c:v>
                </c:pt>
                <c:pt idx="64">
                  <c:v>0.26885399999999998</c:v>
                </c:pt>
                <c:pt idx="65">
                  <c:v>0.249496</c:v>
                </c:pt>
                <c:pt idx="66">
                  <c:v>0.24000099999999999</c:v>
                </c:pt>
                <c:pt idx="67">
                  <c:v>0.248696</c:v>
                </c:pt>
                <c:pt idx="68">
                  <c:v>0.25656800000000002</c:v>
                </c:pt>
                <c:pt idx="69">
                  <c:v>0.25290000000000001</c:v>
                </c:pt>
                <c:pt idx="70">
                  <c:v>0.27888099999999999</c:v>
                </c:pt>
                <c:pt idx="71">
                  <c:v>0.32908900000000002</c:v>
                </c:pt>
                <c:pt idx="72">
                  <c:v>0.344916</c:v>
                </c:pt>
                <c:pt idx="73">
                  <c:v>0.39025500000000002</c:v>
                </c:pt>
                <c:pt idx="74">
                  <c:v>0.45905699999999999</c:v>
                </c:pt>
                <c:pt idx="75">
                  <c:v>0.43175599999999997</c:v>
                </c:pt>
                <c:pt idx="76">
                  <c:v>0.38589200000000001</c:v>
                </c:pt>
                <c:pt idx="77">
                  <c:v>0.33335100000000001</c:v>
                </c:pt>
                <c:pt idx="78">
                  <c:v>0.27662700000000001</c:v>
                </c:pt>
                <c:pt idx="79">
                  <c:v>0.249414</c:v>
                </c:pt>
                <c:pt idx="80">
                  <c:v>0.25963700000000001</c:v>
                </c:pt>
                <c:pt idx="81">
                  <c:v>0.25874799999999998</c:v>
                </c:pt>
                <c:pt idx="82">
                  <c:v>0.29836800000000002</c:v>
                </c:pt>
                <c:pt idx="83">
                  <c:v>0.30424600000000002</c:v>
                </c:pt>
                <c:pt idx="84">
                  <c:v>0.29661399999999999</c:v>
                </c:pt>
                <c:pt idx="85">
                  <c:v>0.31326799999999999</c:v>
                </c:pt>
                <c:pt idx="86">
                  <c:v>0.32911099999999999</c:v>
                </c:pt>
                <c:pt idx="87">
                  <c:v>0.35191499999999998</c:v>
                </c:pt>
                <c:pt idx="88">
                  <c:v>0.32683099999999998</c:v>
                </c:pt>
                <c:pt idx="89">
                  <c:v>0.29985600000000001</c:v>
                </c:pt>
                <c:pt idx="90">
                  <c:v>0.287219</c:v>
                </c:pt>
                <c:pt idx="91">
                  <c:v>0.31637999999999999</c:v>
                </c:pt>
                <c:pt idx="92">
                  <c:v>0.36849900000000002</c:v>
                </c:pt>
                <c:pt idx="93">
                  <c:v>0.388266</c:v>
                </c:pt>
                <c:pt idx="94">
                  <c:v>0.38515199999999999</c:v>
                </c:pt>
                <c:pt idx="95">
                  <c:v>0.36363800000000002</c:v>
                </c:pt>
                <c:pt idx="96">
                  <c:v>0.33854200000000001</c:v>
                </c:pt>
                <c:pt idx="97">
                  <c:v>0.31328299999999998</c:v>
                </c:pt>
                <c:pt idx="98">
                  <c:v>0.26394499999999999</c:v>
                </c:pt>
                <c:pt idx="99">
                  <c:v>0.21567</c:v>
                </c:pt>
                <c:pt idx="100">
                  <c:v>0.19553799999999999</c:v>
                </c:pt>
                <c:pt idx="101">
                  <c:v>0.17622599999999999</c:v>
                </c:pt>
                <c:pt idx="102">
                  <c:v>0.16727</c:v>
                </c:pt>
                <c:pt idx="103">
                  <c:v>0.17586399999999999</c:v>
                </c:pt>
                <c:pt idx="104">
                  <c:v>0.186865</c:v>
                </c:pt>
                <c:pt idx="105">
                  <c:v>0.211005</c:v>
                </c:pt>
                <c:pt idx="106">
                  <c:v>0.219746</c:v>
                </c:pt>
                <c:pt idx="107">
                  <c:v>0.214392</c:v>
                </c:pt>
                <c:pt idx="108">
                  <c:v>0.20899100000000001</c:v>
                </c:pt>
                <c:pt idx="109">
                  <c:v>0.21410899999999999</c:v>
                </c:pt>
                <c:pt idx="110">
                  <c:v>0.20216899999999999</c:v>
                </c:pt>
                <c:pt idx="111">
                  <c:v>0.165633</c:v>
                </c:pt>
                <c:pt idx="112">
                  <c:v>0.136436</c:v>
                </c:pt>
                <c:pt idx="113">
                  <c:v>0.114219</c:v>
                </c:pt>
                <c:pt idx="114">
                  <c:v>9.7527000000000003E-2</c:v>
                </c:pt>
                <c:pt idx="115">
                  <c:v>9.9005999999999997E-2</c:v>
                </c:pt>
                <c:pt idx="116">
                  <c:v>9.9608000000000002E-2</c:v>
                </c:pt>
                <c:pt idx="117">
                  <c:v>0.101976</c:v>
                </c:pt>
                <c:pt idx="118">
                  <c:v>0.102469</c:v>
                </c:pt>
                <c:pt idx="119">
                  <c:v>0.10208399999999999</c:v>
                </c:pt>
                <c:pt idx="120">
                  <c:v>0.108143</c:v>
                </c:pt>
                <c:pt idx="121">
                  <c:v>0.13684099999999999</c:v>
                </c:pt>
                <c:pt idx="122">
                  <c:v>0.14702899999999999</c:v>
                </c:pt>
                <c:pt idx="123">
                  <c:v>0.14673600000000001</c:v>
                </c:pt>
                <c:pt idx="124">
                  <c:v>0.182394</c:v>
                </c:pt>
                <c:pt idx="125">
                  <c:v>0.166967</c:v>
                </c:pt>
                <c:pt idx="126">
                  <c:v>0.19114400000000001</c:v>
                </c:pt>
                <c:pt idx="127">
                  <c:v>0.26211400000000001</c:v>
                </c:pt>
                <c:pt idx="128">
                  <c:v>0.29701699999999998</c:v>
                </c:pt>
                <c:pt idx="129">
                  <c:v>0.367535</c:v>
                </c:pt>
                <c:pt idx="130">
                  <c:v>0.365564</c:v>
                </c:pt>
                <c:pt idx="131">
                  <c:v>0.34988599999999997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D-42DA-A444-34EB8E4FE833}"/>
            </c:ext>
          </c:extLst>
        </c:ser>
        <c:ser>
          <c:idx val="3"/>
          <c:order val="3"/>
          <c:tx>
            <c:strRef>
              <c:f>moody_vs_actual_ir!$E$1</c:f>
              <c:strCache>
                <c:ptCount val="1"/>
                <c:pt idx="0">
                  <c:v>MORTGAGE30US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moody_vs_actual_ir!$E$2:$E$133</c:f>
              <c:numCache>
                <c:formatCode>General</c:formatCode>
                <c:ptCount val="132"/>
                <c:pt idx="0">
                  <c:v>5.05</c:v>
                </c:pt>
                <c:pt idx="1">
                  <c:v>5.13</c:v>
                </c:pt>
                <c:pt idx="2">
                  <c:v>5</c:v>
                </c:pt>
                <c:pt idx="3">
                  <c:v>4.8099999999999996</c:v>
                </c:pt>
                <c:pt idx="4">
                  <c:v>4.8600000000000003</c:v>
                </c:pt>
                <c:pt idx="5">
                  <c:v>5.42</c:v>
                </c:pt>
                <c:pt idx="6">
                  <c:v>5.22</c:v>
                </c:pt>
                <c:pt idx="7">
                  <c:v>5.19</c:v>
                </c:pt>
                <c:pt idx="8">
                  <c:v>5.0599999999999996</c:v>
                </c:pt>
                <c:pt idx="9">
                  <c:v>4.95</c:v>
                </c:pt>
                <c:pt idx="10">
                  <c:v>4.88</c:v>
                </c:pt>
                <c:pt idx="11">
                  <c:v>4.93</c:v>
                </c:pt>
                <c:pt idx="12">
                  <c:v>5.03</c:v>
                </c:pt>
                <c:pt idx="13">
                  <c:v>4.99</c:v>
                </c:pt>
                <c:pt idx="14">
                  <c:v>4.97</c:v>
                </c:pt>
                <c:pt idx="15">
                  <c:v>5.0999999999999996</c:v>
                </c:pt>
                <c:pt idx="16">
                  <c:v>4.8899999999999997</c:v>
                </c:pt>
                <c:pt idx="17">
                  <c:v>4.74</c:v>
                </c:pt>
                <c:pt idx="18">
                  <c:v>4.5599999999999996</c:v>
                </c:pt>
                <c:pt idx="19">
                  <c:v>4.43</c:v>
                </c:pt>
                <c:pt idx="20">
                  <c:v>4.3499999999999996</c:v>
                </c:pt>
                <c:pt idx="21">
                  <c:v>4.2300000000000004</c:v>
                </c:pt>
                <c:pt idx="22">
                  <c:v>4.3</c:v>
                </c:pt>
                <c:pt idx="23">
                  <c:v>4.71</c:v>
                </c:pt>
                <c:pt idx="24">
                  <c:v>4.76</c:v>
                </c:pt>
                <c:pt idx="25">
                  <c:v>4.95</c:v>
                </c:pt>
                <c:pt idx="26">
                  <c:v>4.84</c:v>
                </c:pt>
                <c:pt idx="27">
                  <c:v>4.84</c:v>
                </c:pt>
                <c:pt idx="28">
                  <c:v>4.6399999999999997</c:v>
                </c:pt>
                <c:pt idx="29">
                  <c:v>4.51</c:v>
                </c:pt>
                <c:pt idx="30">
                  <c:v>4.55</c:v>
                </c:pt>
                <c:pt idx="31">
                  <c:v>4.2699999999999996</c:v>
                </c:pt>
                <c:pt idx="32">
                  <c:v>4.1100000000000003</c:v>
                </c:pt>
                <c:pt idx="33">
                  <c:v>4.07</c:v>
                </c:pt>
                <c:pt idx="34">
                  <c:v>3.99</c:v>
                </c:pt>
                <c:pt idx="35">
                  <c:v>3.96</c:v>
                </c:pt>
                <c:pt idx="36">
                  <c:v>3.92</c:v>
                </c:pt>
                <c:pt idx="37">
                  <c:v>3.89</c:v>
                </c:pt>
                <c:pt idx="38">
                  <c:v>3.95</c:v>
                </c:pt>
                <c:pt idx="39">
                  <c:v>3.91</c:v>
                </c:pt>
                <c:pt idx="40">
                  <c:v>3.8</c:v>
                </c:pt>
                <c:pt idx="41">
                  <c:v>3.68</c:v>
                </c:pt>
                <c:pt idx="42">
                  <c:v>3.55</c:v>
                </c:pt>
                <c:pt idx="43">
                  <c:v>3.6</c:v>
                </c:pt>
                <c:pt idx="44">
                  <c:v>3.5</c:v>
                </c:pt>
                <c:pt idx="45">
                  <c:v>3.38</c:v>
                </c:pt>
                <c:pt idx="46">
                  <c:v>3.35</c:v>
                </c:pt>
                <c:pt idx="47">
                  <c:v>3.35</c:v>
                </c:pt>
                <c:pt idx="48">
                  <c:v>3.41</c:v>
                </c:pt>
                <c:pt idx="49">
                  <c:v>3.53</c:v>
                </c:pt>
                <c:pt idx="50">
                  <c:v>3.57</c:v>
                </c:pt>
                <c:pt idx="51">
                  <c:v>3.45</c:v>
                </c:pt>
                <c:pt idx="52">
                  <c:v>3.54</c:v>
                </c:pt>
                <c:pt idx="53">
                  <c:v>4.07</c:v>
                </c:pt>
                <c:pt idx="54">
                  <c:v>4.37</c:v>
                </c:pt>
                <c:pt idx="55">
                  <c:v>4.46</c:v>
                </c:pt>
                <c:pt idx="56">
                  <c:v>4.49</c:v>
                </c:pt>
                <c:pt idx="57">
                  <c:v>4.1900000000000004</c:v>
                </c:pt>
                <c:pt idx="58">
                  <c:v>4.26</c:v>
                </c:pt>
                <c:pt idx="59">
                  <c:v>4.46</c:v>
                </c:pt>
                <c:pt idx="60">
                  <c:v>4.43</c:v>
                </c:pt>
                <c:pt idx="61">
                  <c:v>4.3</c:v>
                </c:pt>
                <c:pt idx="62">
                  <c:v>4.34</c:v>
                </c:pt>
                <c:pt idx="63">
                  <c:v>4.34</c:v>
                </c:pt>
                <c:pt idx="64">
                  <c:v>4.1900000000000004</c:v>
                </c:pt>
                <c:pt idx="65">
                  <c:v>4.16</c:v>
                </c:pt>
                <c:pt idx="66">
                  <c:v>4.13</c:v>
                </c:pt>
                <c:pt idx="67">
                  <c:v>4.12</c:v>
                </c:pt>
                <c:pt idx="68">
                  <c:v>4.16</c:v>
                </c:pt>
                <c:pt idx="69">
                  <c:v>4.04</c:v>
                </c:pt>
                <c:pt idx="70">
                  <c:v>4</c:v>
                </c:pt>
                <c:pt idx="71">
                  <c:v>3.86</c:v>
                </c:pt>
                <c:pt idx="72">
                  <c:v>3.67</c:v>
                </c:pt>
                <c:pt idx="73">
                  <c:v>3.71</c:v>
                </c:pt>
                <c:pt idx="74">
                  <c:v>3.77</c:v>
                </c:pt>
                <c:pt idx="75">
                  <c:v>3.67</c:v>
                </c:pt>
                <c:pt idx="76">
                  <c:v>3.84</c:v>
                </c:pt>
                <c:pt idx="77">
                  <c:v>3.98</c:v>
                </c:pt>
                <c:pt idx="78">
                  <c:v>4.05</c:v>
                </c:pt>
                <c:pt idx="79">
                  <c:v>3.91</c:v>
                </c:pt>
                <c:pt idx="80">
                  <c:v>3.89</c:v>
                </c:pt>
                <c:pt idx="81">
                  <c:v>3.8</c:v>
                </c:pt>
                <c:pt idx="82">
                  <c:v>3.94</c:v>
                </c:pt>
                <c:pt idx="83">
                  <c:v>3.96</c:v>
                </c:pt>
                <c:pt idx="84">
                  <c:v>3.87</c:v>
                </c:pt>
                <c:pt idx="85">
                  <c:v>3.66</c:v>
                </c:pt>
                <c:pt idx="86">
                  <c:v>3.69</c:v>
                </c:pt>
                <c:pt idx="87">
                  <c:v>3.61</c:v>
                </c:pt>
                <c:pt idx="88">
                  <c:v>3.6</c:v>
                </c:pt>
                <c:pt idx="89">
                  <c:v>3.57</c:v>
                </c:pt>
                <c:pt idx="90">
                  <c:v>3.44</c:v>
                </c:pt>
                <c:pt idx="91">
                  <c:v>3.44</c:v>
                </c:pt>
                <c:pt idx="92">
                  <c:v>3.46</c:v>
                </c:pt>
                <c:pt idx="93">
                  <c:v>3.47</c:v>
                </c:pt>
                <c:pt idx="94">
                  <c:v>3.77</c:v>
                </c:pt>
                <c:pt idx="95">
                  <c:v>4.2</c:v>
                </c:pt>
                <c:pt idx="96">
                  <c:v>4.1500000000000004</c:v>
                </c:pt>
                <c:pt idx="97">
                  <c:v>4.17</c:v>
                </c:pt>
                <c:pt idx="98">
                  <c:v>4.2</c:v>
                </c:pt>
                <c:pt idx="99">
                  <c:v>4.05</c:v>
                </c:pt>
                <c:pt idx="100">
                  <c:v>4.01</c:v>
                </c:pt>
                <c:pt idx="101">
                  <c:v>3.9</c:v>
                </c:pt>
                <c:pt idx="102">
                  <c:v>3.97</c:v>
                </c:pt>
                <c:pt idx="103">
                  <c:v>3.88</c:v>
                </c:pt>
                <c:pt idx="104">
                  <c:v>3.81</c:v>
                </c:pt>
                <c:pt idx="105">
                  <c:v>3.9</c:v>
                </c:pt>
                <c:pt idx="106">
                  <c:v>3.92</c:v>
                </c:pt>
                <c:pt idx="107">
                  <c:v>3.95</c:v>
                </c:pt>
                <c:pt idx="108">
                  <c:v>4.03</c:v>
                </c:pt>
                <c:pt idx="109">
                  <c:v>4.33</c:v>
                </c:pt>
                <c:pt idx="110">
                  <c:v>4.4400000000000004</c:v>
                </c:pt>
                <c:pt idx="111">
                  <c:v>4.47</c:v>
                </c:pt>
                <c:pt idx="112">
                  <c:v>4.59</c:v>
                </c:pt>
                <c:pt idx="113">
                  <c:v>4.57</c:v>
                </c:pt>
                <c:pt idx="114">
                  <c:v>4.53</c:v>
                </c:pt>
                <c:pt idx="115">
                  <c:v>4.55</c:v>
                </c:pt>
                <c:pt idx="116">
                  <c:v>4.63</c:v>
                </c:pt>
                <c:pt idx="117">
                  <c:v>4.83</c:v>
                </c:pt>
                <c:pt idx="118">
                  <c:v>4.87</c:v>
                </c:pt>
                <c:pt idx="119">
                  <c:v>4.6399999999999997</c:v>
                </c:pt>
                <c:pt idx="120">
                  <c:v>4.46</c:v>
                </c:pt>
                <c:pt idx="121">
                  <c:v>4.37</c:v>
                </c:pt>
                <c:pt idx="122">
                  <c:v>4.2699999999999996</c:v>
                </c:pt>
                <c:pt idx="123">
                  <c:v>4.1399999999999997</c:v>
                </c:pt>
                <c:pt idx="124">
                  <c:v>4.07</c:v>
                </c:pt>
                <c:pt idx="125">
                  <c:v>3.8</c:v>
                </c:pt>
                <c:pt idx="126">
                  <c:v>3.77</c:v>
                </c:pt>
                <c:pt idx="127">
                  <c:v>3.62</c:v>
                </c:pt>
                <c:pt idx="128">
                  <c:v>3.61</c:v>
                </c:pt>
                <c:pt idx="129">
                  <c:v>3.69</c:v>
                </c:pt>
                <c:pt idx="130">
                  <c:v>3.7</c:v>
                </c:pt>
                <c:pt idx="131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D-42DA-A444-34EB8E4FE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969504"/>
        <c:axId val="1202015632"/>
      </c:lineChart>
      <c:dateAx>
        <c:axId val="11949907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81936"/>
        <c:crosses val="autoZero"/>
        <c:auto val="1"/>
        <c:lblOffset val="100"/>
        <c:baseTimeUnit val="months"/>
      </c:dateAx>
      <c:valAx>
        <c:axId val="14083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90704"/>
        <c:crosses val="autoZero"/>
        <c:crossBetween val="between"/>
      </c:valAx>
      <c:valAx>
        <c:axId val="120201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69504"/>
        <c:crosses val="max"/>
        <c:crossBetween val="between"/>
      </c:valAx>
      <c:dateAx>
        <c:axId val="11949695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02015632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vs REFI pct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observations!$A$1</c:f>
              <c:strCache>
                <c:ptCount val="1"/>
                <c:pt idx="0">
                  <c:v>MORTGAGE30US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observations!$C$2:$C$127</c:f>
              <c:numCache>
                <c:formatCode>mmm\-yy</c:formatCode>
                <c:ptCount val="126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observations!$A$2:$A$121</c:f>
              <c:numCache>
                <c:formatCode>General</c:formatCode>
                <c:ptCount val="120"/>
                <c:pt idx="0">
                  <c:v>5.03</c:v>
                </c:pt>
                <c:pt idx="1">
                  <c:v>4.99</c:v>
                </c:pt>
                <c:pt idx="2">
                  <c:v>4.97</c:v>
                </c:pt>
                <c:pt idx="3">
                  <c:v>5.0999999999999996</c:v>
                </c:pt>
                <c:pt idx="4">
                  <c:v>4.8899999999999997</c:v>
                </c:pt>
                <c:pt idx="5">
                  <c:v>4.74</c:v>
                </c:pt>
                <c:pt idx="6">
                  <c:v>4.5599999999999996</c:v>
                </c:pt>
                <c:pt idx="7">
                  <c:v>4.43</c:v>
                </c:pt>
                <c:pt idx="8">
                  <c:v>4.3499999999999996</c:v>
                </c:pt>
                <c:pt idx="9">
                  <c:v>4.2300000000000004</c:v>
                </c:pt>
                <c:pt idx="10">
                  <c:v>4.3</c:v>
                </c:pt>
                <c:pt idx="11">
                  <c:v>4.71</c:v>
                </c:pt>
                <c:pt idx="12">
                  <c:v>4.76</c:v>
                </c:pt>
                <c:pt idx="13">
                  <c:v>4.95</c:v>
                </c:pt>
                <c:pt idx="14">
                  <c:v>4.84</c:v>
                </c:pt>
                <c:pt idx="15">
                  <c:v>4.84</c:v>
                </c:pt>
                <c:pt idx="16">
                  <c:v>4.6399999999999997</c:v>
                </c:pt>
                <c:pt idx="17">
                  <c:v>4.51</c:v>
                </c:pt>
                <c:pt idx="18">
                  <c:v>4.55</c:v>
                </c:pt>
                <c:pt idx="19">
                  <c:v>4.2699999999999996</c:v>
                </c:pt>
                <c:pt idx="20">
                  <c:v>4.1100000000000003</c:v>
                </c:pt>
                <c:pt idx="21">
                  <c:v>4.07</c:v>
                </c:pt>
                <c:pt idx="22">
                  <c:v>3.99</c:v>
                </c:pt>
                <c:pt idx="23">
                  <c:v>3.96</c:v>
                </c:pt>
                <c:pt idx="24">
                  <c:v>3.92</c:v>
                </c:pt>
                <c:pt idx="25">
                  <c:v>3.89</c:v>
                </c:pt>
                <c:pt idx="26">
                  <c:v>3.95</c:v>
                </c:pt>
                <c:pt idx="27">
                  <c:v>3.91</c:v>
                </c:pt>
                <c:pt idx="28">
                  <c:v>3.8</c:v>
                </c:pt>
                <c:pt idx="29">
                  <c:v>3.68</c:v>
                </c:pt>
                <c:pt idx="30">
                  <c:v>3.55</c:v>
                </c:pt>
                <c:pt idx="31">
                  <c:v>3.6</c:v>
                </c:pt>
                <c:pt idx="32">
                  <c:v>3.5</c:v>
                </c:pt>
                <c:pt idx="33">
                  <c:v>3.38</c:v>
                </c:pt>
                <c:pt idx="34">
                  <c:v>3.35</c:v>
                </c:pt>
                <c:pt idx="35">
                  <c:v>3.35</c:v>
                </c:pt>
                <c:pt idx="36">
                  <c:v>3.41</c:v>
                </c:pt>
                <c:pt idx="37">
                  <c:v>3.53</c:v>
                </c:pt>
                <c:pt idx="38">
                  <c:v>3.57</c:v>
                </c:pt>
                <c:pt idx="39">
                  <c:v>3.45</c:v>
                </c:pt>
                <c:pt idx="40">
                  <c:v>3.54</c:v>
                </c:pt>
                <c:pt idx="41">
                  <c:v>4.07</c:v>
                </c:pt>
                <c:pt idx="42">
                  <c:v>4.37</c:v>
                </c:pt>
                <c:pt idx="43">
                  <c:v>4.46</c:v>
                </c:pt>
                <c:pt idx="44">
                  <c:v>4.49</c:v>
                </c:pt>
                <c:pt idx="45">
                  <c:v>4.1900000000000004</c:v>
                </c:pt>
                <c:pt idx="46">
                  <c:v>4.26</c:v>
                </c:pt>
                <c:pt idx="47">
                  <c:v>4.46</c:v>
                </c:pt>
                <c:pt idx="48">
                  <c:v>4.43</c:v>
                </c:pt>
                <c:pt idx="49">
                  <c:v>4.3</c:v>
                </c:pt>
                <c:pt idx="50">
                  <c:v>4.34</c:v>
                </c:pt>
                <c:pt idx="51">
                  <c:v>4.34</c:v>
                </c:pt>
                <c:pt idx="52">
                  <c:v>4.1900000000000004</c:v>
                </c:pt>
                <c:pt idx="53">
                  <c:v>4.16</c:v>
                </c:pt>
                <c:pt idx="54">
                  <c:v>4.13</c:v>
                </c:pt>
                <c:pt idx="55">
                  <c:v>4.12</c:v>
                </c:pt>
                <c:pt idx="56">
                  <c:v>4.16</c:v>
                </c:pt>
                <c:pt idx="57">
                  <c:v>4.04</c:v>
                </c:pt>
                <c:pt idx="58">
                  <c:v>4</c:v>
                </c:pt>
                <c:pt idx="59">
                  <c:v>3.86</c:v>
                </c:pt>
                <c:pt idx="60">
                  <c:v>3.67</c:v>
                </c:pt>
                <c:pt idx="61">
                  <c:v>3.71</c:v>
                </c:pt>
                <c:pt idx="62">
                  <c:v>3.77</c:v>
                </c:pt>
                <c:pt idx="63">
                  <c:v>3.67</c:v>
                </c:pt>
                <c:pt idx="64">
                  <c:v>3.84</c:v>
                </c:pt>
                <c:pt idx="65">
                  <c:v>3.98</c:v>
                </c:pt>
                <c:pt idx="66">
                  <c:v>4.05</c:v>
                </c:pt>
                <c:pt idx="67">
                  <c:v>3.91</c:v>
                </c:pt>
                <c:pt idx="68">
                  <c:v>3.89</c:v>
                </c:pt>
                <c:pt idx="69">
                  <c:v>3.8</c:v>
                </c:pt>
                <c:pt idx="70">
                  <c:v>3.94</c:v>
                </c:pt>
                <c:pt idx="71">
                  <c:v>3.96</c:v>
                </c:pt>
                <c:pt idx="72">
                  <c:v>3.87</c:v>
                </c:pt>
                <c:pt idx="73">
                  <c:v>3.66</c:v>
                </c:pt>
                <c:pt idx="74">
                  <c:v>3.69</c:v>
                </c:pt>
                <c:pt idx="75">
                  <c:v>3.61</c:v>
                </c:pt>
                <c:pt idx="76">
                  <c:v>3.6</c:v>
                </c:pt>
                <c:pt idx="77">
                  <c:v>3.57</c:v>
                </c:pt>
                <c:pt idx="78">
                  <c:v>3.44</c:v>
                </c:pt>
                <c:pt idx="79">
                  <c:v>3.44</c:v>
                </c:pt>
                <c:pt idx="80">
                  <c:v>3.46</c:v>
                </c:pt>
                <c:pt idx="81">
                  <c:v>3.47</c:v>
                </c:pt>
                <c:pt idx="82">
                  <c:v>3.77</c:v>
                </c:pt>
                <c:pt idx="83">
                  <c:v>4.2</c:v>
                </c:pt>
                <c:pt idx="84">
                  <c:v>4.1500000000000004</c:v>
                </c:pt>
                <c:pt idx="85">
                  <c:v>4.17</c:v>
                </c:pt>
                <c:pt idx="86">
                  <c:v>4.2</c:v>
                </c:pt>
                <c:pt idx="87">
                  <c:v>4.05</c:v>
                </c:pt>
                <c:pt idx="88">
                  <c:v>4.01</c:v>
                </c:pt>
                <c:pt idx="89">
                  <c:v>3.9</c:v>
                </c:pt>
                <c:pt idx="90">
                  <c:v>3.97</c:v>
                </c:pt>
                <c:pt idx="91">
                  <c:v>3.88</c:v>
                </c:pt>
                <c:pt idx="92">
                  <c:v>3.81</c:v>
                </c:pt>
                <c:pt idx="93">
                  <c:v>3.9</c:v>
                </c:pt>
                <c:pt idx="94">
                  <c:v>3.92</c:v>
                </c:pt>
                <c:pt idx="95">
                  <c:v>3.95</c:v>
                </c:pt>
                <c:pt idx="96">
                  <c:v>4.03</c:v>
                </c:pt>
                <c:pt idx="97">
                  <c:v>4.33</c:v>
                </c:pt>
                <c:pt idx="98">
                  <c:v>4.4400000000000004</c:v>
                </c:pt>
                <c:pt idx="99">
                  <c:v>4.47</c:v>
                </c:pt>
                <c:pt idx="100">
                  <c:v>4.59</c:v>
                </c:pt>
                <c:pt idx="101">
                  <c:v>4.57</c:v>
                </c:pt>
                <c:pt idx="102">
                  <c:v>4.53</c:v>
                </c:pt>
                <c:pt idx="103">
                  <c:v>4.55</c:v>
                </c:pt>
                <c:pt idx="104">
                  <c:v>4.63</c:v>
                </c:pt>
                <c:pt idx="105">
                  <c:v>4.83</c:v>
                </c:pt>
                <c:pt idx="106">
                  <c:v>4.87</c:v>
                </c:pt>
                <c:pt idx="107">
                  <c:v>4.6399999999999997</c:v>
                </c:pt>
                <c:pt idx="108">
                  <c:v>4.46</c:v>
                </c:pt>
                <c:pt idx="109">
                  <c:v>4.37</c:v>
                </c:pt>
                <c:pt idx="110">
                  <c:v>4.2699999999999996</c:v>
                </c:pt>
                <c:pt idx="111">
                  <c:v>4.1399999999999997</c:v>
                </c:pt>
                <c:pt idx="112">
                  <c:v>4.07</c:v>
                </c:pt>
                <c:pt idx="113">
                  <c:v>3.8</c:v>
                </c:pt>
                <c:pt idx="114">
                  <c:v>3.77</c:v>
                </c:pt>
                <c:pt idx="115">
                  <c:v>3.62</c:v>
                </c:pt>
                <c:pt idx="116">
                  <c:v>3.61</c:v>
                </c:pt>
                <c:pt idx="117">
                  <c:v>3.69</c:v>
                </c:pt>
                <c:pt idx="118">
                  <c:v>3.7</c:v>
                </c:pt>
                <c:pt idx="119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45BD-8464-23FB9EB4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892048"/>
        <c:axId val="1204879360"/>
      </c:lineChart>
      <c:lineChart>
        <c:grouping val="standard"/>
        <c:varyColors val="0"/>
        <c:ser>
          <c:idx val="1"/>
          <c:order val="1"/>
          <c:tx>
            <c:strRef>
              <c:f>observations!$B$1</c:f>
              <c:strCache>
                <c:ptCount val="1"/>
                <c:pt idx="0">
                  <c:v>REFI_PCT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observations!$B$2:$B$121</c:f>
              <c:numCache>
                <c:formatCode>General</c:formatCode>
                <c:ptCount val="120"/>
                <c:pt idx="0">
                  <c:v>0.45328200000000002</c:v>
                </c:pt>
                <c:pt idx="1">
                  <c:v>0.50134800000000002</c:v>
                </c:pt>
                <c:pt idx="2">
                  <c:v>0.477495</c:v>
                </c:pt>
                <c:pt idx="3">
                  <c:v>0.42759000000000003</c:v>
                </c:pt>
                <c:pt idx="4">
                  <c:v>0.41709800000000002</c:v>
                </c:pt>
                <c:pt idx="5">
                  <c:v>0.36234100000000002</c:v>
                </c:pt>
                <c:pt idx="6">
                  <c:v>0.38324399999999997</c:v>
                </c:pt>
                <c:pt idx="7">
                  <c:v>0.472717</c:v>
                </c:pt>
                <c:pt idx="8">
                  <c:v>0.53622400000000003</c:v>
                </c:pt>
                <c:pt idx="9">
                  <c:v>0.56430499999999995</c:v>
                </c:pt>
                <c:pt idx="10">
                  <c:v>0.57766499999999998</c:v>
                </c:pt>
                <c:pt idx="11">
                  <c:v>0.58076700000000003</c:v>
                </c:pt>
                <c:pt idx="12">
                  <c:v>0.57231100000000001</c:v>
                </c:pt>
                <c:pt idx="13">
                  <c:v>0.54905700000000002</c:v>
                </c:pt>
                <c:pt idx="14">
                  <c:v>0.53086100000000003</c:v>
                </c:pt>
                <c:pt idx="15">
                  <c:v>0.48077799999999998</c:v>
                </c:pt>
                <c:pt idx="16">
                  <c:v>0.44552000000000003</c:v>
                </c:pt>
                <c:pt idx="17">
                  <c:v>0.40775600000000001</c:v>
                </c:pt>
                <c:pt idx="18">
                  <c:v>0.43887799999999999</c:v>
                </c:pt>
                <c:pt idx="19">
                  <c:v>0.44572299999999998</c:v>
                </c:pt>
                <c:pt idx="20">
                  <c:v>0.48288799999999998</c:v>
                </c:pt>
                <c:pt idx="21">
                  <c:v>0.55535299999999999</c:v>
                </c:pt>
                <c:pt idx="22">
                  <c:v>0.592476</c:v>
                </c:pt>
                <c:pt idx="23">
                  <c:v>0.58291300000000001</c:v>
                </c:pt>
                <c:pt idx="24">
                  <c:v>0.57407900000000001</c:v>
                </c:pt>
                <c:pt idx="25">
                  <c:v>0.58533299999999999</c:v>
                </c:pt>
                <c:pt idx="26">
                  <c:v>0.59401800000000005</c:v>
                </c:pt>
                <c:pt idx="27">
                  <c:v>0.55822499999999997</c:v>
                </c:pt>
                <c:pt idx="28">
                  <c:v>0.52341599999999999</c:v>
                </c:pt>
                <c:pt idx="29">
                  <c:v>0.50305100000000003</c:v>
                </c:pt>
                <c:pt idx="30">
                  <c:v>0.49107200000000001</c:v>
                </c:pt>
                <c:pt idx="31">
                  <c:v>0.540049</c:v>
                </c:pt>
                <c:pt idx="32">
                  <c:v>0.556863</c:v>
                </c:pt>
                <c:pt idx="33">
                  <c:v>0.57284400000000002</c:v>
                </c:pt>
                <c:pt idx="34">
                  <c:v>0.58298399999999995</c:v>
                </c:pt>
                <c:pt idx="35">
                  <c:v>0.59266300000000005</c:v>
                </c:pt>
                <c:pt idx="36">
                  <c:v>0.59176499999999999</c:v>
                </c:pt>
                <c:pt idx="37">
                  <c:v>0.60997100000000004</c:v>
                </c:pt>
                <c:pt idx="38">
                  <c:v>0.61141999999999996</c:v>
                </c:pt>
                <c:pt idx="39">
                  <c:v>0.57528999999999997</c:v>
                </c:pt>
                <c:pt idx="40">
                  <c:v>0.51671100000000003</c:v>
                </c:pt>
                <c:pt idx="41">
                  <c:v>0.49885800000000002</c:v>
                </c:pt>
                <c:pt idx="42">
                  <c:v>0.45994499999999999</c:v>
                </c:pt>
                <c:pt idx="43">
                  <c:v>0.40031800000000001</c:v>
                </c:pt>
                <c:pt idx="44">
                  <c:v>0.337086</c:v>
                </c:pt>
                <c:pt idx="45">
                  <c:v>0.298842</c:v>
                </c:pt>
                <c:pt idx="46">
                  <c:v>0.29673100000000002</c:v>
                </c:pt>
                <c:pt idx="47">
                  <c:v>0.31639600000000001</c:v>
                </c:pt>
                <c:pt idx="48">
                  <c:v>0.33289000000000002</c:v>
                </c:pt>
                <c:pt idx="49">
                  <c:v>0.336729</c:v>
                </c:pt>
                <c:pt idx="50">
                  <c:v>0.303786</c:v>
                </c:pt>
                <c:pt idx="51">
                  <c:v>0.29142699999999999</c:v>
                </c:pt>
                <c:pt idx="52">
                  <c:v>0.26885399999999998</c:v>
                </c:pt>
                <c:pt idx="53">
                  <c:v>0.249496</c:v>
                </c:pt>
                <c:pt idx="54">
                  <c:v>0.24000099999999999</c:v>
                </c:pt>
                <c:pt idx="55">
                  <c:v>0.248696</c:v>
                </c:pt>
                <c:pt idx="56">
                  <c:v>0.25656800000000002</c:v>
                </c:pt>
                <c:pt idx="57">
                  <c:v>0.25290000000000001</c:v>
                </c:pt>
                <c:pt idx="58">
                  <c:v>0.27888099999999999</c:v>
                </c:pt>
                <c:pt idx="59">
                  <c:v>0.32908900000000002</c:v>
                </c:pt>
                <c:pt idx="60">
                  <c:v>0.344916</c:v>
                </c:pt>
                <c:pt idx="61">
                  <c:v>0.39025500000000002</c:v>
                </c:pt>
                <c:pt idx="62">
                  <c:v>0.45905699999999999</c:v>
                </c:pt>
                <c:pt idx="63">
                  <c:v>0.43175599999999997</c:v>
                </c:pt>
                <c:pt idx="64">
                  <c:v>0.38589200000000001</c:v>
                </c:pt>
                <c:pt idx="65">
                  <c:v>0.33335100000000001</c:v>
                </c:pt>
                <c:pt idx="66">
                  <c:v>0.27662700000000001</c:v>
                </c:pt>
                <c:pt idx="67">
                  <c:v>0.249414</c:v>
                </c:pt>
                <c:pt idx="68">
                  <c:v>0.25963700000000001</c:v>
                </c:pt>
                <c:pt idx="69">
                  <c:v>0.25874799999999998</c:v>
                </c:pt>
                <c:pt idx="70">
                  <c:v>0.29836800000000002</c:v>
                </c:pt>
                <c:pt idx="71">
                  <c:v>0.30424600000000002</c:v>
                </c:pt>
                <c:pt idx="72">
                  <c:v>0.29661399999999999</c:v>
                </c:pt>
                <c:pt idx="73">
                  <c:v>0.31326799999999999</c:v>
                </c:pt>
                <c:pt idx="74">
                  <c:v>0.32911099999999999</c:v>
                </c:pt>
                <c:pt idx="75">
                  <c:v>0.35191499999999998</c:v>
                </c:pt>
                <c:pt idx="76">
                  <c:v>0.32683099999999998</c:v>
                </c:pt>
                <c:pt idx="77">
                  <c:v>0.29985600000000001</c:v>
                </c:pt>
                <c:pt idx="78">
                  <c:v>0.287219</c:v>
                </c:pt>
                <c:pt idx="79">
                  <c:v>0.31637999999999999</c:v>
                </c:pt>
                <c:pt idx="80">
                  <c:v>0.36849900000000002</c:v>
                </c:pt>
                <c:pt idx="81">
                  <c:v>0.388266</c:v>
                </c:pt>
                <c:pt idx="82">
                  <c:v>0.38515199999999999</c:v>
                </c:pt>
                <c:pt idx="83">
                  <c:v>0.36363800000000002</c:v>
                </c:pt>
                <c:pt idx="84">
                  <c:v>0.33854200000000001</c:v>
                </c:pt>
                <c:pt idx="85">
                  <c:v>0.31328299999999998</c:v>
                </c:pt>
                <c:pt idx="86">
                  <c:v>0.26394499999999999</c:v>
                </c:pt>
                <c:pt idx="87">
                  <c:v>0.21567</c:v>
                </c:pt>
                <c:pt idx="88">
                  <c:v>0.19553799999999999</c:v>
                </c:pt>
                <c:pt idx="89">
                  <c:v>0.17622599999999999</c:v>
                </c:pt>
                <c:pt idx="90">
                  <c:v>0.16727</c:v>
                </c:pt>
                <c:pt idx="91">
                  <c:v>0.17586399999999999</c:v>
                </c:pt>
                <c:pt idx="92">
                  <c:v>0.186865</c:v>
                </c:pt>
                <c:pt idx="93">
                  <c:v>0.211005</c:v>
                </c:pt>
                <c:pt idx="94">
                  <c:v>0.219746</c:v>
                </c:pt>
                <c:pt idx="95">
                  <c:v>0.214392</c:v>
                </c:pt>
                <c:pt idx="96">
                  <c:v>0.20899100000000001</c:v>
                </c:pt>
                <c:pt idx="97">
                  <c:v>0.21410899999999999</c:v>
                </c:pt>
                <c:pt idx="98">
                  <c:v>0.20216899999999999</c:v>
                </c:pt>
                <c:pt idx="99">
                  <c:v>0.165633</c:v>
                </c:pt>
                <c:pt idx="100">
                  <c:v>0.136436</c:v>
                </c:pt>
                <c:pt idx="101">
                  <c:v>0.114219</c:v>
                </c:pt>
                <c:pt idx="102">
                  <c:v>9.7527000000000003E-2</c:v>
                </c:pt>
                <c:pt idx="103">
                  <c:v>9.9005999999999997E-2</c:v>
                </c:pt>
                <c:pt idx="104">
                  <c:v>9.9608000000000002E-2</c:v>
                </c:pt>
                <c:pt idx="105">
                  <c:v>0.101976</c:v>
                </c:pt>
                <c:pt idx="106">
                  <c:v>0.102469</c:v>
                </c:pt>
                <c:pt idx="107">
                  <c:v>0.10208399999999999</c:v>
                </c:pt>
                <c:pt idx="108">
                  <c:v>0.108143</c:v>
                </c:pt>
                <c:pt idx="109">
                  <c:v>0.13684099999999999</c:v>
                </c:pt>
                <c:pt idx="110">
                  <c:v>0.14702899999999999</c:v>
                </c:pt>
                <c:pt idx="111">
                  <c:v>0.14673600000000001</c:v>
                </c:pt>
                <c:pt idx="112">
                  <c:v>0.182394</c:v>
                </c:pt>
                <c:pt idx="113">
                  <c:v>0.166967</c:v>
                </c:pt>
                <c:pt idx="114">
                  <c:v>0.19114400000000001</c:v>
                </c:pt>
                <c:pt idx="115">
                  <c:v>0.26211400000000001</c:v>
                </c:pt>
                <c:pt idx="116">
                  <c:v>0.29701699999999998</c:v>
                </c:pt>
                <c:pt idx="117">
                  <c:v>0.367535</c:v>
                </c:pt>
                <c:pt idx="118">
                  <c:v>0.365564</c:v>
                </c:pt>
                <c:pt idx="119">
                  <c:v>0.34988599999999997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F-45BD-8464-23FB9EB4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451760"/>
        <c:axId val="1204899744"/>
      </c:lineChart>
      <c:dateAx>
        <c:axId val="140489204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79360"/>
        <c:crosses val="autoZero"/>
        <c:auto val="1"/>
        <c:lblOffset val="100"/>
        <c:baseTimeUnit val="months"/>
      </c:dateAx>
      <c:valAx>
        <c:axId val="12048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92048"/>
        <c:crosses val="autoZero"/>
        <c:crossBetween val="between"/>
      </c:valAx>
      <c:valAx>
        <c:axId val="1204899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51760"/>
        <c:crosses val="max"/>
        <c:crossBetween val="between"/>
      </c:valAx>
      <c:catAx>
        <c:axId val="1362451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204899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3248696159743E-2"/>
          <c:y val="0.12967089443160923"/>
          <c:w val="0.93855778975838222"/>
          <c:h val="0.80612098637370933"/>
        </c:manualLayout>
      </c:layout>
      <c:lineChart>
        <c:grouping val="standard"/>
        <c:varyColors val="0"/>
        <c:ser>
          <c:idx val="0"/>
          <c:order val="0"/>
          <c:tx>
            <c:strRef>
              <c:f>observations!$F$1</c:f>
              <c:strCache>
                <c:ptCount val="1"/>
                <c:pt idx="0">
                  <c:v>VOL_UPB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observations!$C$2:$C$140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observations!$F$2:$F$140</c:f>
              <c:numCache>
                <c:formatCode>General</c:formatCode>
                <c:ptCount val="132"/>
                <c:pt idx="0">
                  <c:v>33581576718.279999</c:v>
                </c:pt>
                <c:pt idx="1">
                  <c:v>36374873372.57</c:v>
                </c:pt>
                <c:pt idx="2">
                  <c:v>30855981674.119999</c:v>
                </c:pt>
                <c:pt idx="3">
                  <c:v>32458692869.610001</c:v>
                </c:pt>
                <c:pt idx="4">
                  <c:v>30969278249.310001</c:v>
                </c:pt>
                <c:pt idx="5">
                  <c:v>33652874350.52</c:v>
                </c:pt>
                <c:pt idx="6">
                  <c:v>37886202802.879997</c:v>
                </c:pt>
                <c:pt idx="7">
                  <c:v>43123297288.790001</c:v>
                </c:pt>
                <c:pt idx="8">
                  <c:v>62774777858.010002</c:v>
                </c:pt>
                <c:pt idx="9">
                  <c:v>63124902290.120003</c:v>
                </c:pt>
                <c:pt idx="10">
                  <c:v>63435641607.150002</c:v>
                </c:pt>
                <c:pt idx="11">
                  <c:v>71127173743.240005</c:v>
                </c:pt>
                <c:pt idx="12">
                  <c:v>59172739730.900002</c:v>
                </c:pt>
                <c:pt idx="13">
                  <c:v>43206302251.459999</c:v>
                </c:pt>
                <c:pt idx="14">
                  <c:v>42862072416.019997</c:v>
                </c:pt>
                <c:pt idx="15">
                  <c:v>26216079368.68</c:v>
                </c:pt>
                <c:pt idx="16">
                  <c:v>24472274061.560001</c:v>
                </c:pt>
                <c:pt idx="17">
                  <c:v>30052393975.450001</c:v>
                </c:pt>
                <c:pt idx="18">
                  <c:v>27514094886.779999</c:v>
                </c:pt>
                <c:pt idx="19">
                  <c:v>31565789782.529999</c:v>
                </c:pt>
                <c:pt idx="20">
                  <c:v>42407354152.089996</c:v>
                </c:pt>
                <c:pt idx="21">
                  <c:v>47044457113.459999</c:v>
                </c:pt>
                <c:pt idx="22">
                  <c:v>56991317439.82</c:v>
                </c:pt>
                <c:pt idx="23">
                  <c:v>68632797510.470001</c:v>
                </c:pt>
                <c:pt idx="24">
                  <c:v>50073099417.489998</c:v>
                </c:pt>
                <c:pt idx="25">
                  <c:v>47844130628.75</c:v>
                </c:pt>
                <c:pt idx="26">
                  <c:v>77232561786.179993</c:v>
                </c:pt>
                <c:pt idx="27">
                  <c:v>39461026099.419998</c:v>
                </c:pt>
                <c:pt idx="28">
                  <c:v>54406753589.669998</c:v>
                </c:pt>
                <c:pt idx="29">
                  <c:v>47862674723.949997</c:v>
                </c:pt>
                <c:pt idx="30">
                  <c:v>56718111296.07</c:v>
                </c:pt>
                <c:pt idx="31">
                  <c:v>64246585548.589996</c:v>
                </c:pt>
                <c:pt idx="32">
                  <c:v>68257913148.410004</c:v>
                </c:pt>
                <c:pt idx="33">
                  <c:v>59610266979.690002</c:v>
                </c:pt>
                <c:pt idx="34">
                  <c:v>75913042076.029999</c:v>
                </c:pt>
                <c:pt idx="35">
                  <c:v>52720942346.57</c:v>
                </c:pt>
                <c:pt idx="36">
                  <c:v>67402525074.199997</c:v>
                </c:pt>
                <c:pt idx="37">
                  <c:v>62480942277.519997</c:v>
                </c:pt>
                <c:pt idx="38">
                  <c:v>52433285044.68</c:v>
                </c:pt>
                <c:pt idx="39">
                  <c:v>58507142342.129997</c:v>
                </c:pt>
                <c:pt idx="40">
                  <c:v>62301299327.790001</c:v>
                </c:pt>
                <c:pt idx="41">
                  <c:v>56070971598.559998</c:v>
                </c:pt>
                <c:pt idx="42">
                  <c:v>58134689885.610001</c:v>
                </c:pt>
                <c:pt idx="43">
                  <c:v>54456381400.110001</c:v>
                </c:pt>
                <c:pt idx="44">
                  <c:v>45386520369.860001</c:v>
                </c:pt>
                <c:pt idx="45">
                  <c:v>39285971191.440002</c:v>
                </c:pt>
                <c:pt idx="46">
                  <c:v>33337872221.709999</c:v>
                </c:pt>
                <c:pt idx="47">
                  <c:v>29541883472.939999</c:v>
                </c:pt>
                <c:pt idx="48">
                  <c:v>23476295818.540001</c:v>
                </c:pt>
                <c:pt idx="49">
                  <c:v>22884104110.610001</c:v>
                </c:pt>
                <c:pt idx="50">
                  <c:v>20922086406.389999</c:v>
                </c:pt>
                <c:pt idx="51">
                  <c:v>24550419016.419998</c:v>
                </c:pt>
                <c:pt idx="52">
                  <c:v>25066326186.639999</c:v>
                </c:pt>
                <c:pt idx="53">
                  <c:v>29189890721.830002</c:v>
                </c:pt>
                <c:pt idx="54">
                  <c:v>32591490642.540001</c:v>
                </c:pt>
                <c:pt idx="55">
                  <c:v>31064271464.610001</c:v>
                </c:pt>
                <c:pt idx="56">
                  <c:v>33010208327.32</c:v>
                </c:pt>
                <c:pt idx="57">
                  <c:v>34326638512.34</c:v>
                </c:pt>
                <c:pt idx="58">
                  <c:v>32297570639.43</c:v>
                </c:pt>
                <c:pt idx="59">
                  <c:v>34762429929.290001</c:v>
                </c:pt>
                <c:pt idx="60">
                  <c:v>34961956078.970001</c:v>
                </c:pt>
                <c:pt idx="61">
                  <c:v>33377715904.279999</c:v>
                </c:pt>
                <c:pt idx="62">
                  <c:v>40976811706.68</c:v>
                </c:pt>
                <c:pt idx="63">
                  <c:v>44319105661.410004</c:v>
                </c:pt>
                <c:pt idx="64">
                  <c:v>37306467081.739998</c:v>
                </c:pt>
                <c:pt idx="65">
                  <c:v>42429177757.110001</c:v>
                </c:pt>
                <c:pt idx="66">
                  <c:v>42682726456.260002</c:v>
                </c:pt>
                <c:pt idx="67">
                  <c:v>36875808676.580002</c:v>
                </c:pt>
                <c:pt idx="68">
                  <c:v>41570569009.040001</c:v>
                </c:pt>
                <c:pt idx="69">
                  <c:v>38204858071.660004</c:v>
                </c:pt>
                <c:pt idx="70">
                  <c:v>33306152683.419998</c:v>
                </c:pt>
                <c:pt idx="71">
                  <c:v>31246283207.580002</c:v>
                </c:pt>
                <c:pt idx="72">
                  <c:v>31681323567.150002</c:v>
                </c:pt>
                <c:pt idx="73">
                  <c:v>30037491861.240002</c:v>
                </c:pt>
                <c:pt idx="74">
                  <c:v>37788450959.43</c:v>
                </c:pt>
                <c:pt idx="75">
                  <c:v>41798779439.120003</c:v>
                </c:pt>
                <c:pt idx="76">
                  <c:v>42081803722.779999</c:v>
                </c:pt>
                <c:pt idx="77">
                  <c:v>48473218959.43</c:v>
                </c:pt>
                <c:pt idx="78">
                  <c:v>46691721016.169998</c:v>
                </c:pt>
                <c:pt idx="79">
                  <c:v>53300774764.309998</c:v>
                </c:pt>
                <c:pt idx="80">
                  <c:v>63368977743.720001</c:v>
                </c:pt>
                <c:pt idx="81">
                  <c:v>60340668946.389999</c:v>
                </c:pt>
                <c:pt idx="82">
                  <c:v>58591798031.199997</c:v>
                </c:pt>
                <c:pt idx="83">
                  <c:v>57293678275.410004</c:v>
                </c:pt>
                <c:pt idx="84">
                  <c:v>45167068213.5</c:v>
                </c:pt>
                <c:pt idx="85">
                  <c:v>34723811424.550003</c:v>
                </c:pt>
                <c:pt idx="86">
                  <c:v>36592283915.940002</c:v>
                </c:pt>
                <c:pt idx="87">
                  <c:v>35695090757.769997</c:v>
                </c:pt>
                <c:pt idx="88">
                  <c:v>39581397452.739998</c:v>
                </c:pt>
                <c:pt idx="89">
                  <c:v>44456223770.529999</c:v>
                </c:pt>
                <c:pt idx="90">
                  <c:v>43155042780.809998</c:v>
                </c:pt>
                <c:pt idx="91">
                  <c:v>46048232337.419998</c:v>
                </c:pt>
                <c:pt idx="92">
                  <c:v>43914428325.040001</c:v>
                </c:pt>
                <c:pt idx="93">
                  <c:v>41532611597.449997</c:v>
                </c:pt>
                <c:pt idx="94">
                  <c:v>40885453672.800003</c:v>
                </c:pt>
                <c:pt idx="95">
                  <c:v>44407017036.339996</c:v>
                </c:pt>
                <c:pt idx="96">
                  <c:v>40533378927.519997</c:v>
                </c:pt>
                <c:pt idx="97">
                  <c:v>36494569535.900002</c:v>
                </c:pt>
                <c:pt idx="98">
                  <c:v>34480205465.410004</c:v>
                </c:pt>
                <c:pt idx="99">
                  <c:v>32209566274.860001</c:v>
                </c:pt>
                <c:pt idx="100">
                  <c:v>37587827398.050003</c:v>
                </c:pt>
                <c:pt idx="101">
                  <c:v>40128399257.269997</c:v>
                </c:pt>
                <c:pt idx="102">
                  <c:v>40948179863.639999</c:v>
                </c:pt>
                <c:pt idx="103">
                  <c:v>44362446392.449997</c:v>
                </c:pt>
                <c:pt idx="104">
                  <c:v>36615641041.919998</c:v>
                </c:pt>
                <c:pt idx="105">
                  <c:v>37349423200.169998</c:v>
                </c:pt>
                <c:pt idx="106">
                  <c:v>32501544591.419998</c:v>
                </c:pt>
                <c:pt idx="107">
                  <c:v>30963766885.48</c:v>
                </c:pt>
                <c:pt idx="108">
                  <c:v>32216984156.77</c:v>
                </c:pt>
                <c:pt idx="109">
                  <c:v>25161049120</c:v>
                </c:pt>
                <c:pt idx="110">
                  <c:v>27362441559.75</c:v>
                </c:pt>
                <c:pt idx="111">
                  <c:v>34955301834.769997</c:v>
                </c:pt>
                <c:pt idx="112">
                  <c:v>46492700917.519997</c:v>
                </c:pt>
                <c:pt idx="113">
                  <c:v>46538114458.349998</c:v>
                </c:pt>
                <c:pt idx="114">
                  <c:v>58146891063.610001</c:v>
                </c:pt>
                <c:pt idx="115">
                  <c:v>71598353432.550003</c:v>
                </c:pt>
                <c:pt idx="116">
                  <c:v>64432723107.360001</c:v>
                </c:pt>
                <c:pt idx="117">
                  <c:v>65013364964.360001</c:v>
                </c:pt>
                <c:pt idx="118">
                  <c:v>61894914397.349998</c:v>
                </c:pt>
                <c:pt idx="119">
                  <c:v>61688077227.599998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2-4B61-ACE7-BC1EA14DB3AB}"/>
            </c:ext>
          </c:extLst>
        </c:ser>
        <c:ser>
          <c:idx val="1"/>
          <c:order val="1"/>
          <c:tx>
            <c:strRef>
              <c:f>observations!$H$1</c:f>
              <c:strCache>
                <c:ptCount val="1"/>
                <c:pt idx="0">
                  <c:v>REFI_UPB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observations!$C$2:$C$140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observations!$H$2:$H$140</c:f>
              <c:numCache>
                <c:formatCode>General</c:formatCode>
                <c:ptCount val="132"/>
                <c:pt idx="0">
                  <c:v>16422290182.110001</c:v>
                </c:pt>
                <c:pt idx="1">
                  <c:v>19368403526.700001</c:v>
                </c:pt>
                <c:pt idx="2">
                  <c:v>15630618593.41</c:v>
                </c:pt>
                <c:pt idx="3">
                  <c:v>14592721360.23</c:v>
                </c:pt>
                <c:pt idx="4">
                  <c:v>13585682137.889999</c:v>
                </c:pt>
                <c:pt idx="5">
                  <c:v>12652652666.129999</c:v>
                </c:pt>
                <c:pt idx="6">
                  <c:v>15330842634.08</c:v>
                </c:pt>
                <c:pt idx="7">
                  <c:v>21305559528.48</c:v>
                </c:pt>
                <c:pt idx="8">
                  <c:v>35276933427.029999</c:v>
                </c:pt>
                <c:pt idx="9">
                  <c:v>37461857102.300003</c:v>
                </c:pt>
                <c:pt idx="10">
                  <c:v>38567226403.919998</c:v>
                </c:pt>
                <c:pt idx="11">
                  <c:v>43690905350.980003</c:v>
                </c:pt>
                <c:pt idx="12">
                  <c:v>35862494861.07</c:v>
                </c:pt>
                <c:pt idx="13">
                  <c:v>24872888617.639999</c:v>
                </c:pt>
                <c:pt idx="14">
                  <c:v>23274375590.279999</c:v>
                </c:pt>
                <c:pt idx="15">
                  <c:v>12810378544.57</c:v>
                </c:pt>
                <c:pt idx="16">
                  <c:v>10923285784.200001</c:v>
                </c:pt>
                <c:pt idx="17">
                  <c:v>12049160188.84</c:v>
                </c:pt>
                <c:pt idx="18">
                  <c:v>11951414234.040001</c:v>
                </c:pt>
                <c:pt idx="19">
                  <c:v>14358770206.9</c:v>
                </c:pt>
                <c:pt idx="20">
                  <c:v>20955762201.540001</c:v>
                </c:pt>
                <c:pt idx="21">
                  <c:v>28234391083.830002</c:v>
                </c:pt>
                <c:pt idx="22">
                  <c:v>36280299088.400002</c:v>
                </c:pt>
                <c:pt idx="23">
                  <c:v>42463811329.379997</c:v>
                </c:pt>
                <c:pt idx="24">
                  <c:v>30251446280.34</c:v>
                </c:pt>
                <c:pt idx="25">
                  <c:v>29729385788.150002</c:v>
                </c:pt>
                <c:pt idx="26">
                  <c:v>48478742476.050003</c:v>
                </c:pt>
                <c:pt idx="27">
                  <c:v>23110355438.060001</c:v>
                </c:pt>
                <c:pt idx="28">
                  <c:v>29537542736.32</c:v>
                </c:pt>
                <c:pt idx="29">
                  <c:v>24863107534.41</c:v>
                </c:pt>
                <c:pt idx="30">
                  <c:v>28902112104.860001</c:v>
                </c:pt>
                <c:pt idx="31">
                  <c:v>35865498113.379997</c:v>
                </c:pt>
                <c:pt idx="32">
                  <c:v>39402003939.68</c:v>
                </c:pt>
                <c:pt idx="33">
                  <c:v>35445596672.68</c:v>
                </c:pt>
                <c:pt idx="34">
                  <c:v>45658154224.68</c:v>
                </c:pt>
                <c:pt idx="35">
                  <c:v>32108905585.900002</c:v>
                </c:pt>
                <c:pt idx="36">
                  <c:v>41069851314.349998</c:v>
                </c:pt>
                <c:pt idx="37">
                  <c:v>38573840299.050003</c:v>
                </c:pt>
                <c:pt idx="38">
                  <c:v>32386483703.110001</c:v>
                </c:pt>
                <c:pt idx="39">
                  <c:v>33566694910.639999</c:v>
                </c:pt>
                <c:pt idx="40">
                  <c:v>32147996510.790001</c:v>
                </c:pt>
                <c:pt idx="41">
                  <c:v>27745092966.459999</c:v>
                </c:pt>
                <c:pt idx="42">
                  <c:v>26229186492.34</c:v>
                </c:pt>
                <c:pt idx="43">
                  <c:v>21126805181.790001</c:v>
                </c:pt>
                <c:pt idx="44">
                  <c:v>14422830524.01</c:v>
                </c:pt>
                <c:pt idx="45">
                  <c:v>10928643982.809999</c:v>
                </c:pt>
                <c:pt idx="46">
                  <c:v>9146594265.5</c:v>
                </c:pt>
                <c:pt idx="47">
                  <c:v>8874554314.3400002</c:v>
                </c:pt>
                <c:pt idx="48">
                  <c:v>7365065534.3800001</c:v>
                </c:pt>
                <c:pt idx="49">
                  <c:v>7258096298.8299999</c:v>
                </c:pt>
                <c:pt idx="50">
                  <c:v>6036910524.6000004</c:v>
                </c:pt>
                <c:pt idx="51">
                  <c:v>6730303079.5799999</c:v>
                </c:pt>
                <c:pt idx="52">
                  <c:v>6281389988.9899998</c:v>
                </c:pt>
                <c:pt idx="53">
                  <c:v>6819085228.0699997</c:v>
                </c:pt>
                <c:pt idx="54">
                  <c:v>7629406211.9099998</c:v>
                </c:pt>
                <c:pt idx="55">
                  <c:v>7662264182.1700001</c:v>
                </c:pt>
                <c:pt idx="56">
                  <c:v>8281725026.7700005</c:v>
                </c:pt>
                <c:pt idx="57">
                  <c:v>8669928254.3400002</c:v>
                </c:pt>
                <c:pt idx="58">
                  <c:v>9132031809.0300007</c:v>
                </c:pt>
                <c:pt idx="59">
                  <c:v>11775521415.639999</c:v>
                </c:pt>
                <c:pt idx="60">
                  <c:v>12636105072.16</c:v>
                </c:pt>
                <c:pt idx="61">
                  <c:v>13719007252.719999</c:v>
                </c:pt>
                <c:pt idx="62">
                  <c:v>20054855244.549999</c:v>
                </c:pt>
                <c:pt idx="63">
                  <c:v>20000841082.91</c:v>
                </c:pt>
                <c:pt idx="64">
                  <c:v>14809229213.23</c:v>
                </c:pt>
                <c:pt idx="65">
                  <c:v>14409304484.73</c:v>
                </c:pt>
                <c:pt idx="66">
                  <c:v>11903742614.42</c:v>
                </c:pt>
                <c:pt idx="67">
                  <c:v>8987725139.9200001</c:v>
                </c:pt>
                <c:pt idx="68">
                  <c:v>10488579260.57</c:v>
                </c:pt>
                <c:pt idx="69">
                  <c:v>9832049880.5799999</c:v>
                </c:pt>
                <c:pt idx="70">
                  <c:v>9937343907.5200005</c:v>
                </c:pt>
                <c:pt idx="71">
                  <c:v>9638922208.2000008</c:v>
                </c:pt>
                <c:pt idx="72">
                  <c:v>9251764980.1200008</c:v>
                </c:pt>
                <c:pt idx="73">
                  <c:v>9365450131.8899994</c:v>
                </c:pt>
                <c:pt idx="74">
                  <c:v>12833558682.85</c:v>
                </c:pt>
                <c:pt idx="75">
                  <c:v>15367109855.379999</c:v>
                </c:pt>
                <c:pt idx="76">
                  <c:v>14219558585.200001</c:v>
                </c:pt>
                <c:pt idx="77">
                  <c:v>15071912996.790001</c:v>
                </c:pt>
                <c:pt idx="78">
                  <c:v>13746718678.01</c:v>
                </c:pt>
                <c:pt idx="79">
                  <c:v>17784684599.119999</c:v>
                </c:pt>
                <c:pt idx="80">
                  <c:v>24583717947.59</c:v>
                </c:pt>
                <c:pt idx="81">
                  <c:v>24680215660.32</c:v>
                </c:pt>
                <c:pt idx="82">
                  <c:v>23608767397.220001</c:v>
                </c:pt>
                <c:pt idx="83">
                  <c:v>21634654976.470001</c:v>
                </c:pt>
                <c:pt idx="84">
                  <c:v>15468619599.65</c:v>
                </c:pt>
                <c:pt idx="85">
                  <c:v>10828029016.049999</c:v>
                </c:pt>
                <c:pt idx="86">
                  <c:v>9432158481.6200008</c:v>
                </c:pt>
                <c:pt idx="87">
                  <c:v>7246534685.5900002</c:v>
                </c:pt>
                <c:pt idx="88">
                  <c:v>7320233129.4499998</c:v>
                </c:pt>
                <c:pt idx="89">
                  <c:v>7488666362.3299999</c:v>
                </c:pt>
                <c:pt idx="90">
                  <c:v>7001900522.21</c:v>
                </c:pt>
                <c:pt idx="91">
                  <c:v>7932335480.1000004</c:v>
                </c:pt>
                <c:pt idx="92">
                  <c:v>8112353421</c:v>
                </c:pt>
                <c:pt idx="93">
                  <c:v>8907769199.6900005</c:v>
                </c:pt>
                <c:pt idx="94">
                  <c:v>9242592418.8999996</c:v>
                </c:pt>
                <c:pt idx="95">
                  <c:v>9458898908.1299992</c:v>
                </c:pt>
                <c:pt idx="96">
                  <c:v>8563001814.3599997</c:v>
                </c:pt>
                <c:pt idx="97">
                  <c:v>7749317175.1999998</c:v>
                </c:pt>
                <c:pt idx="98">
                  <c:v>6758994351.54</c:v>
                </c:pt>
                <c:pt idx="99">
                  <c:v>5105346047.25</c:v>
                </c:pt>
                <c:pt idx="100">
                  <c:v>4813685639.4399996</c:v>
                </c:pt>
                <c:pt idx="101">
                  <c:v>4270667533.5700002</c:v>
                </c:pt>
                <c:pt idx="102">
                  <c:v>3748362707.6900001</c:v>
                </c:pt>
                <c:pt idx="103">
                  <c:v>4091394191.5599999</c:v>
                </c:pt>
                <c:pt idx="104">
                  <c:v>3465744433.0700002</c:v>
                </c:pt>
                <c:pt idx="105">
                  <c:v>3650094117.1599998</c:v>
                </c:pt>
                <c:pt idx="106">
                  <c:v>3221890828.3499999</c:v>
                </c:pt>
                <c:pt idx="107">
                  <c:v>3004588570.75</c:v>
                </c:pt>
                <c:pt idx="108">
                  <c:v>3346212147.0300002</c:v>
                </c:pt>
                <c:pt idx="109">
                  <c:v>3569370744.46</c:v>
                </c:pt>
                <c:pt idx="110">
                  <c:v>4372880158.5900002</c:v>
                </c:pt>
                <c:pt idx="111">
                  <c:v>5575840584.2299995</c:v>
                </c:pt>
                <c:pt idx="112">
                  <c:v>9456252745.4200001</c:v>
                </c:pt>
                <c:pt idx="113">
                  <c:v>8711711773.6499996</c:v>
                </c:pt>
                <c:pt idx="114">
                  <c:v>12300736435.59</c:v>
                </c:pt>
                <c:pt idx="115">
                  <c:v>20848978708.209999</c:v>
                </c:pt>
                <c:pt idx="116">
                  <c:v>21403456432.349998</c:v>
                </c:pt>
                <c:pt idx="117">
                  <c:v>26473203663.369999</c:v>
                </c:pt>
                <c:pt idx="118">
                  <c:v>24903048815.669998</c:v>
                </c:pt>
                <c:pt idx="119">
                  <c:v>23186449924.200001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2-4B61-ACE7-BC1EA14DB3AB}"/>
            </c:ext>
          </c:extLst>
        </c:ser>
        <c:ser>
          <c:idx val="2"/>
          <c:order val="2"/>
          <c:tx>
            <c:strRef>
              <c:f>observations!$I$1</c:f>
              <c:strCache>
                <c:ptCount val="1"/>
                <c:pt idx="0">
                  <c:v>PURCHASE_UPB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observations!$C$2:$C$140</c:f>
              <c:numCache>
                <c:formatCode>mmm\-yy</c:formatCode>
                <c:ptCount val="13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observations!$I$2:$I$140</c:f>
              <c:numCache>
                <c:formatCode>General</c:formatCode>
                <c:ptCount val="132"/>
                <c:pt idx="0">
                  <c:v>17159286536.17</c:v>
                </c:pt>
                <c:pt idx="1">
                  <c:v>17006469845.870001</c:v>
                </c:pt>
                <c:pt idx="2">
                  <c:v>15225363080.709999</c:v>
                </c:pt>
                <c:pt idx="3">
                  <c:v>17865971509.380001</c:v>
                </c:pt>
                <c:pt idx="4">
                  <c:v>17383596111.419998</c:v>
                </c:pt>
                <c:pt idx="5">
                  <c:v>21000221684.389999</c:v>
                </c:pt>
                <c:pt idx="6">
                  <c:v>22555360168.799999</c:v>
                </c:pt>
                <c:pt idx="7">
                  <c:v>21817737760.310001</c:v>
                </c:pt>
                <c:pt idx="8">
                  <c:v>27497844430.98</c:v>
                </c:pt>
                <c:pt idx="9">
                  <c:v>25663045187.82</c:v>
                </c:pt>
                <c:pt idx="10">
                  <c:v>24868415203.23</c:v>
                </c:pt>
                <c:pt idx="11">
                  <c:v>27436268392.259998</c:v>
                </c:pt>
                <c:pt idx="12">
                  <c:v>23310244869.830002</c:v>
                </c:pt>
                <c:pt idx="13">
                  <c:v>18333413633.82</c:v>
                </c:pt>
                <c:pt idx="14">
                  <c:v>19587696825.740002</c:v>
                </c:pt>
                <c:pt idx="15">
                  <c:v>13405700824.110001</c:v>
                </c:pt>
                <c:pt idx="16">
                  <c:v>13548988277.360001</c:v>
                </c:pt>
                <c:pt idx="17">
                  <c:v>18003233786.610001</c:v>
                </c:pt>
                <c:pt idx="18">
                  <c:v>15562680652.74</c:v>
                </c:pt>
                <c:pt idx="19">
                  <c:v>17207019575.630001</c:v>
                </c:pt>
                <c:pt idx="20">
                  <c:v>21451591950.549999</c:v>
                </c:pt>
                <c:pt idx="21">
                  <c:v>18810066029.630001</c:v>
                </c:pt>
                <c:pt idx="22">
                  <c:v>20711018351.419998</c:v>
                </c:pt>
                <c:pt idx="23">
                  <c:v>26168986181.09</c:v>
                </c:pt>
                <c:pt idx="24">
                  <c:v>19821653137.150002</c:v>
                </c:pt>
                <c:pt idx="25">
                  <c:v>18114744840.599998</c:v>
                </c:pt>
                <c:pt idx="26">
                  <c:v>28753819310.130001</c:v>
                </c:pt>
                <c:pt idx="27">
                  <c:v>16350670661.360001</c:v>
                </c:pt>
                <c:pt idx="28">
                  <c:v>24869210853.349998</c:v>
                </c:pt>
                <c:pt idx="29">
                  <c:v>22999567189.540001</c:v>
                </c:pt>
                <c:pt idx="30">
                  <c:v>27815999191.209999</c:v>
                </c:pt>
                <c:pt idx="31">
                  <c:v>28381087435.209999</c:v>
                </c:pt>
                <c:pt idx="32">
                  <c:v>28855909208.73</c:v>
                </c:pt>
                <c:pt idx="33">
                  <c:v>24164670307.009998</c:v>
                </c:pt>
                <c:pt idx="34">
                  <c:v>30254887851.349998</c:v>
                </c:pt>
                <c:pt idx="35">
                  <c:v>20612036760.669998</c:v>
                </c:pt>
                <c:pt idx="36">
                  <c:v>26332673759.849998</c:v>
                </c:pt>
                <c:pt idx="37">
                  <c:v>23907101978.470001</c:v>
                </c:pt>
                <c:pt idx="38">
                  <c:v>20046801341.57</c:v>
                </c:pt>
                <c:pt idx="39">
                  <c:v>24940447431.490002</c:v>
                </c:pt>
                <c:pt idx="40">
                  <c:v>30153302817</c:v>
                </c:pt>
                <c:pt idx="41">
                  <c:v>28325878632.099998</c:v>
                </c:pt>
                <c:pt idx="42">
                  <c:v>31905503393.27</c:v>
                </c:pt>
                <c:pt idx="43">
                  <c:v>33329576218.32</c:v>
                </c:pt>
                <c:pt idx="44">
                  <c:v>30963689845.849998</c:v>
                </c:pt>
                <c:pt idx="45">
                  <c:v>28357327208.630001</c:v>
                </c:pt>
                <c:pt idx="46">
                  <c:v>24191277956.209999</c:v>
                </c:pt>
                <c:pt idx="47">
                  <c:v>20667329158.599998</c:v>
                </c:pt>
                <c:pt idx="48">
                  <c:v>16111230284.16</c:v>
                </c:pt>
                <c:pt idx="49">
                  <c:v>15626007811.780001</c:v>
                </c:pt>
                <c:pt idx="50">
                  <c:v>14885175881.790001</c:v>
                </c:pt>
                <c:pt idx="51">
                  <c:v>17820115936.84</c:v>
                </c:pt>
                <c:pt idx="52">
                  <c:v>18784936197.650002</c:v>
                </c:pt>
                <c:pt idx="53">
                  <c:v>22370805493.759998</c:v>
                </c:pt>
                <c:pt idx="54">
                  <c:v>24962084430.630001</c:v>
                </c:pt>
                <c:pt idx="55">
                  <c:v>23402007282.439999</c:v>
                </c:pt>
                <c:pt idx="56">
                  <c:v>24728483300.549999</c:v>
                </c:pt>
                <c:pt idx="57">
                  <c:v>25656710258</c:v>
                </c:pt>
                <c:pt idx="58">
                  <c:v>23165538830.400002</c:v>
                </c:pt>
                <c:pt idx="59">
                  <c:v>22986908513.650002</c:v>
                </c:pt>
                <c:pt idx="60">
                  <c:v>22325851006.810001</c:v>
                </c:pt>
                <c:pt idx="61">
                  <c:v>19658708651.560001</c:v>
                </c:pt>
                <c:pt idx="62">
                  <c:v>20921956462.130001</c:v>
                </c:pt>
                <c:pt idx="63">
                  <c:v>24318264578.5</c:v>
                </c:pt>
                <c:pt idx="64">
                  <c:v>22497237868.509998</c:v>
                </c:pt>
                <c:pt idx="65">
                  <c:v>28019873272.380001</c:v>
                </c:pt>
                <c:pt idx="66">
                  <c:v>30778983841.84</c:v>
                </c:pt>
                <c:pt idx="67">
                  <c:v>27888083536.66</c:v>
                </c:pt>
                <c:pt idx="68">
                  <c:v>31081989748.470001</c:v>
                </c:pt>
                <c:pt idx="69">
                  <c:v>28372808191.080002</c:v>
                </c:pt>
                <c:pt idx="70">
                  <c:v>23368808775.900002</c:v>
                </c:pt>
                <c:pt idx="71">
                  <c:v>21607360999.380001</c:v>
                </c:pt>
                <c:pt idx="72">
                  <c:v>22429558587.029999</c:v>
                </c:pt>
                <c:pt idx="73">
                  <c:v>20672041729.349998</c:v>
                </c:pt>
                <c:pt idx="74">
                  <c:v>24954892276.580002</c:v>
                </c:pt>
                <c:pt idx="75">
                  <c:v>26431669583.740002</c:v>
                </c:pt>
                <c:pt idx="76">
                  <c:v>27862245137.580002</c:v>
                </c:pt>
                <c:pt idx="77">
                  <c:v>33401305962.639999</c:v>
                </c:pt>
                <c:pt idx="78">
                  <c:v>32945002338.16</c:v>
                </c:pt>
                <c:pt idx="79">
                  <c:v>35516090165.190002</c:v>
                </c:pt>
                <c:pt idx="80">
                  <c:v>38785259796.129997</c:v>
                </c:pt>
                <c:pt idx="81">
                  <c:v>35660453286.07</c:v>
                </c:pt>
                <c:pt idx="82">
                  <c:v>34983030633.980003</c:v>
                </c:pt>
                <c:pt idx="83">
                  <c:v>35659023298.940002</c:v>
                </c:pt>
                <c:pt idx="84">
                  <c:v>29698448613.849998</c:v>
                </c:pt>
                <c:pt idx="85">
                  <c:v>23895782408.5</c:v>
                </c:pt>
                <c:pt idx="86">
                  <c:v>27160125434.32</c:v>
                </c:pt>
                <c:pt idx="87">
                  <c:v>28448556072.18</c:v>
                </c:pt>
                <c:pt idx="88">
                  <c:v>32261164323.290001</c:v>
                </c:pt>
                <c:pt idx="89">
                  <c:v>36967557408.199997</c:v>
                </c:pt>
                <c:pt idx="90">
                  <c:v>36153142258.599998</c:v>
                </c:pt>
                <c:pt idx="91">
                  <c:v>38115896857.32</c:v>
                </c:pt>
                <c:pt idx="92">
                  <c:v>35802074904.040001</c:v>
                </c:pt>
                <c:pt idx="93">
                  <c:v>32624842397.759998</c:v>
                </c:pt>
                <c:pt idx="94">
                  <c:v>31642861253.900002</c:v>
                </c:pt>
                <c:pt idx="95">
                  <c:v>34948118128.209999</c:v>
                </c:pt>
                <c:pt idx="96">
                  <c:v>31970377113.16</c:v>
                </c:pt>
                <c:pt idx="97">
                  <c:v>28745252360.700001</c:v>
                </c:pt>
                <c:pt idx="98">
                  <c:v>27721211113.869999</c:v>
                </c:pt>
                <c:pt idx="99">
                  <c:v>27104220227.610001</c:v>
                </c:pt>
                <c:pt idx="100">
                  <c:v>32774141758.610001</c:v>
                </c:pt>
                <c:pt idx="101">
                  <c:v>35857731723.699997</c:v>
                </c:pt>
                <c:pt idx="102">
                  <c:v>37199817155.949997</c:v>
                </c:pt>
                <c:pt idx="103">
                  <c:v>40271052200.889999</c:v>
                </c:pt>
                <c:pt idx="104">
                  <c:v>33149896608.849998</c:v>
                </c:pt>
                <c:pt idx="105">
                  <c:v>33699329083.009998</c:v>
                </c:pt>
                <c:pt idx="106">
                  <c:v>29279653763.07</c:v>
                </c:pt>
                <c:pt idx="107">
                  <c:v>27959178314.73</c:v>
                </c:pt>
                <c:pt idx="108">
                  <c:v>28870772009.740002</c:v>
                </c:pt>
                <c:pt idx="109">
                  <c:v>21591678375.540001</c:v>
                </c:pt>
                <c:pt idx="110">
                  <c:v>22989561401.16</c:v>
                </c:pt>
                <c:pt idx="111">
                  <c:v>29379461250.540001</c:v>
                </c:pt>
                <c:pt idx="112">
                  <c:v>37036448172.099998</c:v>
                </c:pt>
                <c:pt idx="113">
                  <c:v>37826402684.699997</c:v>
                </c:pt>
                <c:pt idx="114">
                  <c:v>45846154628.019997</c:v>
                </c:pt>
                <c:pt idx="115">
                  <c:v>50749374724.339996</c:v>
                </c:pt>
                <c:pt idx="116">
                  <c:v>43029266675.010002</c:v>
                </c:pt>
                <c:pt idx="117">
                  <c:v>38540161300.989998</c:v>
                </c:pt>
                <c:pt idx="118">
                  <c:v>36991865581.68</c:v>
                </c:pt>
                <c:pt idx="119">
                  <c:v>38501627303.400002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2-4B61-ACE7-BC1EA14D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38832"/>
        <c:axId val="1196889920"/>
      </c:lineChart>
      <c:dateAx>
        <c:axId val="59113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89920"/>
        <c:crosses val="autoZero"/>
        <c:auto val="1"/>
        <c:lblOffset val="100"/>
        <c:baseTimeUnit val="months"/>
      </c:dateAx>
      <c:valAx>
        <c:axId val="11968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VOL_UPB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Sheet7!$H$2:$H$13</c:f>
              <c:numCache>
                <c:formatCode>General</c:formatCode>
                <c:ptCount val="12"/>
                <c:pt idx="0">
                  <c:v>32216984156.77</c:v>
                </c:pt>
                <c:pt idx="1">
                  <c:v>25161049120</c:v>
                </c:pt>
                <c:pt idx="2">
                  <c:v>27362441559.75</c:v>
                </c:pt>
                <c:pt idx="3">
                  <c:v>34955301834.769997</c:v>
                </c:pt>
                <c:pt idx="4">
                  <c:v>46492700917.519997</c:v>
                </c:pt>
                <c:pt idx="5">
                  <c:v>46538114458.349998</c:v>
                </c:pt>
                <c:pt idx="6">
                  <c:v>58146891063.610001</c:v>
                </c:pt>
                <c:pt idx="7">
                  <c:v>71598353432.550003</c:v>
                </c:pt>
                <c:pt idx="8">
                  <c:v>64432723107.360001</c:v>
                </c:pt>
                <c:pt idx="9">
                  <c:v>65013364964.360001</c:v>
                </c:pt>
                <c:pt idx="10">
                  <c:v>61894914397.349998</c:v>
                </c:pt>
                <c:pt idx="11">
                  <c:v>61688077227.599998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D-4954-B937-7939CE17C867}"/>
            </c:ext>
          </c:extLst>
        </c:ser>
        <c:ser>
          <c:idx val="2"/>
          <c:order val="2"/>
          <c:tx>
            <c:strRef>
              <c:f>Sheet7!$J$1</c:f>
              <c:strCache>
                <c:ptCount val="1"/>
                <c:pt idx="0">
                  <c:v>REFI_UPB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Sheet7!$J$2:$J$13</c:f>
              <c:numCache>
                <c:formatCode>General</c:formatCode>
                <c:ptCount val="12"/>
                <c:pt idx="0">
                  <c:v>3346212147.0300002</c:v>
                </c:pt>
                <c:pt idx="1">
                  <c:v>3569370744.46</c:v>
                </c:pt>
                <c:pt idx="2">
                  <c:v>4372880158.5900002</c:v>
                </c:pt>
                <c:pt idx="3">
                  <c:v>5575840584.2299995</c:v>
                </c:pt>
                <c:pt idx="4">
                  <c:v>9456252745.4200001</c:v>
                </c:pt>
                <c:pt idx="5">
                  <c:v>8711711773.6499996</c:v>
                </c:pt>
                <c:pt idx="6">
                  <c:v>12300736435.59</c:v>
                </c:pt>
                <c:pt idx="7">
                  <c:v>20848978708.209999</c:v>
                </c:pt>
                <c:pt idx="8">
                  <c:v>21403456432.349998</c:v>
                </c:pt>
                <c:pt idx="9">
                  <c:v>26473203663.369999</c:v>
                </c:pt>
                <c:pt idx="10">
                  <c:v>24903048815.669998</c:v>
                </c:pt>
                <c:pt idx="11">
                  <c:v>23186449924.200001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D-4954-B937-7939CE17C867}"/>
            </c:ext>
          </c:extLst>
        </c:ser>
        <c:ser>
          <c:idx val="3"/>
          <c:order val="3"/>
          <c:tx>
            <c:strRef>
              <c:f>Sheet7!$K$1</c:f>
              <c:strCache>
                <c:ptCount val="1"/>
                <c:pt idx="0">
                  <c:v>PURCHASE_UPB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Sheet7!$K$2:$K$13</c:f>
              <c:numCache>
                <c:formatCode>General</c:formatCode>
                <c:ptCount val="12"/>
                <c:pt idx="0">
                  <c:v>28870772009.740002</c:v>
                </c:pt>
                <c:pt idx="1">
                  <c:v>21591678375.540001</c:v>
                </c:pt>
                <c:pt idx="2">
                  <c:v>22989561401.16</c:v>
                </c:pt>
                <c:pt idx="3">
                  <c:v>29379461250.540001</c:v>
                </c:pt>
                <c:pt idx="4">
                  <c:v>37036448172.099998</c:v>
                </c:pt>
                <c:pt idx="5">
                  <c:v>37826402684.699997</c:v>
                </c:pt>
                <c:pt idx="6">
                  <c:v>45846154628.019997</c:v>
                </c:pt>
                <c:pt idx="7">
                  <c:v>50749374724.339996</c:v>
                </c:pt>
                <c:pt idx="8">
                  <c:v>43029266675.010002</c:v>
                </c:pt>
                <c:pt idx="9">
                  <c:v>38540161300.989998</c:v>
                </c:pt>
                <c:pt idx="10">
                  <c:v>36991865581.68</c:v>
                </c:pt>
                <c:pt idx="11">
                  <c:v>38501627303.400002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D-4954-B937-7939CE17C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236624"/>
        <c:axId val="1204864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Sheet7!$I$1</c15:sqref>
                        </c15:formulaRef>
                      </c:ext>
                    </c:extLst>
                    <c:strCache>
                      <c:ptCount val="1"/>
                      <c:pt idx="0">
                        <c:v>REFI_PCT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Sheet7!$I$2:$I$13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0.108143</c:v>
                      </c:pt>
                      <c:pt idx="1">
                        <c:v>0.13684099999999999</c:v>
                      </c:pt>
                      <c:pt idx="2">
                        <c:v>0.14702000000000001</c:v>
                      </c:pt>
                      <c:pt idx="3">
                        <c:v>0.14673600000000001</c:v>
                      </c:pt>
                      <c:pt idx="4">
                        <c:v>0.182394</c:v>
                      </c:pt>
                      <c:pt idx="5">
                        <c:v>0.166967</c:v>
                      </c:pt>
                      <c:pt idx="6">
                        <c:v>0.19114900000000001</c:v>
                      </c:pt>
                      <c:pt idx="7">
                        <c:v>0.26211800000000002</c:v>
                      </c:pt>
                      <c:pt idx="8">
                        <c:v>0.29701699999999998</c:v>
                      </c:pt>
                      <c:pt idx="9">
                        <c:v>0.36755199999999999</c:v>
                      </c:pt>
                      <c:pt idx="10">
                        <c:v>0.36557299999999998</c:v>
                      </c:pt>
                      <c:pt idx="11">
                        <c:v>0.34989100000000001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0ED-4954-B937-7939CE17C867}"/>
                  </c:ext>
                </c:extLst>
              </c15:ser>
            </c15:filteredLineSeries>
          </c:ext>
        </c:extLst>
      </c:lineChart>
      <c:catAx>
        <c:axId val="137123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64800"/>
        <c:crosses val="autoZero"/>
        <c:auto val="1"/>
        <c:lblAlgn val="ctr"/>
        <c:lblOffset val="100"/>
        <c:noMultiLvlLbl val="0"/>
      </c:catAx>
      <c:valAx>
        <c:axId val="12048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observations!$I$1</c:f>
              <c:strCache>
                <c:ptCount val="1"/>
                <c:pt idx="0">
                  <c:v>PURCHASE_UPB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6"/>
              <c:pt idx="0">
                <c:v>37</c:v>
              </c:pt>
              <c:pt idx="1">
                <c:v>38</c:v>
              </c:pt>
              <c:pt idx="2">
                <c:v>39</c:v>
              </c:pt>
              <c:pt idx="3">
                <c:v>40</c:v>
              </c:pt>
              <c:pt idx="4">
                <c:v>41</c:v>
              </c:pt>
              <c:pt idx="5">
                <c:v>42</c:v>
              </c:pt>
              <c:pt idx="6">
                <c:v>43</c:v>
              </c:pt>
              <c:pt idx="7">
                <c:v>44</c:v>
              </c:pt>
              <c:pt idx="8">
                <c:v>45</c:v>
              </c:pt>
              <c:pt idx="9">
                <c:v>46</c:v>
              </c:pt>
              <c:pt idx="10">
                <c:v>47</c:v>
              </c:pt>
              <c:pt idx="11">
                <c:v>48</c:v>
              </c:pt>
              <c:pt idx="12">
                <c:v>49</c:v>
              </c:pt>
              <c:pt idx="13">
                <c:v>50</c:v>
              </c:pt>
              <c:pt idx="14">
                <c:v>51</c:v>
              </c:pt>
              <c:pt idx="15">
                <c:v>52</c:v>
              </c:pt>
              <c:pt idx="16">
                <c:v>53</c:v>
              </c:pt>
              <c:pt idx="17">
                <c:v>54</c:v>
              </c:pt>
              <c:pt idx="18">
                <c:v>55</c:v>
              </c:pt>
              <c:pt idx="19">
                <c:v>56</c:v>
              </c:pt>
              <c:pt idx="20">
                <c:v>57</c:v>
              </c:pt>
              <c:pt idx="21">
                <c:v>58</c:v>
              </c:pt>
              <c:pt idx="22">
                <c:v>59</c:v>
              </c:pt>
              <c:pt idx="23">
                <c:v>60</c:v>
              </c:pt>
              <c:pt idx="24">
                <c:v>61</c:v>
              </c:pt>
              <c:pt idx="25">
                <c:v>62</c:v>
              </c:pt>
              <c:pt idx="26">
                <c:v>63</c:v>
              </c:pt>
              <c:pt idx="27">
                <c:v>64</c:v>
              </c:pt>
              <c:pt idx="28">
                <c:v>65</c:v>
              </c:pt>
              <c:pt idx="29">
                <c:v>66</c:v>
              </c:pt>
              <c:pt idx="30">
                <c:v>67</c:v>
              </c:pt>
              <c:pt idx="31">
                <c:v>68</c:v>
              </c:pt>
              <c:pt idx="32">
                <c:v>69</c:v>
              </c:pt>
              <c:pt idx="33">
                <c:v>70</c:v>
              </c:pt>
              <c:pt idx="34">
                <c:v>71</c:v>
              </c:pt>
              <c:pt idx="35">
                <c:v>72</c:v>
              </c:pt>
              <c:pt idx="36">
                <c:v>73</c:v>
              </c:pt>
              <c:pt idx="37">
                <c:v>74</c:v>
              </c:pt>
              <c:pt idx="38">
                <c:v>75</c:v>
              </c:pt>
              <c:pt idx="39">
                <c:v>76</c:v>
              </c:pt>
              <c:pt idx="40">
                <c:v>77</c:v>
              </c:pt>
              <c:pt idx="41">
                <c:v>78</c:v>
              </c:pt>
              <c:pt idx="42">
                <c:v>79</c:v>
              </c:pt>
              <c:pt idx="43">
                <c:v>80</c:v>
              </c:pt>
              <c:pt idx="44">
                <c:v>81</c:v>
              </c:pt>
              <c:pt idx="45">
                <c:v>82</c:v>
              </c:pt>
              <c:pt idx="46">
                <c:v>83</c:v>
              </c:pt>
              <c:pt idx="47">
                <c:v>84</c:v>
              </c:pt>
              <c:pt idx="48">
                <c:v>85</c:v>
              </c:pt>
              <c:pt idx="49">
                <c:v>86</c:v>
              </c:pt>
              <c:pt idx="50">
                <c:v>87</c:v>
              </c:pt>
              <c:pt idx="51">
                <c:v>88</c:v>
              </c:pt>
              <c:pt idx="52">
                <c:v>89</c:v>
              </c:pt>
              <c:pt idx="53">
                <c:v>90</c:v>
              </c:pt>
              <c:pt idx="54">
                <c:v>91</c:v>
              </c:pt>
              <c:pt idx="55">
                <c:v>92</c:v>
              </c:pt>
              <c:pt idx="56">
                <c:v>93</c:v>
              </c:pt>
              <c:pt idx="57">
                <c:v>94</c:v>
              </c:pt>
              <c:pt idx="58">
                <c:v>95</c:v>
              </c:pt>
              <c:pt idx="59">
                <c:v>96</c:v>
              </c:pt>
              <c:pt idx="60">
                <c:v>97</c:v>
              </c:pt>
              <c:pt idx="61">
                <c:v>98</c:v>
              </c:pt>
              <c:pt idx="62">
                <c:v>99</c:v>
              </c:pt>
              <c:pt idx="63">
                <c:v>100</c:v>
              </c:pt>
              <c:pt idx="64">
                <c:v>101</c:v>
              </c:pt>
              <c:pt idx="65">
                <c:v>102</c:v>
              </c:pt>
              <c:pt idx="66">
                <c:v>103</c:v>
              </c:pt>
              <c:pt idx="67">
                <c:v>104</c:v>
              </c:pt>
              <c:pt idx="68">
                <c:v>105</c:v>
              </c:pt>
              <c:pt idx="69">
                <c:v>106</c:v>
              </c:pt>
              <c:pt idx="70">
                <c:v>107</c:v>
              </c:pt>
              <c:pt idx="71">
                <c:v>108</c:v>
              </c:pt>
              <c:pt idx="72">
                <c:v>109</c:v>
              </c:pt>
              <c:pt idx="73">
                <c:v>110</c:v>
              </c:pt>
              <c:pt idx="74">
                <c:v>111</c:v>
              </c:pt>
              <c:pt idx="75">
                <c:v>112</c:v>
              </c:pt>
              <c:pt idx="76">
                <c:v>113</c:v>
              </c:pt>
              <c:pt idx="77">
                <c:v>114</c:v>
              </c:pt>
              <c:pt idx="78">
                <c:v>115</c:v>
              </c:pt>
              <c:pt idx="79">
                <c:v>116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120</c:v>
              </c:pt>
              <c:pt idx="84">
                <c:v>121</c:v>
              </c:pt>
              <c:pt idx="85">
                <c:v>122</c:v>
              </c:pt>
              <c:pt idx="86">
                <c:v>123</c:v>
              </c:pt>
              <c:pt idx="87">
                <c:v>124</c:v>
              </c:pt>
              <c:pt idx="88">
                <c:v>125</c:v>
              </c:pt>
              <c:pt idx="89">
                <c:v>126</c:v>
              </c:pt>
              <c:pt idx="90">
                <c:v>127</c:v>
              </c:pt>
              <c:pt idx="91">
                <c:v>128</c:v>
              </c:pt>
              <c:pt idx="92">
                <c:v>129</c:v>
              </c:pt>
              <c:pt idx="93">
                <c:v>130</c:v>
              </c:pt>
              <c:pt idx="94">
                <c:v>131</c:v>
              </c:pt>
              <c:pt idx="95">
                <c:v>132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observations!$I$2:$I$140</c15:sqref>
                  </c15:fullRef>
                </c:ext>
              </c:extLst>
              <c:f>observations!$I$38:$I$140</c:f>
              <c:numCache>
                <c:formatCode>General</c:formatCode>
                <c:ptCount val="96"/>
                <c:pt idx="0">
                  <c:v>26332673759.849998</c:v>
                </c:pt>
                <c:pt idx="1">
                  <c:v>23907101978.470001</c:v>
                </c:pt>
                <c:pt idx="2">
                  <c:v>20046801341.57</c:v>
                </c:pt>
                <c:pt idx="3">
                  <c:v>24940447431.490002</c:v>
                </c:pt>
                <c:pt idx="4">
                  <c:v>30153302817</c:v>
                </c:pt>
                <c:pt idx="5">
                  <c:v>28325878632.099998</c:v>
                </c:pt>
                <c:pt idx="6">
                  <c:v>31905503393.27</c:v>
                </c:pt>
                <c:pt idx="7">
                  <c:v>33329576218.32</c:v>
                </c:pt>
                <c:pt idx="8">
                  <c:v>30963689845.849998</c:v>
                </c:pt>
                <c:pt idx="9">
                  <c:v>28357327208.630001</c:v>
                </c:pt>
                <c:pt idx="10">
                  <c:v>24191277956.209999</c:v>
                </c:pt>
                <c:pt idx="11">
                  <c:v>20667329158.599998</c:v>
                </c:pt>
                <c:pt idx="12">
                  <c:v>16111230284.16</c:v>
                </c:pt>
                <c:pt idx="13">
                  <c:v>15626007811.780001</c:v>
                </c:pt>
                <c:pt idx="14">
                  <c:v>14885175881.790001</c:v>
                </c:pt>
                <c:pt idx="15">
                  <c:v>17820115936.84</c:v>
                </c:pt>
                <c:pt idx="16">
                  <c:v>18784936197.650002</c:v>
                </c:pt>
                <c:pt idx="17">
                  <c:v>22370805493.759998</c:v>
                </c:pt>
                <c:pt idx="18">
                  <c:v>24962084430.630001</c:v>
                </c:pt>
                <c:pt idx="19">
                  <c:v>23402007282.439999</c:v>
                </c:pt>
                <c:pt idx="20">
                  <c:v>24728483300.549999</c:v>
                </c:pt>
                <c:pt idx="21">
                  <c:v>25656710258</c:v>
                </c:pt>
                <c:pt idx="22">
                  <c:v>23165538830.400002</c:v>
                </c:pt>
                <c:pt idx="23">
                  <c:v>22986908513.650002</c:v>
                </c:pt>
                <c:pt idx="24">
                  <c:v>22325851006.810001</c:v>
                </c:pt>
                <c:pt idx="25">
                  <c:v>19658708651.560001</c:v>
                </c:pt>
                <c:pt idx="26">
                  <c:v>20921956462.130001</c:v>
                </c:pt>
                <c:pt idx="27">
                  <c:v>24318264578.5</c:v>
                </c:pt>
                <c:pt idx="28">
                  <c:v>22497237868.509998</c:v>
                </c:pt>
                <c:pt idx="29">
                  <c:v>28019873272.380001</c:v>
                </c:pt>
                <c:pt idx="30">
                  <c:v>30778983841.84</c:v>
                </c:pt>
                <c:pt idx="31">
                  <c:v>27888083536.66</c:v>
                </c:pt>
                <c:pt idx="32">
                  <c:v>31081989748.470001</c:v>
                </c:pt>
                <c:pt idx="33">
                  <c:v>28372808191.080002</c:v>
                </c:pt>
                <c:pt idx="34">
                  <c:v>23368808775.900002</c:v>
                </c:pt>
                <c:pt idx="35">
                  <c:v>21607360999.380001</c:v>
                </c:pt>
                <c:pt idx="36">
                  <c:v>22429558587.029999</c:v>
                </c:pt>
                <c:pt idx="37">
                  <c:v>20672041729.349998</c:v>
                </c:pt>
                <c:pt idx="38">
                  <c:v>24954892276.580002</c:v>
                </c:pt>
                <c:pt idx="39">
                  <c:v>26431669583.740002</c:v>
                </c:pt>
                <c:pt idx="40">
                  <c:v>27862245137.580002</c:v>
                </c:pt>
                <c:pt idx="41">
                  <c:v>33401305962.639999</c:v>
                </c:pt>
                <c:pt idx="42">
                  <c:v>32945002338.16</c:v>
                </c:pt>
                <c:pt idx="43">
                  <c:v>35516090165.190002</c:v>
                </c:pt>
                <c:pt idx="44">
                  <c:v>38785259796.129997</c:v>
                </c:pt>
                <c:pt idx="45">
                  <c:v>35660453286.07</c:v>
                </c:pt>
                <c:pt idx="46">
                  <c:v>34983030633.980003</c:v>
                </c:pt>
                <c:pt idx="47">
                  <c:v>35659023298.940002</c:v>
                </c:pt>
                <c:pt idx="48">
                  <c:v>29698448613.849998</c:v>
                </c:pt>
                <c:pt idx="49">
                  <c:v>23895782408.5</c:v>
                </c:pt>
                <c:pt idx="50">
                  <c:v>27160125434.32</c:v>
                </c:pt>
                <c:pt idx="51">
                  <c:v>28448556072.18</c:v>
                </c:pt>
                <c:pt idx="52">
                  <c:v>32261164323.290001</c:v>
                </c:pt>
                <c:pt idx="53">
                  <c:v>36967557408.199997</c:v>
                </c:pt>
                <c:pt idx="54">
                  <c:v>36153142258.599998</c:v>
                </c:pt>
                <c:pt idx="55">
                  <c:v>38115896857.32</c:v>
                </c:pt>
                <c:pt idx="56">
                  <c:v>35802074904.040001</c:v>
                </c:pt>
                <c:pt idx="57">
                  <c:v>32624842397.759998</c:v>
                </c:pt>
                <c:pt idx="58">
                  <c:v>31642861253.900002</c:v>
                </c:pt>
                <c:pt idx="59">
                  <c:v>34948118128.209999</c:v>
                </c:pt>
                <c:pt idx="60">
                  <c:v>31970377113.16</c:v>
                </c:pt>
                <c:pt idx="61">
                  <c:v>28745252360.700001</c:v>
                </c:pt>
                <c:pt idx="62">
                  <c:v>27721211113.869999</c:v>
                </c:pt>
                <c:pt idx="63">
                  <c:v>27104220227.610001</c:v>
                </c:pt>
                <c:pt idx="64">
                  <c:v>32774141758.610001</c:v>
                </c:pt>
                <c:pt idx="65">
                  <c:v>35857731723.699997</c:v>
                </c:pt>
                <c:pt idx="66">
                  <c:v>37199817155.949997</c:v>
                </c:pt>
                <c:pt idx="67">
                  <c:v>40271052200.889999</c:v>
                </c:pt>
                <c:pt idx="68">
                  <c:v>33149896608.849998</c:v>
                </c:pt>
                <c:pt idx="69">
                  <c:v>33699329083.009998</c:v>
                </c:pt>
                <c:pt idx="70">
                  <c:v>29279653763.07</c:v>
                </c:pt>
                <c:pt idx="71">
                  <c:v>27959178314.73</c:v>
                </c:pt>
                <c:pt idx="72">
                  <c:v>28870772009.740002</c:v>
                </c:pt>
                <c:pt idx="73">
                  <c:v>21591678375.540001</c:v>
                </c:pt>
                <c:pt idx="74">
                  <c:v>22989561401.16</c:v>
                </c:pt>
                <c:pt idx="75">
                  <c:v>29379461250.540001</c:v>
                </c:pt>
                <c:pt idx="76">
                  <c:v>37036448172.099998</c:v>
                </c:pt>
                <c:pt idx="77">
                  <c:v>37826402684.699997</c:v>
                </c:pt>
                <c:pt idx="78">
                  <c:v>45846154628.019997</c:v>
                </c:pt>
                <c:pt idx="79">
                  <c:v>50749374724.339996</c:v>
                </c:pt>
                <c:pt idx="80">
                  <c:v>43029266675.010002</c:v>
                </c:pt>
                <c:pt idx="81">
                  <c:v>38540161300.989998</c:v>
                </c:pt>
                <c:pt idx="82">
                  <c:v>36991865581.68</c:v>
                </c:pt>
                <c:pt idx="83">
                  <c:v>38501627303.400002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5-4886-A0FD-E17ED7DCDA09}"/>
            </c:ext>
          </c:extLst>
        </c:ser>
        <c:ser>
          <c:idx val="2"/>
          <c:order val="2"/>
          <c:tx>
            <c:strRef>
              <c:f>observations!$H$1</c:f>
              <c:strCache>
                <c:ptCount val="1"/>
                <c:pt idx="0">
                  <c:v>REFI_UPB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6"/>
              <c:pt idx="0">
                <c:v>37</c:v>
              </c:pt>
              <c:pt idx="1">
                <c:v>38</c:v>
              </c:pt>
              <c:pt idx="2">
                <c:v>39</c:v>
              </c:pt>
              <c:pt idx="3">
                <c:v>40</c:v>
              </c:pt>
              <c:pt idx="4">
                <c:v>41</c:v>
              </c:pt>
              <c:pt idx="5">
                <c:v>42</c:v>
              </c:pt>
              <c:pt idx="6">
                <c:v>43</c:v>
              </c:pt>
              <c:pt idx="7">
                <c:v>44</c:v>
              </c:pt>
              <c:pt idx="8">
                <c:v>45</c:v>
              </c:pt>
              <c:pt idx="9">
                <c:v>46</c:v>
              </c:pt>
              <c:pt idx="10">
                <c:v>47</c:v>
              </c:pt>
              <c:pt idx="11">
                <c:v>48</c:v>
              </c:pt>
              <c:pt idx="12">
                <c:v>49</c:v>
              </c:pt>
              <c:pt idx="13">
                <c:v>50</c:v>
              </c:pt>
              <c:pt idx="14">
                <c:v>51</c:v>
              </c:pt>
              <c:pt idx="15">
                <c:v>52</c:v>
              </c:pt>
              <c:pt idx="16">
                <c:v>53</c:v>
              </c:pt>
              <c:pt idx="17">
                <c:v>54</c:v>
              </c:pt>
              <c:pt idx="18">
                <c:v>55</c:v>
              </c:pt>
              <c:pt idx="19">
                <c:v>56</c:v>
              </c:pt>
              <c:pt idx="20">
                <c:v>57</c:v>
              </c:pt>
              <c:pt idx="21">
                <c:v>58</c:v>
              </c:pt>
              <c:pt idx="22">
                <c:v>59</c:v>
              </c:pt>
              <c:pt idx="23">
                <c:v>60</c:v>
              </c:pt>
              <c:pt idx="24">
                <c:v>61</c:v>
              </c:pt>
              <c:pt idx="25">
                <c:v>62</c:v>
              </c:pt>
              <c:pt idx="26">
                <c:v>63</c:v>
              </c:pt>
              <c:pt idx="27">
                <c:v>64</c:v>
              </c:pt>
              <c:pt idx="28">
                <c:v>65</c:v>
              </c:pt>
              <c:pt idx="29">
                <c:v>66</c:v>
              </c:pt>
              <c:pt idx="30">
                <c:v>67</c:v>
              </c:pt>
              <c:pt idx="31">
                <c:v>68</c:v>
              </c:pt>
              <c:pt idx="32">
                <c:v>69</c:v>
              </c:pt>
              <c:pt idx="33">
                <c:v>70</c:v>
              </c:pt>
              <c:pt idx="34">
                <c:v>71</c:v>
              </c:pt>
              <c:pt idx="35">
                <c:v>72</c:v>
              </c:pt>
              <c:pt idx="36">
                <c:v>73</c:v>
              </c:pt>
              <c:pt idx="37">
                <c:v>74</c:v>
              </c:pt>
              <c:pt idx="38">
                <c:v>75</c:v>
              </c:pt>
              <c:pt idx="39">
                <c:v>76</c:v>
              </c:pt>
              <c:pt idx="40">
                <c:v>77</c:v>
              </c:pt>
              <c:pt idx="41">
                <c:v>78</c:v>
              </c:pt>
              <c:pt idx="42">
                <c:v>79</c:v>
              </c:pt>
              <c:pt idx="43">
                <c:v>80</c:v>
              </c:pt>
              <c:pt idx="44">
                <c:v>81</c:v>
              </c:pt>
              <c:pt idx="45">
                <c:v>82</c:v>
              </c:pt>
              <c:pt idx="46">
                <c:v>83</c:v>
              </c:pt>
              <c:pt idx="47">
                <c:v>84</c:v>
              </c:pt>
              <c:pt idx="48">
                <c:v>85</c:v>
              </c:pt>
              <c:pt idx="49">
                <c:v>86</c:v>
              </c:pt>
              <c:pt idx="50">
                <c:v>87</c:v>
              </c:pt>
              <c:pt idx="51">
                <c:v>88</c:v>
              </c:pt>
              <c:pt idx="52">
                <c:v>89</c:v>
              </c:pt>
              <c:pt idx="53">
                <c:v>90</c:v>
              </c:pt>
              <c:pt idx="54">
                <c:v>91</c:v>
              </c:pt>
              <c:pt idx="55">
                <c:v>92</c:v>
              </c:pt>
              <c:pt idx="56">
                <c:v>93</c:v>
              </c:pt>
              <c:pt idx="57">
                <c:v>94</c:v>
              </c:pt>
              <c:pt idx="58">
                <c:v>95</c:v>
              </c:pt>
              <c:pt idx="59">
                <c:v>96</c:v>
              </c:pt>
              <c:pt idx="60">
                <c:v>97</c:v>
              </c:pt>
              <c:pt idx="61">
                <c:v>98</c:v>
              </c:pt>
              <c:pt idx="62">
                <c:v>99</c:v>
              </c:pt>
              <c:pt idx="63">
                <c:v>100</c:v>
              </c:pt>
              <c:pt idx="64">
                <c:v>101</c:v>
              </c:pt>
              <c:pt idx="65">
                <c:v>102</c:v>
              </c:pt>
              <c:pt idx="66">
                <c:v>103</c:v>
              </c:pt>
              <c:pt idx="67">
                <c:v>104</c:v>
              </c:pt>
              <c:pt idx="68">
                <c:v>105</c:v>
              </c:pt>
              <c:pt idx="69">
                <c:v>106</c:v>
              </c:pt>
              <c:pt idx="70">
                <c:v>107</c:v>
              </c:pt>
              <c:pt idx="71">
                <c:v>108</c:v>
              </c:pt>
              <c:pt idx="72">
                <c:v>109</c:v>
              </c:pt>
              <c:pt idx="73">
                <c:v>110</c:v>
              </c:pt>
              <c:pt idx="74">
                <c:v>111</c:v>
              </c:pt>
              <c:pt idx="75">
                <c:v>112</c:v>
              </c:pt>
              <c:pt idx="76">
                <c:v>113</c:v>
              </c:pt>
              <c:pt idx="77">
                <c:v>114</c:v>
              </c:pt>
              <c:pt idx="78">
                <c:v>115</c:v>
              </c:pt>
              <c:pt idx="79">
                <c:v>116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120</c:v>
              </c:pt>
              <c:pt idx="84">
                <c:v>121</c:v>
              </c:pt>
              <c:pt idx="85">
                <c:v>122</c:v>
              </c:pt>
              <c:pt idx="86">
                <c:v>123</c:v>
              </c:pt>
              <c:pt idx="87">
                <c:v>124</c:v>
              </c:pt>
              <c:pt idx="88">
                <c:v>125</c:v>
              </c:pt>
              <c:pt idx="89">
                <c:v>126</c:v>
              </c:pt>
              <c:pt idx="90">
                <c:v>127</c:v>
              </c:pt>
              <c:pt idx="91">
                <c:v>128</c:v>
              </c:pt>
              <c:pt idx="92">
                <c:v>129</c:v>
              </c:pt>
              <c:pt idx="93">
                <c:v>130</c:v>
              </c:pt>
              <c:pt idx="94">
                <c:v>131</c:v>
              </c:pt>
              <c:pt idx="95">
                <c:v>132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observations!$H$2:$H$121</c15:sqref>
                  </c15:fullRef>
                </c:ext>
              </c:extLst>
              <c:f>observations!$H$38:$H$121</c:f>
              <c:numCache>
                <c:formatCode>General</c:formatCode>
                <c:ptCount val="84"/>
                <c:pt idx="0">
                  <c:v>41069851314.349998</c:v>
                </c:pt>
                <c:pt idx="1">
                  <c:v>38573840299.050003</c:v>
                </c:pt>
                <c:pt idx="2">
                  <c:v>32386483703.110001</c:v>
                </c:pt>
                <c:pt idx="3">
                  <c:v>33566694910.639999</c:v>
                </c:pt>
                <c:pt idx="4">
                  <c:v>32147996510.790001</c:v>
                </c:pt>
                <c:pt idx="5">
                  <c:v>27745092966.459999</c:v>
                </c:pt>
                <c:pt idx="6">
                  <c:v>26229186492.34</c:v>
                </c:pt>
                <c:pt idx="7">
                  <c:v>21126805181.790001</c:v>
                </c:pt>
                <c:pt idx="8">
                  <c:v>14422830524.01</c:v>
                </c:pt>
                <c:pt idx="9">
                  <c:v>10928643982.809999</c:v>
                </c:pt>
                <c:pt idx="10">
                  <c:v>9146594265.5</c:v>
                </c:pt>
                <c:pt idx="11">
                  <c:v>8874554314.3400002</c:v>
                </c:pt>
                <c:pt idx="12">
                  <c:v>7365065534.3800001</c:v>
                </c:pt>
                <c:pt idx="13">
                  <c:v>7258096298.8299999</c:v>
                </c:pt>
                <c:pt idx="14">
                  <c:v>6036910524.6000004</c:v>
                </c:pt>
                <c:pt idx="15">
                  <c:v>6730303079.5799999</c:v>
                </c:pt>
                <c:pt idx="16">
                  <c:v>6281389988.9899998</c:v>
                </c:pt>
                <c:pt idx="17">
                  <c:v>6819085228.0699997</c:v>
                </c:pt>
                <c:pt idx="18">
                  <c:v>7629406211.9099998</c:v>
                </c:pt>
                <c:pt idx="19">
                  <c:v>7662264182.1700001</c:v>
                </c:pt>
                <c:pt idx="20">
                  <c:v>8281725026.7700005</c:v>
                </c:pt>
                <c:pt idx="21">
                  <c:v>8669928254.3400002</c:v>
                </c:pt>
                <c:pt idx="22">
                  <c:v>9132031809.0300007</c:v>
                </c:pt>
                <c:pt idx="23">
                  <c:v>11775521415.639999</c:v>
                </c:pt>
                <c:pt idx="24">
                  <c:v>12636105072.16</c:v>
                </c:pt>
                <c:pt idx="25">
                  <c:v>13719007252.719999</c:v>
                </c:pt>
                <c:pt idx="26">
                  <c:v>20054855244.549999</c:v>
                </c:pt>
                <c:pt idx="27">
                  <c:v>20000841082.91</c:v>
                </c:pt>
                <c:pt idx="28">
                  <c:v>14809229213.23</c:v>
                </c:pt>
                <c:pt idx="29">
                  <c:v>14409304484.73</c:v>
                </c:pt>
                <c:pt idx="30">
                  <c:v>11903742614.42</c:v>
                </c:pt>
                <c:pt idx="31">
                  <c:v>8987725139.9200001</c:v>
                </c:pt>
                <c:pt idx="32">
                  <c:v>10488579260.57</c:v>
                </c:pt>
                <c:pt idx="33">
                  <c:v>9832049880.5799999</c:v>
                </c:pt>
                <c:pt idx="34">
                  <c:v>9937343907.5200005</c:v>
                </c:pt>
                <c:pt idx="35">
                  <c:v>9638922208.2000008</c:v>
                </c:pt>
                <c:pt idx="36">
                  <c:v>9251764980.1200008</c:v>
                </c:pt>
                <c:pt idx="37">
                  <c:v>9365450131.8899994</c:v>
                </c:pt>
                <c:pt idx="38">
                  <c:v>12833558682.85</c:v>
                </c:pt>
                <c:pt idx="39">
                  <c:v>15367109855.379999</c:v>
                </c:pt>
                <c:pt idx="40">
                  <c:v>14219558585.200001</c:v>
                </c:pt>
                <c:pt idx="41">
                  <c:v>15071912996.790001</c:v>
                </c:pt>
                <c:pt idx="42">
                  <c:v>13746718678.01</c:v>
                </c:pt>
                <c:pt idx="43">
                  <c:v>17784684599.119999</c:v>
                </c:pt>
                <c:pt idx="44">
                  <c:v>24583717947.59</c:v>
                </c:pt>
                <c:pt idx="45">
                  <c:v>24680215660.32</c:v>
                </c:pt>
                <c:pt idx="46">
                  <c:v>23608767397.220001</c:v>
                </c:pt>
                <c:pt idx="47">
                  <c:v>21634654976.470001</c:v>
                </c:pt>
                <c:pt idx="48">
                  <c:v>15468619599.65</c:v>
                </c:pt>
                <c:pt idx="49">
                  <c:v>10828029016.049999</c:v>
                </c:pt>
                <c:pt idx="50">
                  <c:v>9432158481.6200008</c:v>
                </c:pt>
                <c:pt idx="51">
                  <c:v>7246534685.5900002</c:v>
                </c:pt>
                <c:pt idx="52">
                  <c:v>7320233129.4499998</c:v>
                </c:pt>
                <c:pt idx="53">
                  <c:v>7488666362.3299999</c:v>
                </c:pt>
                <c:pt idx="54">
                  <c:v>7001900522.21</c:v>
                </c:pt>
                <c:pt idx="55">
                  <c:v>7932335480.1000004</c:v>
                </c:pt>
                <c:pt idx="56">
                  <c:v>8112353421</c:v>
                </c:pt>
                <c:pt idx="57">
                  <c:v>8907769199.6900005</c:v>
                </c:pt>
                <c:pt idx="58">
                  <c:v>9242592418.8999996</c:v>
                </c:pt>
                <c:pt idx="59">
                  <c:v>9458898908.1299992</c:v>
                </c:pt>
                <c:pt idx="60">
                  <c:v>8563001814.3599997</c:v>
                </c:pt>
                <c:pt idx="61">
                  <c:v>7749317175.1999998</c:v>
                </c:pt>
                <c:pt idx="62">
                  <c:v>6758994351.54</c:v>
                </c:pt>
                <c:pt idx="63">
                  <c:v>5105346047.25</c:v>
                </c:pt>
                <c:pt idx="64">
                  <c:v>4813685639.4399996</c:v>
                </c:pt>
                <c:pt idx="65">
                  <c:v>4270667533.5700002</c:v>
                </c:pt>
                <c:pt idx="66">
                  <c:v>3748362707.6900001</c:v>
                </c:pt>
                <c:pt idx="67">
                  <c:v>4091394191.5599999</c:v>
                </c:pt>
                <c:pt idx="68">
                  <c:v>3465744433.0700002</c:v>
                </c:pt>
                <c:pt idx="69">
                  <c:v>3650094117.1599998</c:v>
                </c:pt>
                <c:pt idx="70">
                  <c:v>3221890828.3499999</c:v>
                </c:pt>
                <c:pt idx="71">
                  <c:v>3004588570.75</c:v>
                </c:pt>
                <c:pt idx="72">
                  <c:v>3346212147.0300002</c:v>
                </c:pt>
                <c:pt idx="73">
                  <c:v>3569370744.46</c:v>
                </c:pt>
                <c:pt idx="74">
                  <c:v>4372880158.5900002</c:v>
                </c:pt>
                <c:pt idx="75">
                  <c:v>5575840584.2299995</c:v>
                </c:pt>
                <c:pt idx="76">
                  <c:v>9456252745.4200001</c:v>
                </c:pt>
                <c:pt idx="77">
                  <c:v>8711711773.6499996</c:v>
                </c:pt>
                <c:pt idx="78">
                  <c:v>12300736435.59</c:v>
                </c:pt>
                <c:pt idx="79">
                  <c:v>20848978708.209999</c:v>
                </c:pt>
                <c:pt idx="80">
                  <c:v>21403456432.349998</c:v>
                </c:pt>
                <c:pt idx="81">
                  <c:v>26473203663.369999</c:v>
                </c:pt>
                <c:pt idx="82">
                  <c:v>24903048815.669998</c:v>
                </c:pt>
                <c:pt idx="83">
                  <c:v>23186449924.200001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5-4886-A0FD-E17ED7DC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859488"/>
        <c:axId val="1362377296"/>
      </c:lineChart>
      <c:lineChart>
        <c:grouping val="standard"/>
        <c:varyColors val="0"/>
        <c:ser>
          <c:idx val="0"/>
          <c:order val="0"/>
          <c:tx>
            <c:strRef>
              <c:f>observations!$A$1</c:f>
              <c:strCache>
                <c:ptCount val="1"/>
                <c:pt idx="0">
                  <c:v>MORTGAGE30US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observations!$C$2:$C$121</c15:sqref>
                  </c15:fullRef>
                </c:ext>
              </c:extLst>
              <c:f>observations!$C$38:$C$121</c:f>
              <c:numCache>
                <c:formatCode>mmm\-yy</c:formatCode>
                <c:ptCount val="8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  <c:pt idx="75">
                  <c:v>43556</c:v>
                </c:pt>
                <c:pt idx="76">
                  <c:v>43586</c:v>
                </c:pt>
                <c:pt idx="77">
                  <c:v>43617</c:v>
                </c:pt>
                <c:pt idx="78">
                  <c:v>43647</c:v>
                </c:pt>
                <c:pt idx="79">
                  <c:v>43678</c:v>
                </c:pt>
                <c:pt idx="80">
                  <c:v>43709</c:v>
                </c:pt>
                <c:pt idx="81">
                  <c:v>43739</c:v>
                </c:pt>
                <c:pt idx="82">
                  <c:v>43770</c:v>
                </c:pt>
                <c:pt idx="83">
                  <c:v>43800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observations!$A$2:$A$140</c15:sqref>
                  </c15:fullRef>
                </c:ext>
              </c:extLst>
              <c:f>observations!$A$38:$A$140</c:f>
              <c:numCache>
                <c:formatCode>General</c:formatCode>
                <c:ptCount val="96"/>
                <c:pt idx="0">
                  <c:v>3.41</c:v>
                </c:pt>
                <c:pt idx="1">
                  <c:v>3.53</c:v>
                </c:pt>
                <c:pt idx="2">
                  <c:v>3.57</c:v>
                </c:pt>
                <c:pt idx="3">
                  <c:v>3.45</c:v>
                </c:pt>
                <c:pt idx="4">
                  <c:v>3.54</c:v>
                </c:pt>
                <c:pt idx="5">
                  <c:v>4.07</c:v>
                </c:pt>
                <c:pt idx="6">
                  <c:v>4.37</c:v>
                </c:pt>
                <c:pt idx="7">
                  <c:v>4.46</c:v>
                </c:pt>
                <c:pt idx="8">
                  <c:v>4.49</c:v>
                </c:pt>
                <c:pt idx="9">
                  <c:v>4.1900000000000004</c:v>
                </c:pt>
                <c:pt idx="10">
                  <c:v>4.26</c:v>
                </c:pt>
                <c:pt idx="11">
                  <c:v>4.46</c:v>
                </c:pt>
                <c:pt idx="12">
                  <c:v>4.43</c:v>
                </c:pt>
                <c:pt idx="13">
                  <c:v>4.3</c:v>
                </c:pt>
                <c:pt idx="14">
                  <c:v>4.34</c:v>
                </c:pt>
                <c:pt idx="15">
                  <c:v>4.34</c:v>
                </c:pt>
                <c:pt idx="16">
                  <c:v>4.1900000000000004</c:v>
                </c:pt>
                <c:pt idx="17">
                  <c:v>4.16</c:v>
                </c:pt>
                <c:pt idx="18">
                  <c:v>4.13</c:v>
                </c:pt>
                <c:pt idx="19">
                  <c:v>4.12</c:v>
                </c:pt>
                <c:pt idx="20">
                  <c:v>4.16</c:v>
                </c:pt>
                <c:pt idx="21">
                  <c:v>4.04</c:v>
                </c:pt>
                <c:pt idx="22">
                  <c:v>4</c:v>
                </c:pt>
                <c:pt idx="23">
                  <c:v>3.86</c:v>
                </c:pt>
                <c:pt idx="24">
                  <c:v>3.67</c:v>
                </c:pt>
                <c:pt idx="25">
                  <c:v>3.71</c:v>
                </c:pt>
                <c:pt idx="26">
                  <c:v>3.77</c:v>
                </c:pt>
                <c:pt idx="27">
                  <c:v>3.67</c:v>
                </c:pt>
                <c:pt idx="28">
                  <c:v>3.84</c:v>
                </c:pt>
                <c:pt idx="29">
                  <c:v>3.98</c:v>
                </c:pt>
                <c:pt idx="30">
                  <c:v>4.05</c:v>
                </c:pt>
                <c:pt idx="31">
                  <c:v>3.91</c:v>
                </c:pt>
                <c:pt idx="32">
                  <c:v>3.89</c:v>
                </c:pt>
                <c:pt idx="33">
                  <c:v>3.8</c:v>
                </c:pt>
                <c:pt idx="34">
                  <c:v>3.94</c:v>
                </c:pt>
                <c:pt idx="35">
                  <c:v>3.96</c:v>
                </c:pt>
                <c:pt idx="36">
                  <c:v>3.87</c:v>
                </c:pt>
                <c:pt idx="37">
                  <c:v>3.66</c:v>
                </c:pt>
                <c:pt idx="38">
                  <c:v>3.69</c:v>
                </c:pt>
                <c:pt idx="39">
                  <c:v>3.61</c:v>
                </c:pt>
                <c:pt idx="40">
                  <c:v>3.6</c:v>
                </c:pt>
                <c:pt idx="41">
                  <c:v>3.57</c:v>
                </c:pt>
                <c:pt idx="42">
                  <c:v>3.44</c:v>
                </c:pt>
                <c:pt idx="43">
                  <c:v>3.44</c:v>
                </c:pt>
                <c:pt idx="44">
                  <c:v>3.46</c:v>
                </c:pt>
                <c:pt idx="45">
                  <c:v>3.47</c:v>
                </c:pt>
                <c:pt idx="46">
                  <c:v>3.77</c:v>
                </c:pt>
                <c:pt idx="47">
                  <c:v>4.2</c:v>
                </c:pt>
                <c:pt idx="48">
                  <c:v>4.1500000000000004</c:v>
                </c:pt>
                <c:pt idx="49">
                  <c:v>4.17</c:v>
                </c:pt>
                <c:pt idx="50">
                  <c:v>4.2</c:v>
                </c:pt>
                <c:pt idx="51">
                  <c:v>4.05</c:v>
                </c:pt>
                <c:pt idx="52">
                  <c:v>4.01</c:v>
                </c:pt>
                <c:pt idx="53">
                  <c:v>3.9</c:v>
                </c:pt>
                <c:pt idx="54">
                  <c:v>3.97</c:v>
                </c:pt>
                <c:pt idx="55">
                  <c:v>3.88</c:v>
                </c:pt>
                <c:pt idx="56">
                  <c:v>3.81</c:v>
                </c:pt>
                <c:pt idx="57">
                  <c:v>3.9</c:v>
                </c:pt>
                <c:pt idx="58">
                  <c:v>3.92</c:v>
                </c:pt>
                <c:pt idx="59">
                  <c:v>3.95</c:v>
                </c:pt>
                <c:pt idx="60">
                  <c:v>4.03</c:v>
                </c:pt>
                <c:pt idx="61">
                  <c:v>4.33</c:v>
                </c:pt>
                <c:pt idx="62">
                  <c:v>4.4400000000000004</c:v>
                </c:pt>
                <c:pt idx="63">
                  <c:v>4.47</c:v>
                </c:pt>
                <c:pt idx="64">
                  <c:v>4.59</c:v>
                </c:pt>
                <c:pt idx="65">
                  <c:v>4.57</c:v>
                </c:pt>
                <c:pt idx="66">
                  <c:v>4.53</c:v>
                </c:pt>
                <c:pt idx="67">
                  <c:v>4.55</c:v>
                </c:pt>
                <c:pt idx="68">
                  <c:v>4.63</c:v>
                </c:pt>
                <c:pt idx="69">
                  <c:v>4.83</c:v>
                </c:pt>
                <c:pt idx="70">
                  <c:v>4.87</c:v>
                </c:pt>
                <c:pt idx="71">
                  <c:v>4.6399999999999997</c:v>
                </c:pt>
                <c:pt idx="72">
                  <c:v>4.46</c:v>
                </c:pt>
                <c:pt idx="73">
                  <c:v>4.37</c:v>
                </c:pt>
                <c:pt idx="74">
                  <c:v>4.2699999999999996</c:v>
                </c:pt>
                <c:pt idx="75">
                  <c:v>4.1399999999999997</c:v>
                </c:pt>
                <c:pt idx="76">
                  <c:v>4.07</c:v>
                </c:pt>
                <c:pt idx="77">
                  <c:v>3.8</c:v>
                </c:pt>
                <c:pt idx="78">
                  <c:v>3.77</c:v>
                </c:pt>
                <c:pt idx="79">
                  <c:v>3.62</c:v>
                </c:pt>
                <c:pt idx="80">
                  <c:v>3.61</c:v>
                </c:pt>
                <c:pt idx="81">
                  <c:v>3.69</c:v>
                </c:pt>
                <c:pt idx="82">
                  <c:v>3.7</c:v>
                </c:pt>
                <c:pt idx="83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5-4886-A0FD-E17ED7DC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470160"/>
        <c:axId val="1204911392"/>
      </c:lineChart>
      <c:catAx>
        <c:axId val="70885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77296"/>
        <c:crosses val="autoZero"/>
        <c:auto val="1"/>
        <c:lblAlgn val="ctr"/>
        <c:lblOffset val="100"/>
        <c:noMultiLvlLbl val="0"/>
      </c:catAx>
      <c:valAx>
        <c:axId val="13623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59488"/>
        <c:crosses val="autoZero"/>
        <c:crossBetween val="between"/>
      </c:valAx>
      <c:valAx>
        <c:axId val="120491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70160"/>
        <c:crosses val="max"/>
        <c:crossBetween val="between"/>
      </c:valAx>
      <c:catAx>
        <c:axId val="13624701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049113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VOLUME_ADJ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VOLUME!$B$2:$B$12</c:f>
              <c:numCache>
                <c:formatCode>General</c:formatCode>
                <c:ptCount val="11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E-47AC-B296-4943F705137D}"/>
            </c:ext>
          </c:extLst>
        </c:ser>
        <c:ser>
          <c:idx val="3"/>
          <c:order val="3"/>
          <c:tx>
            <c:strRef>
              <c:f>VOLUME!$T$1</c:f>
              <c:strCache>
                <c:ptCount val="1"/>
                <c:pt idx="0">
                  <c:v>adj_pred_3month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VOLUME!$T$2:$T$12</c:f>
              <c:numCache>
                <c:formatCode>General</c:formatCode>
                <c:ptCount val="11"/>
                <c:pt idx="0">
                  <c:v>33835378589</c:v>
                </c:pt>
                <c:pt idx="1">
                  <c:v>31138923440</c:v>
                </c:pt>
                <c:pt idx="2">
                  <c:v>24277314995</c:v>
                </c:pt>
                <c:pt idx="3">
                  <c:v>29954544801</c:v>
                </c:pt>
                <c:pt idx="4">
                  <c:v>30016136170</c:v>
                </c:pt>
                <c:pt idx="5">
                  <c:v>48603840793</c:v>
                </c:pt>
                <c:pt idx="6">
                  <c:v>54685202073</c:v>
                </c:pt>
                <c:pt idx="7">
                  <c:v>65740366809</c:v>
                </c:pt>
                <c:pt idx="8">
                  <c:v>73639183787</c:v>
                </c:pt>
                <c:pt idx="9">
                  <c:v>74433323053</c:v>
                </c:pt>
                <c:pt idx="10">
                  <c:v>77931098279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FE-47AC-B296-4943F7051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06816"/>
        <c:axId val="13618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VOLUME!$R$1</c15:sqref>
                        </c15:formulaRef>
                      </c:ext>
                    </c:extLst>
                    <c:strCache>
                      <c:ptCount val="1"/>
                      <c:pt idx="0">
                        <c:v>adj_pred_1month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VOLUME!$R$2:$R$12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30768985163</c:v>
                      </c:pt>
                      <c:pt idx="1">
                        <c:v>33140135380</c:v>
                      </c:pt>
                      <c:pt idx="2">
                        <c:v>23086435148</c:v>
                      </c:pt>
                      <c:pt idx="3">
                        <c:v>25314480480</c:v>
                      </c:pt>
                      <c:pt idx="4">
                        <c:v>40929201508</c:v>
                      </c:pt>
                      <c:pt idx="5">
                        <c:v>55998898098</c:v>
                      </c:pt>
                      <c:pt idx="6">
                        <c:v>53683354414</c:v>
                      </c:pt>
                      <c:pt idx="7">
                        <c:v>63784975089</c:v>
                      </c:pt>
                      <c:pt idx="8">
                        <c:v>84232374831</c:v>
                      </c:pt>
                      <c:pt idx="9">
                        <c:v>67348849346</c:v>
                      </c:pt>
                      <c:pt idx="10">
                        <c:v>59860838027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5FE-47AC-B296-4943F70513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VOLUME!$S$1</c15:sqref>
                        </c15:formulaRef>
                      </c:ext>
                    </c:extLst>
                    <c:strCache>
                      <c:ptCount val="1"/>
                      <c:pt idx="0">
                        <c:v>adj_pred_2month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VOLUME!$S$2:$S$12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30097608709</c:v>
                      </c:pt>
                      <c:pt idx="1">
                        <c:v>32957834886</c:v>
                      </c:pt>
                      <c:pt idx="2">
                        <c:v>26208409552</c:v>
                      </c:pt>
                      <c:pt idx="3">
                        <c:v>22263935766</c:v>
                      </c:pt>
                      <c:pt idx="4">
                        <c:v>38248054379</c:v>
                      </c:pt>
                      <c:pt idx="5">
                        <c:v>52773254348</c:v>
                      </c:pt>
                      <c:pt idx="6">
                        <c:v>56956858741</c:v>
                      </c:pt>
                      <c:pt idx="7">
                        <c:v>61232851106</c:v>
                      </c:pt>
                      <c:pt idx="8">
                        <c:v>82724410830</c:v>
                      </c:pt>
                      <c:pt idx="9">
                        <c:v>75696801280</c:v>
                      </c:pt>
                      <c:pt idx="10">
                        <c:v>60559409430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FE-47AC-B296-4943F70513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VOLUME!$U$1</c15:sqref>
                        </c15:formulaRef>
                      </c:ext>
                    </c:extLst>
                    <c:strCache>
                      <c:ptCount val="1"/>
                      <c:pt idx="0">
                        <c:v>adj_pred_6month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VOLUME!$U$2:$U$12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34583788637</c:v>
                      </c:pt>
                      <c:pt idx="1">
                        <c:v>37077944385</c:v>
                      </c:pt>
                      <c:pt idx="2">
                        <c:v>21252341027</c:v>
                      </c:pt>
                      <c:pt idx="3">
                        <c:v>25459299996</c:v>
                      </c:pt>
                      <c:pt idx="4">
                        <c:v>39490999123</c:v>
                      </c:pt>
                      <c:pt idx="5">
                        <c:v>48734583015</c:v>
                      </c:pt>
                      <c:pt idx="6">
                        <c:v>52569453016</c:v>
                      </c:pt>
                      <c:pt idx="7">
                        <c:v>62223079121</c:v>
                      </c:pt>
                      <c:pt idx="8">
                        <c:v>72947357675</c:v>
                      </c:pt>
                      <c:pt idx="9">
                        <c:v>76393891074</c:v>
                      </c:pt>
                      <c:pt idx="10">
                        <c:v>65286954300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FE-47AC-B296-4943F70513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VOLUME!$V$1</c15:sqref>
                        </c15:formulaRef>
                      </c:ext>
                    </c:extLst>
                    <c:strCache>
                      <c:ptCount val="1"/>
                      <c:pt idx="0">
                        <c:v>adj_pred_12month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VOLUME!$V$2:$V$12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31277374487</c:v>
                      </c:pt>
                      <c:pt idx="1">
                        <c:v>29546810545</c:v>
                      </c:pt>
                      <c:pt idx="2">
                        <c:v>27709483026</c:v>
                      </c:pt>
                      <c:pt idx="3">
                        <c:v>28654942788</c:v>
                      </c:pt>
                      <c:pt idx="4">
                        <c:v>46954379132</c:v>
                      </c:pt>
                      <c:pt idx="5">
                        <c:v>50048805592</c:v>
                      </c:pt>
                      <c:pt idx="6">
                        <c:v>54173615227</c:v>
                      </c:pt>
                      <c:pt idx="7">
                        <c:v>75558331213</c:v>
                      </c:pt>
                      <c:pt idx="8">
                        <c:v>74016937870</c:v>
                      </c:pt>
                      <c:pt idx="9">
                        <c:v>78930317346</c:v>
                      </c:pt>
                      <c:pt idx="10">
                        <c:v>59613092430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FE-47AC-B296-4943F70513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VOLUME!$W$1</c15:sqref>
                        </c15:formulaRef>
                      </c:ext>
                    </c:extLst>
                    <c:strCache>
                      <c:ptCount val="1"/>
                      <c:pt idx="0">
                        <c:v>adj_mix_pred_12month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VOLUME!$W$2:$W$12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30051159598</c:v>
                      </c:pt>
                      <c:pt idx="1">
                        <c:v>28462027333</c:v>
                      </c:pt>
                      <c:pt idx="2">
                        <c:v>27450235771</c:v>
                      </c:pt>
                      <c:pt idx="3">
                        <c:v>28724971817</c:v>
                      </c:pt>
                      <c:pt idx="4">
                        <c:v>45855525073</c:v>
                      </c:pt>
                      <c:pt idx="5">
                        <c:v>50759932699</c:v>
                      </c:pt>
                      <c:pt idx="6">
                        <c:v>50382994395</c:v>
                      </c:pt>
                      <c:pt idx="7">
                        <c:v>69006765728</c:v>
                      </c:pt>
                      <c:pt idx="8">
                        <c:v>68436029737</c:v>
                      </c:pt>
                      <c:pt idx="9">
                        <c:v>69739866142</c:v>
                      </c:pt>
                      <c:pt idx="10">
                        <c:v>60183696423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FE-47AC-B296-4943F705137D}"/>
                  </c:ext>
                </c:extLst>
              </c15:ser>
            </c15:filteredLineSeries>
          </c:ext>
        </c:extLst>
      </c:lineChart>
      <c:catAx>
        <c:axId val="49630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000"/>
        <c:crosses val="autoZero"/>
        <c:auto val="1"/>
        <c:lblAlgn val="ctr"/>
        <c:lblOffset val="100"/>
        <c:noMultiLvlLbl val="0"/>
      </c:catAx>
      <c:valAx>
        <c:axId val="136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PURCHASE_COUNT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Sheet7!$C$2:$C$14</c:f>
              <c:numCache>
                <c:formatCode>mmm\-yy</c:formatCode>
                <c:ptCount val="1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</c:numCache>
            </c:numRef>
          </c:cat>
          <c:val>
            <c:numRef>
              <c:f>Sheet7!$D$2:$D$14</c:f>
              <c:numCache>
                <c:formatCode>General</c:formatCode>
                <c:ptCount val="13"/>
                <c:pt idx="0">
                  <c:v>204400</c:v>
                </c:pt>
                <c:pt idx="1">
                  <c:v>205466</c:v>
                </c:pt>
                <c:pt idx="2">
                  <c:v>252082</c:v>
                </c:pt>
                <c:pt idx="3">
                  <c:v>277134</c:v>
                </c:pt>
                <c:pt idx="4">
                  <c:v>276458</c:v>
                </c:pt>
                <c:pt idx="5">
                  <c:v>248810</c:v>
                </c:pt>
                <c:pt idx="6">
                  <c:v>251009</c:v>
                </c:pt>
                <c:pt idx="7">
                  <c:v>237676</c:v>
                </c:pt>
                <c:pt idx="8">
                  <c:v>200099</c:v>
                </c:pt>
                <c:pt idx="9">
                  <c:v>205710</c:v>
                </c:pt>
                <c:pt idx="10">
                  <c:v>162761</c:v>
                </c:pt>
                <c:pt idx="11">
                  <c:v>136492</c:v>
                </c:pt>
                <c:pt idx="12">
                  <c:v>142416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7-4E79-9FF3-23E3FF8C0199}"/>
            </c:ext>
          </c:extLst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REFI_COUNT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Sheet7!$C$2:$C$14</c:f>
              <c:numCache>
                <c:formatCode>mmm\-yy</c:formatCode>
                <c:ptCount val="1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</c:numCache>
            </c:numRef>
          </c:cat>
          <c:val>
            <c:numRef>
              <c:f>Sheet7!$E$2:$E$14</c:f>
              <c:numCache>
                <c:formatCode>General</c:formatCode>
                <c:ptCount val="13"/>
                <c:pt idx="0">
                  <c:v>177768</c:v>
                </c:pt>
                <c:pt idx="1">
                  <c:v>168538</c:v>
                </c:pt>
                <c:pt idx="2">
                  <c:v>221242</c:v>
                </c:pt>
                <c:pt idx="3">
                  <c:v>238896</c:v>
                </c:pt>
                <c:pt idx="4">
                  <c:v>232654</c:v>
                </c:pt>
                <c:pt idx="5">
                  <c:v>316916</c:v>
                </c:pt>
                <c:pt idx="6">
                  <c:v>334027</c:v>
                </c:pt>
                <c:pt idx="7">
                  <c:v>520339</c:v>
                </c:pt>
                <c:pt idx="8">
                  <c:v>405239</c:v>
                </c:pt>
                <c:pt idx="9">
                  <c:v>415914</c:v>
                </c:pt>
                <c:pt idx="10">
                  <c:v>326729</c:v>
                </c:pt>
                <c:pt idx="11">
                  <c:v>289704</c:v>
                </c:pt>
                <c:pt idx="12">
                  <c:v>403256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7-4E79-9FF3-23E3FF8C0199}"/>
            </c:ext>
          </c:extLst>
        </c:ser>
        <c:ser>
          <c:idx val="2"/>
          <c:order val="2"/>
          <c:tx>
            <c:strRef>
              <c:f>Sheet7!$F$1</c:f>
              <c:strCache>
                <c:ptCount val="1"/>
                <c:pt idx="0">
                  <c:v>APPROVED_COUNT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Sheet7!$C$2:$C$14</c:f>
              <c:numCache>
                <c:formatCode>mmm\-yy</c:formatCode>
                <c:ptCount val="1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</c:numCache>
            </c:numRef>
          </c:cat>
          <c:val>
            <c:numRef>
              <c:f>Sheet7!$F$2:$F$14</c:f>
              <c:numCache>
                <c:formatCode>General</c:formatCode>
                <c:ptCount val="13"/>
                <c:pt idx="0">
                  <c:v>384231</c:v>
                </c:pt>
                <c:pt idx="1">
                  <c:v>376030</c:v>
                </c:pt>
                <c:pt idx="2">
                  <c:v>475621</c:v>
                </c:pt>
                <c:pt idx="3">
                  <c:v>518428</c:v>
                </c:pt>
                <c:pt idx="4">
                  <c:v>511531</c:v>
                </c:pt>
                <c:pt idx="5">
                  <c:v>567884</c:v>
                </c:pt>
                <c:pt idx="6">
                  <c:v>587228</c:v>
                </c:pt>
                <c:pt idx="7">
                  <c:v>760308</c:v>
                </c:pt>
                <c:pt idx="8">
                  <c:v>607237</c:v>
                </c:pt>
                <c:pt idx="9">
                  <c:v>623804</c:v>
                </c:pt>
                <c:pt idx="10">
                  <c:v>491199</c:v>
                </c:pt>
                <c:pt idx="11">
                  <c:v>427729</c:v>
                </c:pt>
                <c:pt idx="12">
                  <c:v>547201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7-4E79-9FF3-23E3FF8C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551056"/>
        <c:axId val="1204866880"/>
      </c:lineChart>
      <c:dateAx>
        <c:axId val="1155551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66880"/>
        <c:crosses val="autoZero"/>
        <c:auto val="1"/>
        <c:lblOffset val="100"/>
        <c:baseTimeUnit val="months"/>
      </c:dateAx>
      <c:valAx>
        <c:axId val="12048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29536170858173E-2"/>
          <c:y val="0.13534399606299213"/>
          <c:w val="0.90796825715100993"/>
          <c:h val="0.82674294619422573"/>
        </c:manualLayout>
      </c:layout>
      <c:lineChart>
        <c:grouping val="standar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VOL_UPB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Sheet7!$H$2:$H$13</c:f>
              <c:numCache>
                <c:formatCode>General</c:formatCode>
                <c:ptCount val="12"/>
                <c:pt idx="0">
                  <c:v>32216984156.77</c:v>
                </c:pt>
                <c:pt idx="1">
                  <c:v>25161049120</c:v>
                </c:pt>
                <c:pt idx="2">
                  <c:v>27362441559.75</c:v>
                </c:pt>
                <c:pt idx="3">
                  <c:v>34955301834.769997</c:v>
                </c:pt>
                <c:pt idx="4">
                  <c:v>46492700917.519997</c:v>
                </c:pt>
                <c:pt idx="5">
                  <c:v>46538114458.349998</c:v>
                </c:pt>
                <c:pt idx="6">
                  <c:v>58146891063.610001</c:v>
                </c:pt>
                <c:pt idx="7">
                  <c:v>71598353432.550003</c:v>
                </c:pt>
                <c:pt idx="8">
                  <c:v>64432723107.360001</c:v>
                </c:pt>
                <c:pt idx="9">
                  <c:v>65013364964.360001</c:v>
                </c:pt>
                <c:pt idx="10">
                  <c:v>61894914397.349998</c:v>
                </c:pt>
                <c:pt idx="11">
                  <c:v>61688077227.599998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2-42FE-9243-80FD774241C4}"/>
            </c:ext>
          </c:extLst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REFI_UPB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Sheet7!$J$2:$J$13</c:f>
              <c:numCache>
                <c:formatCode>General</c:formatCode>
                <c:ptCount val="12"/>
                <c:pt idx="0">
                  <c:v>3346212147.0300002</c:v>
                </c:pt>
                <c:pt idx="1">
                  <c:v>3569370744.46</c:v>
                </c:pt>
                <c:pt idx="2">
                  <c:v>4372880158.5900002</c:v>
                </c:pt>
                <c:pt idx="3">
                  <c:v>5575840584.2299995</c:v>
                </c:pt>
                <c:pt idx="4">
                  <c:v>9456252745.4200001</c:v>
                </c:pt>
                <c:pt idx="5">
                  <c:v>8711711773.6499996</c:v>
                </c:pt>
                <c:pt idx="6">
                  <c:v>12300736435.59</c:v>
                </c:pt>
                <c:pt idx="7">
                  <c:v>20848978708.209999</c:v>
                </c:pt>
                <c:pt idx="8">
                  <c:v>21403456432.349998</c:v>
                </c:pt>
                <c:pt idx="9">
                  <c:v>26473203663.369999</c:v>
                </c:pt>
                <c:pt idx="10">
                  <c:v>24903048815.669998</c:v>
                </c:pt>
                <c:pt idx="11">
                  <c:v>23186449924.200001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2-42FE-9243-80FD774241C4}"/>
            </c:ext>
          </c:extLst>
        </c:ser>
        <c:ser>
          <c:idx val="2"/>
          <c:order val="2"/>
          <c:tx>
            <c:strRef>
              <c:f>Sheet7!$K$1</c:f>
              <c:strCache>
                <c:ptCount val="1"/>
                <c:pt idx="0">
                  <c:v>PURCHASE_UPB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Sheet7!$K$2:$K$13</c:f>
              <c:numCache>
                <c:formatCode>General</c:formatCode>
                <c:ptCount val="12"/>
                <c:pt idx="0">
                  <c:v>28870772009.740002</c:v>
                </c:pt>
                <c:pt idx="1">
                  <c:v>21591678375.540001</c:v>
                </c:pt>
                <c:pt idx="2">
                  <c:v>22989561401.16</c:v>
                </c:pt>
                <c:pt idx="3">
                  <c:v>29379461250.540001</c:v>
                </c:pt>
                <c:pt idx="4">
                  <c:v>37036448172.099998</c:v>
                </c:pt>
                <c:pt idx="5">
                  <c:v>37826402684.699997</c:v>
                </c:pt>
                <c:pt idx="6">
                  <c:v>45846154628.019997</c:v>
                </c:pt>
                <c:pt idx="7">
                  <c:v>50749374724.339996</c:v>
                </c:pt>
                <c:pt idx="8">
                  <c:v>43029266675.010002</c:v>
                </c:pt>
                <c:pt idx="9">
                  <c:v>38540161300.989998</c:v>
                </c:pt>
                <c:pt idx="10">
                  <c:v>36991865581.68</c:v>
                </c:pt>
                <c:pt idx="11">
                  <c:v>38501627303.400002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2-42FE-9243-80FD774241C4}"/>
            </c:ext>
          </c:extLst>
        </c:ser>
        <c:ser>
          <c:idx val="8"/>
          <c:order val="8"/>
          <c:tx>
            <c:strRef>
              <c:f>Sheet7!$T$1</c:f>
              <c:strCache>
                <c:ptCount val="1"/>
                <c:pt idx="0">
                  <c:v>TOTALDUVOL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Sheet7!$T$2:$T$14</c:f>
              <c:numCache>
                <c:formatCode>General</c:formatCode>
                <c:ptCount val="13"/>
                <c:pt idx="0">
                  <c:v>94234574449.050003</c:v>
                </c:pt>
                <c:pt idx="1">
                  <c:v>93232011870.899902</c:v>
                </c:pt>
                <c:pt idx="2">
                  <c:v>121375627092.03999</c:v>
                </c:pt>
                <c:pt idx="3">
                  <c:v>133500041962.25999</c:v>
                </c:pt>
                <c:pt idx="4">
                  <c:v>132387259409.87</c:v>
                </c:pt>
                <c:pt idx="5">
                  <c:v>152142894420.17001</c:v>
                </c:pt>
                <c:pt idx="6">
                  <c:v>154453763519.04001</c:v>
                </c:pt>
                <c:pt idx="7">
                  <c:v>208259268076.54001</c:v>
                </c:pt>
                <c:pt idx="8">
                  <c:v>162701948574.89001</c:v>
                </c:pt>
                <c:pt idx="9">
                  <c:v>164839859738.81</c:v>
                </c:pt>
                <c:pt idx="10">
                  <c:v>129645647038.03</c:v>
                </c:pt>
                <c:pt idx="11">
                  <c:v>113078814441.16</c:v>
                </c:pt>
                <c:pt idx="12">
                  <c:v>149076552751.42001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E2-42FE-9243-80FD7742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889648"/>
        <c:axId val="120491929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Sheet7!$Q$1</c15:sqref>
                        </c15:formulaRef>
                      </c:ext>
                    </c:extLst>
                    <c:strCache>
                      <c:ptCount val="1"/>
                      <c:pt idx="0">
                        <c:v>APPROVED_COUNT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Sheet7!$Q$2:$Q$14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384231</c:v>
                      </c:pt>
                      <c:pt idx="1">
                        <c:v>376030</c:v>
                      </c:pt>
                      <c:pt idx="2">
                        <c:v>475621</c:v>
                      </c:pt>
                      <c:pt idx="3">
                        <c:v>518428</c:v>
                      </c:pt>
                      <c:pt idx="4">
                        <c:v>511531</c:v>
                      </c:pt>
                      <c:pt idx="5">
                        <c:v>567884</c:v>
                      </c:pt>
                      <c:pt idx="6">
                        <c:v>587228</c:v>
                      </c:pt>
                      <c:pt idx="7">
                        <c:v>760308</c:v>
                      </c:pt>
                      <c:pt idx="8">
                        <c:v>607237</c:v>
                      </c:pt>
                      <c:pt idx="9">
                        <c:v>623804</c:v>
                      </c:pt>
                      <c:pt idx="10">
                        <c:v>491199</c:v>
                      </c:pt>
                      <c:pt idx="11">
                        <c:v>427729</c:v>
                      </c:pt>
                      <c:pt idx="12">
                        <c:v>547201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8E2-42FE-9243-80FD774241C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Sheet7!$R$1</c15:sqref>
                        </c15:formulaRef>
                      </c:ext>
                    </c:extLst>
                    <c:strCache>
                      <c:ptCount val="1"/>
                      <c:pt idx="0">
                        <c:v>PURCHASE_VOL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Sheet7!$R$2:$R$14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51775853485.239998</c:v>
                      </c:pt>
                      <c:pt idx="1">
                        <c:v>52870474739.510002</c:v>
                      </c:pt>
                      <c:pt idx="2">
                        <c:v>65589547885.809998</c:v>
                      </c:pt>
                      <c:pt idx="3">
                        <c:v>72314326485.380005</c:v>
                      </c:pt>
                      <c:pt idx="4">
                        <c:v>72381840462.070007</c:v>
                      </c:pt>
                      <c:pt idx="5">
                        <c:v>65193651030.389999</c:v>
                      </c:pt>
                      <c:pt idx="6">
                        <c:v>65478047270.629997</c:v>
                      </c:pt>
                      <c:pt idx="7">
                        <c:v>62216239664.970001</c:v>
                      </c:pt>
                      <c:pt idx="8">
                        <c:v>52736005907.050003</c:v>
                      </c:pt>
                      <c:pt idx="9">
                        <c:v>54690851232.480003</c:v>
                      </c:pt>
                      <c:pt idx="10">
                        <c:v>43614070484.989998</c:v>
                      </c:pt>
                      <c:pt idx="11">
                        <c:v>36823133999.309998</c:v>
                      </c:pt>
                      <c:pt idx="12">
                        <c:v>39244514805.370003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8E2-42FE-9243-80FD774241C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Sheet7!$S$1</c15:sqref>
                        </c15:formulaRef>
                      </c:ext>
                    </c:extLst>
                    <c:strCache>
                      <c:ptCount val="1"/>
                      <c:pt idx="0">
                        <c:v>REFI_VOL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Sheet7!$S$2:$S$14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41851375874.220001</c:v>
                      </c:pt>
                      <c:pt idx="1">
                        <c:v>39762418090.599998</c:v>
                      </c:pt>
                      <c:pt idx="2">
                        <c:v>55101344978.790001</c:v>
                      </c:pt>
                      <c:pt idx="3">
                        <c:v>60467563873.879997</c:v>
                      </c:pt>
                      <c:pt idx="4">
                        <c:v>59272054343.269997</c:v>
                      </c:pt>
                      <c:pt idx="5">
                        <c:v>86296918796.539902</c:v>
                      </c:pt>
                      <c:pt idx="6">
                        <c:v>88309179659.229996</c:v>
                      </c:pt>
                      <c:pt idx="7">
                        <c:v>145348414435.95999</c:v>
                      </c:pt>
                      <c:pt idx="8">
                        <c:v>109379512936.74001</c:v>
                      </c:pt>
                      <c:pt idx="9">
                        <c:v>109467956462.28</c:v>
                      </c:pt>
                      <c:pt idx="10">
                        <c:v>85500383587.449905</c:v>
                      </c:pt>
                      <c:pt idx="11">
                        <c:v>75776897667.140106</c:v>
                      </c:pt>
                      <c:pt idx="12">
                        <c:v>109348102200.13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8E2-42FE-9243-80FD774241C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863520"/>
        <c:axId val="13623252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Sheet7!$O$1</c15:sqref>
                        </c15:formulaRef>
                      </c:ext>
                    </c:extLst>
                    <c:strCache>
                      <c:ptCount val="1"/>
                      <c:pt idx="0">
                        <c:v>PURCHASE_COUNT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Sheet7!$O$2:$O$14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204400</c:v>
                      </c:pt>
                      <c:pt idx="1">
                        <c:v>205466</c:v>
                      </c:pt>
                      <c:pt idx="2">
                        <c:v>252082</c:v>
                      </c:pt>
                      <c:pt idx="3">
                        <c:v>277134</c:v>
                      </c:pt>
                      <c:pt idx="4">
                        <c:v>276458</c:v>
                      </c:pt>
                      <c:pt idx="5">
                        <c:v>248810</c:v>
                      </c:pt>
                      <c:pt idx="6">
                        <c:v>251009</c:v>
                      </c:pt>
                      <c:pt idx="7">
                        <c:v>237676</c:v>
                      </c:pt>
                      <c:pt idx="8">
                        <c:v>200099</c:v>
                      </c:pt>
                      <c:pt idx="9">
                        <c:v>205710</c:v>
                      </c:pt>
                      <c:pt idx="10">
                        <c:v>162761</c:v>
                      </c:pt>
                      <c:pt idx="11">
                        <c:v>136492</c:v>
                      </c:pt>
                      <c:pt idx="12">
                        <c:v>142416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E2-42FE-9243-80FD774241C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Sheet7!$P$1</c15:sqref>
                        </c15:formulaRef>
                      </c:ext>
                    </c:extLst>
                    <c:strCache>
                      <c:ptCount val="1"/>
                      <c:pt idx="0">
                        <c:v>REFI_COUNT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Sheet7!$P$2:$P$14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177768</c:v>
                      </c:pt>
                      <c:pt idx="1">
                        <c:v>168538</c:v>
                      </c:pt>
                      <c:pt idx="2">
                        <c:v>221242</c:v>
                      </c:pt>
                      <c:pt idx="3">
                        <c:v>238896</c:v>
                      </c:pt>
                      <c:pt idx="4">
                        <c:v>232654</c:v>
                      </c:pt>
                      <c:pt idx="5">
                        <c:v>316916</c:v>
                      </c:pt>
                      <c:pt idx="6">
                        <c:v>334027</c:v>
                      </c:pt>
                      <c:pt idx="7">
                        <c:v>520339</c:v>
                      </c:pt>
                      <c:pt idx="8">
                        <c:v>405239</c:v>
                      </c:pt>
                      <c:pt idx="9">
                        <c:v>415914</c:v>
                      </c:pt>
                      <c:pt idx="10">
                        <c:v>326729</c:v>
                      </c:pt>
                      <c:pt idx="11">
                        <c:v>289704</c:v>
                      </c:pt>
                      <c:pt idx="12">
                        <c:v>403256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E2-42FE-9243-80FD774241C4}"/>
                  </c:ext>
                </c:extLst>
              </c15:ser>
            </c15:filteredLineSeries>
          </c:ext>
        </c:extLst>
      </c:lineChart>
      <c:catAx>
        <c:axId val="140488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19296"/>
        <c:crosses val="autoZero"/>
        <c:auto val="1"/>
        <c:lblAlgn val="ctr"/>
        <c:lblOffset val="100"/>
        <c:noMultiLvlLbl val="0"/>
      </c:catAx>
      <c:valAx>
        <c:axId val="12049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889648"/>
        <c:crosses val="autoZero"/>
        <c:crossBetween val="between"/>
      </c:valAx>
      <c:valAx>
        <c:axId val="1362325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63520"/>
        <c:crosses val="max"/>
        <c:crossBetween val="between"/>
      </c:valAx>
      <c:catAx>
        <c:axId val="123786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2325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D-4642-A06C-DBEA92F3DE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(2)'!$D$6:$D$17</c:f>
              <c:numCache>
                <c:formatCode>0.000</c:formatCode>
                <c:ptCount val="12"/>
                <c:pt idx="0">
                  <c:v>32.082000000000001</c:v>
                </c:pt>
                <c:pt idx="1">
                  <c:v>28.475000000000001</c:v>
                </c:pt>
                <c:pt idx="2">
                  <c:v>32.914999999999999</c:v>
                </c:pt>
                <c:pt idx="3">
                  <c:v>36.328000000000003</c:v>
                </c:pt>
                <c:pt idx="4">
                  <c:v>39.726999999999997</c:v>
                </c:pt>
                <c:pt idx="5">
                  <c:v>43.103000000000002</c:v>
                </c:pt>
                <c:pt idx="6">
                  <c:v>40.628999999999998</c:v>
                </c:pt>
                <c:pt idx="7">
                  <c:v>40.39</c:v>
                </c:pt>
                <c:pt idx="8">
                  <c:v>36.942</c:v>
                </c:pt>
                <c:pt idx="9">
                  <c:v>37.204000000000001</c:v>
                </c:pt>
                <c:pt idx="10">
                  <c:v>35.506</c:v>
                </c:pt>
                <c:pt idx="11">
                  <c:v>37.631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D-4642-A06C-DBEA92F3DE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(2)'!$U$6:$U$17</c:f>
              <c:numCache>
                <c:formatCode>0.000</c:formatCode>
                <c:ptCount val="12"/>
                <c:pt idx="0">
                  <c:v>30.611865022</c:v>
                </c:pt>
                <c:pt idx="1">
                  <c:v>33.186884714999998</c:v>
                </c:pt>
                <c:pt idx="2">
                  <c:v>32.772507564000001</c:v>
                </c:pt>
                <c:pt idx="3">
                  <c:v>38.726815891999998</c:v>
                </c:pt>
                <c:pt idx="4">
                  <c:v>44.176377455999997</c:v>
                </c:pt>
                <c:pt idx="5">
                  <c:v>44.864005941999999</c:v>
                </c:pt>
                <c:pt idx="6">
                  <c:v>50.114744274000003</c:v>
                </c:pt>
                <c:pt idx="7">
                  <c:v>57.876776014000001</c:v>
                </c:pt>
                <c:pt idx="8">
                  <c:v>49.728544417999998</c:v>
                </c:pt>
                <c:pt idx="9">
                  <c:v>57.773288649000001</c:v>
                </c:pt>
                <c:pt idx="10">
                  <c:v>53.536663474999997</c:v>
                </c:pt>
                <c:pt idx="11">
                  <c:v>52.896583571000001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D-4642-A06C-DBEA92F3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119407"/>
        <c:axId val="2052030175"/>
      </c:lineChart>
      <c:catAx>
        <c:axId val="61111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0175"/>
        <c:crosses val="autoZero"/>
        <c:auto val="1"/>
        <c:lblAlgn val="ctr"/>
        <c:lblOffset val="100"/>
        <c:noMultiLvlLbl val="0"/>
      </c:catAx>
      <c:valAx>
        <c:axId val="20520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A-426D-BEA7-1774DA6634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(2)'!$E$6:$E$17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27.189</c:v>
                </c:pt>
                <c:pt idx="2">
                  <c:v>34.237000000000002</c:v>
                </c:pt>
                <c:pt idx="3">
                  <c:v>36.695</c:v>
                </c:pt>
                <c:pt idx="4">
                  <c:v>39.884999999999998</c:v>
                </c:pt>
                <c:pt idx="5">
                  <c:v>43.04</c:v>
                </c:pt>
                <c:pt idx="6">
                  <c:v>40.542000000000002</c:v>
                </c:pt>
                <c:pt idx="7">
                  <c:v>40.476999999999997</c:v>
                </c:pt>
                <c:pt idx="8">
                  <c:v>37.204999999999998</c:v>
                </c:pt>
                <c:pt idx="9">
                  <c:v>37.005000000000003</c:v>
                </c:pt>
                <c:pt idx="10">
                  <c:v>34.902000000000001</c:v>
                </c:pt>
                <c:pt idx="11">
                  <c:v>36.527999999999999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A-426D-BEA7-1774DA6634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(2)'!$V$6:$V$17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33.454162758000002</c:v>
                </c:pt>
                <c:pt idx="2">
                  <c:v>27.302714334000001</c:v>
                </c:pt>
                <c:pt idx="3">
                  <c:v>32.772507564000001</c:v>
                </c:pt>
                <c:pt idx="4">
                  <c:v>40.180285325</c:v>
                </c:pt>
                <c:pt idx="5">
                  <c:v>46.955156801999998</c:v>
                </c:pt>
                <c:pt idx="6">
                  <c:v>54.038643802999999</c:v>
                </c:pt>
                <c:pt idx="7">
                  <c:v>63.135290283000003</c:v>
                </c:pt>
                <c:pt idx="8">
                  <c:v>66.808187677000006</c:v>
                </c:pt>
                <c:pt idx="9">
                  <c:v>52.814046941999997</c:v>
                </c:pt>
                <c:pt idx="10">
                  <c:v>50.194308722999999</c:v>
                </c:pt>
                <c:pt idx="11">
                  <c:v>47.382169300999998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A-426D-BEA7-1774DA663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720879"/>
        <c:axId val="2052030591"/>
      </c:lineChart>
      <c:catAx>
        <c:axId val="84772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0591"/>
        <c:crosses val="autoZero"/>
        <c:auto val="1"/>
        <c:lblAlgn val="ctr"/>
        <c:lblOffset val="100"/>
        <c:noMultiLvlLbl val="0"/>
      </c:catAx>
      <c:valAx>
        <c:axId val="20520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2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C-4A05-A78A-2DC16800B2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(2)'!$F$6:$F$17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26.172999999999998</c:v>
                </c:pt>
                <c:pt idx="3">
                  <c:v>31.594999999999999</c:v>
                </c:pt>
                <c:pt idx="4">
                  <c:v>42.093000000000004</c:v>
                </c:pt>
                <c:pt idx="5">
                  <c:v>44.631999999999998</c:v>
                </c:pt>
                <c:pt idx="6">
                  <c:v>42.503999999999998</c:v>
                </c:pt>
                <c:pt idx="7">
                  <c:v>39.932000000000002</c:v>
                </c:pt>
                <c:pt idx="8">
                  <c:v>37.304000000000002</c:v>
                </c:pt>
                <c:pt idx="9">
                  <c:v>36.450000000000003</c:v>
                </c:pt>
                <c:pt idx="10">
                  <c:v>34.189</c:v>
                </c:pt>
                <c:pt idx="11">
                  <c:v>35.076999999999998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C-4A05-A78A-2DC16800B2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(2)'!$W$6:$W$17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23.298643538</c:v>
                </c:pt>
                <c:pt idx="3">
                  <c:v>21.318817048</c:v>
                </c:pt>
                <c:pt idx="4">
                  <c:v>30.076753157999999</c:v>
                </c:pt>
                <c:pt idx="5">
                  <c:v>36.279460602</c:v>
                </c:pt>
                <c:pt idx="6">
                  <c:v>43.923324237000003</c:v>
                </c:pt>
                <c:pt idx="7">
                  <c:v>62.256234710999998</c:v>
                </c:pt>
                <c:pt idx="8">
                  <c:v>65.078398312999994</c:v>
                </c:pt>
                <c:pt idx="9">
                  <c:v>71.754011985000005</c:v>
                </c:pt>
                <c:pt idx="10">
                  <c:v>44.209439248999999</c:v>
                </c:pt>
                <c:pt idx="11">
                  <c:v>37.764194908999997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C-4A05-A78A-2DC16800B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174911"/>
        <c:axId val="1966577087"/>
      </c:lineChart>
      <c:catAx>
        <c:axId val="1842174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77087"/>
        <c:crosses val="autoZero"/>
        <c:auto val="1"/>
        <c:lblAlgn val="ctr"/>
        <c:lblOffset val="100"/>
        <c:noMultiLvlLbl val="0"/>
      </c:catAx>
      <c:valAx>
        <c:axId val="19665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1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1-405B-9098-2DFE731AA9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(2)'!$G$6:$G$17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35.936999999999998</c:v>
                </c:pt>
                <c:pt idx="4">
                  <c:v>42.75</c:v>
                </c:pt>
                <c:pt idx="5">
                  <c:v>44.591000000000001</c:v>
                </c:pt>
                <c:pt idx="6">
                  <c:v>41.252000000000002</c:v>
                </c:pt>
                <c:pt idx="7">
                  <c:v>40.381</c:v>
                </c:pt>
                <c:pt idx="8">
                  <c:v>37.398000000000003</c:v>
                </c:pt>
                <c:pt idx="9">
                  <c:v>37.006999999999998</c:v>
                </c:pt>
                <c:pt idx="10">
                  <c:v>34.686999999999998</c:v>
                </c:pt>
                <c:pt idx="11">
                  <c:v>35.795000000000002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1-405B-9098-2DFE731AA9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(2)'!$X$6:$X$17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28.037664317000001</c:v>
                </c:pt>
                <c:pt idx="4">
                  <c:v>31.665676524999999</c:v>
                </c:pt>
                <c:pt idx="5">
                  <c:v>32.460930931999997</c:v>
                </c:pt>
                <c:pt idx="6">
                  <c:v>38.737473156</c:v>
                </c:pt>
                <c:pt idx="7">
                  <c:v>54.163588523999998</c:v>
                </c:pt>
                <c:pt idx="8">
                  <c:v>63.728514101999998</c:v>
                </c:pt>
                <c:pt idx="9">
                  <c:v>75.949712519000002</c:v>
                </c:pt>
                <c:pt idx="10">
                  <c:v>71.052702957999998</c:v>
                </c:pt>
                <c:pt idx="11">
                  <c:v>43.460052374999997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1-405B-9098-2DFE731AA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532303"/>
        <c:axId val="2052035583"/>
      </c:lineChart>
      <c:catAx>
        <c:axId val="203453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5583"/>
        <c:crosses val="autoZero"/>
        <c:auto val="1"/>
        <c:lblAlgn val="ctr"/>
        <c:lblOffset val="100"/>
        <c:noMultiLvlLbl val="0"/>
      </c:catAx>
      <c:valAx>
        <c:axId val="20520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F-4BE0-A448-9853581DCA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(2)'!$H$6:$H$17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41.198</c:v>
                </c:pt>
                <c:pt idx="5">
                  <c:v>46.131</c:v>
                </c:pt>
                <c:pt idx="6">
                  <c:v>42.62</c:v>
                </c:pt>
                <c:pt idx="7">
                  <c:v>39.213000000000001</c:v>
                </c:pt>
                <c:pt idx="8">
                  <c:v>36.415999999999997</c:v>
                </c:pt>
                <c:pt idx="9">
                  <c:v>36.459000000000003</c:v>
                </c:pt>
                <c:pt idx="10">
                  <c:v>34.573</c:v>
                </c:pt>
                <c:pt idx="11">
                  <c:v>36.082000000000001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F-4BE0-A448-9853581DCA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(2)'!$Y$6:$Y$17</c:f>
              <c:numCache>
                <c:formatCode>0.000</c:formatCode>
                <c:ptCount val="12"/>
                <c:pt idx="0">
                  <c:v>32.115000000000002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33.558246498999999</c:v>
                </c:pt>
                <c:pt idx="5">
                  <c:v>37.707816817000001</c:v>
                </c:pt>
                <c:pt idx="6">
                  <c:v>41.149828233999997</c:v>
                </c:pt>
                <c:pt idx="7">
                  <c:v>49.213825374999999</c:v>
                </c:pt>
                <c:pt idx="8">
                  <c:v>61.108287617999999</c:v>
                </c:pt>
                <c:pt idx="9">
                  <c:v>75.931520397</c:v>
                </c:pt>
                <c:pt idx="10">
                  <c:v>73.098166536999997</c:v>
                </c:pt>
                <c:pt idx="11">
                  <c:v>75.236304814999997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F-4BE0-A448-9853581DC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697695"/>
        <c:axId val="1988533327"/>
      </c:lineChart>
      <c:catAx>
        <c:axId val="205569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3327"/>
        <c:crosses val="autoZero"/>
        <c:auto val="1"/>
        <c:lblAlgn val="ctr"/>
        <c:lblOffset val="100"/>
        <c:noMultiLvlLbl val="0"/>
      </c:catAx>
      <c:valAx>
        <c:axId val="19885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9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8-49BB-A0F5-33E50C0BEA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(2)'!$I$6:$I$17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44.933</c:v>
                </c:pt>
                <c:pt idx="6">
                  <c:v>48.414000000000001</c:v>
                </c:pt>
                <c:pt idx="7">
                  <c:v>44.978000000000002</c:v>
                </c:pt>
                <c:pt idx="8">
                  <c:v>37.759</c:v>
                </c:pt>
                <c:pt idx="9">
                  <c:v>37.396000000000001</c:v>
                </c:pt>
                <c:pt idx="10">
                  <c:v>35.231999999999999</c:v>
                </c:pt>
                <c:pt idx="11">
                  <c:v>36.58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8-49BB-A0F5-33E50C0BEA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(2)'!$Z$6:$Z$17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42.556437668999997</c:v>
                </c:pt>
                <c:pt idx="6">
                  <c:v>47.688295793999998</c:v>
                </c:pt>
                <c:pt idx="7">
                  <c:v>53.779499835999999</c:v>
                </c:pt>
                <c:pt idx="8">
                  <c:v>56.899570783999998</c:v>
                </c:pt>
                <c:pt idx="9">
                  <c:v>72.396629472000001</c:v>
                </c:pt>
                <c:pt idx="10">
                  <c:v>76.922924660000007</c:v>
                </c:pt>
                <c:pt idx="11">
                  <c:v>76.067601328999999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8-49BB-A0F5-33E50C0B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9151"/>
        <c:axId val="1988551215"/>
      </c:lineChart>
      <c:catAx>
        <c:axId val="9495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51215"/>
        <c:crosses val="autoZero"/>
        <c:auto val="1"/>
        <c:lblAlgn val="ctr"/>
        <c:lblOffset val="100"/>
        <c:noMultiLvlLbl val="0"/>
      </c:catAx>
      <c:valAx>
        <c:axId val="1988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C-4F3E-A33B-DC377470D2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(2)'!$J$6:$J$17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52.292999999999999</c:v>
                </c:pt>
                <c:pt idx="7">
                  <c:v>55.747999999999998</c:v>
                </c:pt>
                <c:pt idx="8">
                  <c:v>50.234999999999999</c:v>
                </c:pt>
                <c:pt idx="9">
                  <c:v>40.646000000000001</c:v>
                </c:pt>
                <c:pt idx="10">
                  <c:v>37.337000000000003</c:v>
                </c:pt>
                <c:pt idx="11">
                  <c:v>37.694000000000003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C-4F3E-A33B-DC377470D2F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(2)'!$AA$6:$AA$17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50.082828010999997</c:v>
                </c:pt>
                <c:pt idx="7">
                  <c:v>51.234370853999998</c:v>
                </c:pt>
                <c:pt idx="8">
                  <c:v>56.624619279000001</c:v>
                </c:pt>
                <c:pt idx="9">
                  <c:v>57.145577416999998</c:v>
                </c:pt>
                <c:pt idx="10">
                  <c:v>67.731911311000005</c:v>
                </c:pt>
                <c:pt idx="11">
                  <c:v>74.095288710000005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C-4F3E-A33B-DC377470D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558303"/>
        <c:axId val="2052028095"/>
      </c:lineChart>
      <c:catAx>
        <c:axId val="203455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28095"/>
        <c:crosses val="autoZero"/>
        <c:auto val="1"/>
        <c:lblAlgn val="ctr"/>
        <c:lblOffset val="100"/>
        <c:noMultiLvlLbl val="0"/>
      </c:catAx>
      <c:valAx>
        <c:axId val="20520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8-4966-B412-EC3FC32EC7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(2)'!$K$6:$K$17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56.723999999999997</c:v>
                </c:pt>
                <c:pt idx="8">
                  <c:v>60.761000000000003</c:v>
                </c:pt>
                <c:pt idx="9">
                  <c:v>49.017000000000003</c:v>
                </c:pt>
                <c:pt idx="10">
                  <c:v>38.703000000000003</c:v>
                </c:pt>
                <c:pt idx="11">
                  <c:v>37.959000000000003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8-4966-B412-EC3FC32EC7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(2)'!$AB$6:$AB$17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55.431093332000003</c:v>
                </c:pt>
                <c:pt idx="8">
                  <c:v>62.061852467000001</c:v>
                </c:pt>
                <c:pt idx="9">
                  <c:v>69.556349456999996</c:v>
                </c:pt>
                <c:pt idx="10">
                  <c:v>59.272347871999997</c:v>
                </c:pt>
                <c:pt idx="11">
                  <c:v>66.191304662999997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8-4966-B412-EC3FC32E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667695"/>
        <c:axId val="237310527"/>
      </c:lineChart>
      <c:catAx>
        <c:axId val="2055667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10527"/>
        <c:crosses val="autoZero"/>
        <c:auto val="1"/>
        <c:lblAlgn val="ctr"/>
        <c:lblOffset val="100"/>
        <c:noMultiLvlLbl val="0"/>
      </c:catAx>
      <c:valAx>
        <c:axId val="2373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6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VOLUME!$B$1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VOLUME!$B$2:$B$12</c:f>
              <c:numCache>
                <c:formatCode>General</c:formatCode>
                <c:ptCount val="11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A-4D7E-80D5-FF28EE804209}"/>
            </c:ext>
          </c:extLst>
        </c:ser>
        <c:ser>
          <c:idx val="1"/>
          <c:order val="1"/>
          <c:tx>
            <c:strRef>
              <c:f>VOLUME!$C$1</c:f>
              <c:strCache>
                <c:ptCount val="1"/>
                <c:pt idx="0">
                  <c:v>pred_1month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VOLUME!$C$2:$C$12</c:f>
              <c:numCache>
                <c:formatCode>General</c:formatCode>
                <c:ptCount val="11"/>
                <c:pt idx="0">
                  <c:v>30768985163</c:v>
                </c:pt>
                <c:pt idx="1">
                  <c:v>31692136386</c:v>
                </c:pt>
                <c:pt idx="2">
                  <c:v>29617522414</c:v>
                </c:pt>
                <c:pt idx="3">
                  <c:v>27569561334</c:v>
                </c:pt>
                <c:pt idx="4">
                  <c:v>33543461007</c:v>
                </c:pt>
                <c:pt idx="5">
                  <c:v>43049658187</c:v>
                </c:pt>
                <c:pt idx="6">
                  <c:v>50194898143</c:v>
                </c:pt>
                <c:pt idx="7">
                  <c:v>55832982168</c:v>
                </c:pt>
                <c:pt idx="8">
                  <c:v>68467003566</c:v>
                </c:pt>
                <c:pt idx="9">
                  <c:v>71383129805</c:v>
                </c:pt>
                <c:pt idx="10">
                  <c:v>66230602868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A-4D7E-80D5-FF28EE804209}"/>
            </c:ext>
          </c:extLst>
        </c:ser>
        <c:ser>
          <c:idx val="2"/>
          <c:order val="2"/>
          <c:tx>
            <c:strRef>
              <c:f>VOLUME!$R$1</c:f>
              <c:strCache>
                <c:ptCount val="1"/>
                <c:pt idx="0">
                  <c:v>adj_pred_1month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VOLUME!$R$2:$R$12</c:f>
              <c:numCache>
                <c:formatCode>General</c:formatCode>
                <c:ptCount val="11"/>
                <c:pt idx="0">
                  <c:v>30768985163</c:v>
                </c:pt>
                <c:pt idx="1">
                  <c:v>33140135380</c:v>
                </c:pt>
                <c:pt idx="2">
                  <c:v>23086435148</c:v>
                </c:pt>
                <c:pt idx="3">
                  <c:v>25314480480</c:v>
                </c:pt>
                <c:pt idx="4">
                  <c:v>40929201508</c:v>
                </c:pt>
                <c:pt idx="5">
                  <c:v>55998898098</c:v>
                </c:pt>
                <c:pt idx="6">
                  <c:v>53683354414</c:v>
                </c:pt>
                <c:pt idx="7">
                  <c:v>63784975089</c:v>
                </c:pt>
                <c:pt idx="8">
                  <c:v>84232374831</c:v>
                </c:pt>
                <c:pt idx="9">
                  <c:v>67348849346</c:v>
                </c:pt>
                <c:pt idx="10">
                  <c:v>59860838027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A-4D7E-80D5-FF28EE804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5936"/>
        <c:axId val="13617168"/>
      </c:lineChart>
      <c:catAx>
        <c:axId val="1934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168"/>
        <c:crosses val="autoZero"/>
        <c:auto val="1"/>
        <c:lblAlgn val="ctr"/>
        <c:lblOffset val="100"/>
        <c:noMultiLvlLbl val="0"/>
      </c:catAx>
      <c:valAx>
        <c:axId val="136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E-4BB2-A736-259456A543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(2)'!$L$6:$L$17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62.707000000000001</c:v>
                </c:pt>
                <c:pt idx="9">
                  <c:v>56.966999999999999</c:v>
                </c:pt>
                <c:pt idx="10">
                  <c:v>43.911999999999999</c:v>
                </c:pt>
                <c:pt idx="11">
                  <c:v>38.792000000000002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E-4BB2-A736-259456A543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(2)'!$AC$6:$AC$17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67.953003512999999</c:v>
                </c:pt>
                <c:pt idx="9">
                  <c:v>73.264504289000001</c:v>
                </c:pt>
                <c:pt idx="10">
                  <c:v>78.280533887999994</c:v>
                </c:pt>
                <c:pt idx="11">
                  <c:v>68.859444830000001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E-4BB2-A736-259456A5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216095"/>
        <c:axId val="1988549135"/>
      </c:lineChart>
      <c:catAx>
        <c:axId val="83921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49135"/>
        <c:crosses val="autoZero"/>
        <c:auto val="1"/>
        <c:lblAlgn val="ctr"/>
        <c:lblOffset val="100"/>
        <c:noMultiLvlLbl val="0"/>
      </c:catAx>
      <c:valAx>
        <c:axId val="19885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1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1-4CE0-9EAB-BBABAE8FC0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(2)'!$M$6:$M$17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61.64</c:v>
                </c:pt>
                <c:pt idx="10">
                  <c:v>52.582000000000001</c:v>
                </c:pt>
                <c:pt idx="11">
                  <c:v>45.261000000000003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1-4CE0-9EAB-BBABAE8FC0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(2)'!$AD$6:$AD$17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70.995663008999998</c:v>
                </c:pt>
                <c:pt idx="10">
                  <c:v>67.445107899999996</c:v>
                </c:pt>
                <c:pt idx="11">
                  <c:v>69.968158052999996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1-4CE0-9EAB-BBABAE8F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9951"/>
        <c:axId val="1988554127"/>
      </c:lineChart>
      <c:catAx>
        <c:axId val="9492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54127"/>
        <c:crosses val="autoZero"/>
        <c:auto val="1"/>
        <c:lblAlgn val="ctr"/>
        <c:lblOffset val="100"/>
        <c:noMultiLvlLbl val="0"/>
      </c:catAx>
      <c:valAx>
        <c:axId val="19885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E-4E44-90F2-607BEB5CED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(2)'!$N$6:$N$17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64.697000000000003</c:v>
                </c:pt>
                <c:pt idx="11">
                  <c:v>58.171999999999997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E-4E44-90F2-607BEB5CED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(2)'!$AE$6:$AE$17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65.455200366</c:v>
                </c:pt>
                <c:pt idx="11">
                  <c:v>67.699044251000004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E-4E44-90F2-607BEB5CE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49919"/>
        <c:axId val="1941212143"/>
      </c:lineChart>
      <c:catAx>
        <c:axId val="24644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12143"/>
        <c:crosses val="autoZero"/>
        <c:auto val="1"/>
        <c:lblAlgn val="ctr"/>
        <c:lblOffset val="100"/>
        <c:noMultiLvlLbl val="0"/>
      </c:catAx>
      <c:valAx>
        <c:axId val="19412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'ESR_forecast (2)'!$B$6:$B$17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61.688077227999997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AD6-B422-A8F48F174E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'ESR_forecast (2)'!$O$6:$O$17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59.813000000000002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AD6-B422-A8F48F174E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'ESR_forecast (2)'!$AF$6:$AF$17</c:f>
              <c:numCache>
                <c:formatCode>0.000</c:formatCode>
                <c:ptCount val="12"/>
                <c:pt idx="0">
                  <c:v>32.113999999999997</c:v>
                </c:pt>
                <c:pt idx="1">
                  <c:v>25.234000000000002</c:v>
                </c:pt>
                <c:pt idx="2">
                  <c:v>27.199000000000002</c:v>
                </c:pt>
                <c:pt idx="3">
                  <c:v>34.918999999999997</c:v>
                </c:pt>
                <c:pt idx="4">
                  <c:v>43.787999999999997</c:v>
                </c:pt>
                <c:pt idx="5">
                  <c:v>45.646999999999998</c:v>
                </c:pt>
                <c:pt idx="6">
                  <c:v>55.524000000000001</c:v>
                </c:pt>
                <c:pt idx="7">
                  <c:v>62.14</c:v>
                </c:pt>
                <c:pt idx="8">
                  <c:v>63.889000000000003</c:v>
                </c:pt>
                <c:pt idx="9">
                  <c:v>64.846999999999994</c:v>
                </c:pt>
                <c:pt idx="10">
                  <c:v>61.84</c:v>
                </c:pt>
                <c:pt idx="11">
                  <c:v>63.327381699999997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AD6-B422-A8F48F174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0751"/>
        <c:axId val="1966581247"/>
      </c:lineChart>
      <c:catAx>
        <c:axId val="9495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81247"/>
        <c:crosses val="autoZero"/>
        <c:auto val="1"/>
        <c:lblAlgn val="ctr"/>
        <c:lblOffset val="100"/>
        <c:noMultiLvlLbl val="0"/>
      </c:catAx>
      <c:valAx>
        <c:axId val="196658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Prediction of 2019 New Acquisitions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pred_2019_historical_f!$B$1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pred_2019_historical_f!$A$2:$A$13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pred_2019_historical_f!$B$2:$B$13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1-4D48-AF89-CA642E2E2AD2}"/>
            </c:ext>
          </c:extLst>
        </c:ser>
        <c:ser>
          <c:idx val="0"/>
          <c:order val="1"/>
          <c:tx>
            <c:strRef>
              <c:f>pred_2019_historical_f!$Q$1</c:f>
              <c:strCache>
                <c:ptCount val="1"/>
                <c:pt idx="0">
                  <c:v>Model with Historical Econ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pred_2019_historical_f!$A$2:$A$13</c:f>
              <c:numCache>
                <c:formatCode>General</c:formatCode>
                <c:ptCount val="12"/>
                <c:pt idx="0">
                  <c:v>201901</c:v>
                </c:pt>
                <c:pt idx="1">
                  <c:v>201902</c:v>
                </c:pt>
                <c:pt idx="2">
                  <c:v>201903</c:v>
                </c:pt>
                <c:pt idx="3">
                  <c:v>201904</c:v>
                </c:pt>
                <c:pt idx="4">
                  <c:v>201905</c:v>
                </c:pt>
                <c:pt idx="5">
                  <c:v>201906</c:v>
                </c:pt>
                <c:pt idx="6">
                  <c:v>201907</c:v>
                </c:pt>
                <c:pt idx="7">
                  <c:v>201908</c:v>
                </c:pt>
                <c:pt idx="8">
                  <c:v>201909</c:v>
                </c:pt>
                <c:pt idx="9">
                  <c:v>201910</c:v>
                </c:pt>
                <c:pt idx="10">
                  <c:v>201911</c:v>
                </c:pt>
                <c:pt idx="11">
                  <c:v>201912</c:v>
                </c:pt>
              </c:numCache>
            </c:numRef>
          </c:cat>
          <c:val>
            <c:numRef>
              <c:f>pred_2019_historical_f!$Q$2:$Q$13</c:f>
              <c:numCache>
                <c:formatCode>0.0,,,"B"</c:formatCode>
                <c:ptCount val="12"/>
                <c:pt idx="0">
                  <c:v>30349101369</c:v>
                </c:pt>
                <c:pt idx="1">
                  <c:v>31088902675</c:v>
                </c:pt>
                <c:pt idx="2">
                  <c:v>31681503254</c:v>
                </c:pt>
                <c:pt idx="3">
                  <c:v>35816492173</c:v>
                </c:pt>
                <c:pt idx="4">
                  <c:v>38762672565</c:v>
                </c:pt>
                <c:pt idx="5">
                  <c:v>39434557278</c:v>
                </c:pt>
                <c:pt idx="6">
                  <c:v>37030516221</c:v>
                </c:pt>
                <c:pt idx="7" formatCode="0.0">
                  <c:v>35103011526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1-4D48-AF89-CA642E2E2AD2}"/>
            </c:ext>
          </c:extLst>
        </c:ser>
        <c:ser>
          <c:idx val="2"/>
          <c:order val="3"/>
          <c:tx>
            <c:strRef>
              <c:f>pred_2019_historical_f!$S$1</c:f>
              <c:strCache>
                <c:ptCount val="1"/>
                <c:pt idx="0">
                  <c:v>esr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pred_2019_historical_f!$S$2:$S$13</c:f>
              <c:numCache>
                <c:formatCode>0.000</c:formatCode>
                <c:ptCount val="12"/>
                <c:pt idx="0">
                  <c:v>32082000000</c:v>
                </c:pt>
                <c:pt idx="1">
                  <c:v>28475000000</c:v>
                </c:pt>
                <c:pt idx="2">
                  <c:v>32915000000</c:v>
                </c:pt>
                <c:pt idx="3">
                  <c:v>36328000000</c:v>
                </c:pt>
                <c:pt idx="4">
                  <c:v>39727000000</c:v>
                </c:pt>
                <c:pt idx="5">
                  <c:v>43103000000</c:v>
                </c:pt>
                <c:pt idx="6">
                  <c:v>40629000000</c:v>
                </c:pt>
                <c:pt idx="7">
                  <c:v>40390000000</c:v>
                </c:pt>
                <c:pt idx="8">
                  <c:v>36942000000</c:v>
                </c:pt>
                <c:pt idx="9">
                  <c:v>37204000000</c:v>
                </c:pt>
                <c:pt idx="10">
                  <c:v>35506000000</c:v>
                </c:pt>
                <c:pt idx="11">
                  <c:v>37631000000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F-4F28-8A7F-66A40B3F7FDC}"/>
            </c:ext>
          </c:extLst>
        </c:ser>
        <c:ser>
          <c:idx val="4"/>
          <c:order val="4"/>
          <c:tx>
            <c:v>withRefi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pred_2019_historical_f!$R$2:$R$9</c:f>
              <c:numCache>
                <c:formatCode>0.0,,,"B"</c:formatCode>
                <c:ptCount val="8"/>
                <c:pt idx="0">
                  <c:v>30611865022</c:v>
                </c:pt>
                <c:pt idx="1">
                  <c:v>33186884715</c:v>
                </c:pt>
                <c:pt idx="2">
                  <c:v>32772507564</c:v>
                </c:pt>
                <c:pt idx="3">
                  <c:v>38726815892</c:v>
                </c:pt>
                <c:pt idx="4">
                  <c:v>44176377456</c:v>
                </c:pt>
                <c:pt idx="5">
                  <c:v>44864005942</c:v>
                </c:pt>
                <c:pt idx="6">
                  <c:v>50114744274</c:v>
                </c:pt>
                <c:pt idx="7">
                  <c:v>57876776014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F-4F28-8A7F-66A40B3F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60943"/>
        <c:axId val="1967499919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pred_2019_historical_f!$C$1</c15:sqref>
                        </c15:formulaRef>
                      </c:ext>
                    </c:extLst>
                    <c:strCache>
                      <c:ptCount val="1"/>
                      <c:pt idx="0">
                        <c:v>pred_1month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pred_2019_historical_f!$C$2:$C$13</c15:sqref>
                        </c15:formulaRef>
                      </c:ext>
                    </c:extLst>
                    <c:numCache>
                      <c:formatCode>0.0,,,"B"</c:formatCode>
                      <c:ptCount val="12"/>
                      <c:pt idx="0">
                        <c:v>30349101369</c:v>
                      </c:pt>
                      <c:pt idx="1">
                        <c:v>30541857799</c:v>
                      </c:pt>
                      <c:pt idx="2">
                        <c:v>28030148982</c:v>
                      </c:pt>
                      <c:pt idx="3">
                        <c:v>26192494402</c:v>
                      </c:pt>
                      <c:pt idx="4">
                        <c:v>31479190593</c:v>
                      </c:pt>
                      <c:pt idx="5">
                        <c:v>41434474672</c:v>
                      </c:pt>
                      <c:pt idx="6">
                        <c:v>47361969343</c:v>
                      </c:pt>
                      <c:pt idx="7">
                        <c:v>53304652492</c:v>
                      </c:pt>
                      <c:pt idx="8">
                        <c:v>65957571255</c:v>
                      </c:pt>
                      <c:pt idx="9">
                        <c:v>68602183549</c:v>
                      </c:pt>
                      <c:pt idx="10">
                        <c:v>65288542088</c:v>
                      </c:pt>
                      <c:pt idx="11">
                        <c:v>63736965331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DF-4F28-8A7F-66A40B3F7FDC}"/>
                  </c:ext>
                </c:extLst>
              </c15:ser>
            </c15:filteredLineSeries>
          </c:ext>
        </c:extLst>
      </c:lineChart>
      <c:catAx>
        <c:axId val="1026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99919"/>
        <c:crosses val="autoZero"/>
        <c:auto val="1"/>
        <c:lblAlgn val="ctr"/>
        <c:lblOffset val="100"/>
        <c:noMultiLvlLbl val="0"/>
      </c:catAx>
      <c:valAx>
        <c:axId val="19674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  <a:r>
              <a:rPr lang="en-US" baseline="0"/>
              <a:t> Quarterly New Acquisitions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pred_2019_historical_f!$W$1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pred_2019_historical_f!$X$2:$X$5</c:f>
              <c:numCache>
                <c:formatCode>0.0,,,"B"</c:formatCode>
                <c:ptCount val="4"/>
              </c:numCache>
            </c:numRef>
          </c:cat>
          <c:val>
            <c:numRef>
              <c:f>pred_2019_historical_f!$W$2:$W$5</c:f>
              <c:numCache>
                <c:formatCode>0.0,,,"B"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3-41B1-AC52-76EA440102EC}"/>
            </c:ext>
          </c:extLst>
        </c:ser>
        <c:ser>
          <c:idx val="0"/>
          <c:order val="1"/>
          <c:tx>
            <c:strRef>
              <c:f>pred_2019_historical_f!$V$1</c:f>
              <c:strCache>
                <c:ptCount val="1"/>
                <c:pt idx="0">
                  <c:v>Model with Historical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pred_2019_historical_f!$X$2:$X$5</c:f>
              <c:numCache>
                <c:formatCode>0.0,,,"B"</c:formatCode>
                <c:ptCount val="4"/>
              </c:numCache>
            </c:numRef>
          </c:cat>
          <c:val>
            <c:numRef>
              <c:f>pred_2019_historical_f!$V$2:$V$5</c:f>
              <c:numCache>
                <c:formatCode>0.0,,,"B"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3-41B1-AC52-76EA440102EC}"/>
            </c:ext>
          </c:extLst>
        </c:ser>
        <c:ser>
          <c:idx val="2"/>
          <c:order val="2"/>
          <c:tx>
            <c:strRef>
              <c:f>pred_2019_historical_f!$U$1</c:f>
              <c:strCache>
                <c:ptCount val="1"/>
                <c:pt idx="0">
                  <c:v>ESR Predictions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pred_2019_historical_f!$U$2:$U$5</c:f>
              <c:numCache>
                <c:formatCode>0.0,,,"B"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3-41B1-AC52-76EA440102EC}"/>
            </c:ext>
          </c:extLst>
        </c:ser>
        <c:ser>
          <c:idx val="3"/>
          <c:order val="3"/>
          <c:tx>
            <c:strRef>
              <c:f>pred_2019_historical_f!$Y$1</c:f>
              <c:strCache>
                <c:ptCount val="1"/>
                <c:pt idx="0">
                  <c:v>Model with Historical and Forward Vars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pred_2019_historical_f!$Y$2:$Y$5</c:f>
              <c:numCache>
                <c:formatCode>0.0,,,"B"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3-41B1-AC52-76EA4401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663103"/>
        <c:axId val="1941176367"/>
      </c:lineChart>
      <c:catAx>
        <c:axId val="2041663103"/>
        <c:scaling>
          <c:orientation val="minMax"/>
        </c:scaling>
        <c:delete val="0"/>
        <c:axPos val="b"/>
        <c:numFmt formatCode="0.0,,,&quot;B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76367"/>
        <c:crosses val="autoZero"/>
        <c:auto val="1"/>
        <c:lblAlgn val="ctr"/>
        <c:lblOffset val="100"/>
        <c:noMultiLvlLbl val="0"/>
      </c:catAx>
      <c:valAx>
        <c:axId val="19411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pred_2019_historical_f!$B$1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pred_2019_historical_f!$B$2:$B$13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F-4128-95D6-603B62FE7401}"/>
            </c:ext>
          </c:extLst>
        </c:ser>
        <c:ser>
          <c:idx val="1"/>
          <c:order val="1"/>
          <c:tx>
            <c:strRef>
              <c:f>pred_2019_historical_f!$C$1</c:f>
              <c:strCache>
                <c:ptCount val="1"/>
                <c:pt idx="0">
                  <c:v>pred_1month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pred_2019_historical_f!$C$2:$C$13</c:f>
              <c:numCache>
                <c:formatCode>0.0,,,"B"</c:formatCode>
                <c:ptCount val="12"/>
                <c:pt idx="0">
                  <c:v>30349101369</c:v>
                </c:pt>
                <c:pt idx="1">
                  <c:v>30541857799</c:v>
                </c:pt>
                <c:pt idx="2">
                  <c:v>28030148982</c:v>
                </c:pt>
                <c:pt idx="3">
                  <c:v>26192494402</c:v>
                </c:pt>
                <c:pt idx="4">
                  <c:v>31479190593</c:v>
                </c:pt>
                <c:pt idx="5">
                  <c:v>41434474672</c:v>
                </c:pt>
                <c:pt idx="6">
                  <c:v>47361969343</c:v>
                </c:pt>
                <c:pt idx="7">
                  <c:v>53304652492</c:v>
                </c:pt>
                <c:pt idx="8">
                  <c:v>65957571255</c:v>
                </c:pt>
                <c:pt idx="9">
                  <c:v>68602183549</c:v>
                </c:pt>
                <c:pt idx="10">
                  <c:v>65288542088</c:v>
                </c:pt>
                <c:pt idx="11">
                  <c:v>63736965331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F-4128-95D6-603B62FE7401}"/>
            </c:ext>
          </c:extLst>
        </c:ser>
        <c:ser>
          <c:idx val="4"/>
          <c:order val="4"/>
          <c:tx>
            <c:strRef>
              <c:f>pred_2019_historical_f!$F$1</c:f>
              <c:strCache>
                <c:ptCount val="1"/>
                <c:pt idx="0">
                  <c:v>pred_4month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pred_2019_historical_f!$F$2:$F$13</c:f>
              <c:numCache>
                <c:formatCode>0.0,,,"B"</c:formatCode>
                <c:ptCount val="12"/>
                <c:pt idx="0">
                  <c:v>35570751442</c:v>
                </c:pt>
                <c:pt idx="1">
                  <c:v>36803018911</c:v>
                </c:pt>
                <c:pt idx="2">
                  <c:v>34384460063</c:v>
                </c:pt>
                <c:pt idx="3">
                  <c:v>35816492173</c:v>
                </c:pt>
                <c:pt idx="4">
                  <c:v>35263060972</c:v>
                </c:pt>
                <c:pt idx="5">
                  <c:v>31661456276</c:v>
                </c:pt>
                <c:pt idx="6">
                  <c:v>31579589774</c:v>
                </c:pt>
                <c:pt idx="7">
                  <c:v>36061186008</c:v>
                </c:pt>
                <c:pt idx="8">
                  <c:v>43994846395</c:v>
                </c:pt>
                <c:pt idx="9">
                  <c:v>41867932905</c:v>
                </c:pt>
                <c:pt idx="10">
                  <c:v>50065970916</c:v>
                </c:pt>
                <c:pt idx="11">
                  <c:v>61840852705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BF-4128-95D6-603B62FE7401}"/>
            </c:ext>
          </c:extLst>
        </c:ser>
        <c:ser>
          <c:idx val="9"/>
          <c:order val="9"/>
          <c:tx>
            <c:strRef>
              <c:f>pred_2019_historical_f!$S$1</c:f>
              <c:strCache>
                <c:ptCount val="1"/>
                <c:pt idx="0">
                  <c:v>esr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pred_2019_historical_f!$S$2:$S$13</c:f>
              <c:numCache>
                <c:formatCode>0.000</c:formatCode>
                <c:ptCount val="12"/>
                <c:pt idx="0">
                  <c:v>32082000000</c:v>
                </c:pt>
                <c:pt idx="1">
                  <c:v>28475000000</c:v>
                </c:pt>
                <c:pt idx="2">
                  <c:v>32915000000</c:v>
                </c:pt>
                <c:pt idx="3">
                  <c:v>36328000000</c:v>
                </c:pt>
                <c:pt idx="4">
                  <c:v>39727000000</c:v>
                </c:pt>
                <c:pt idx="5">
                  <c:v>43103000000</c:v>
                </c:pt>
                <c:pt idx="6">
                  <c:v>40629000000</c:v>
                </c:pt>
                <c:pt idx="7">
                  <c:v>40390000000</c:v>
                </c:pt>
                <c:pt idx="8">
                  <c:v>36942000000</c:v>
                </c:pt>
                <c:pt idx="9">
                  <c:v>37204000000</c:v>
                </c:pt>
                <c:pt idx="10">
                  <c:v>35506000000</c:v>
                </c:pt>
                <c:pt idx="11">
                  <c:v>37631000000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BF-4128-95D6-603B62FE7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255424"/>
        <c:axId val="140838443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pred_2019_historical_f!$D$1</c15:sqref>
                        </c15:formulaRef>
                      </c:ext>
                    </c:extLst>
                    <c:strCache>
                      <c:ptCount val="1"/>
                      <c:pt idx="0">
                        <c:v>pred_2month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pred_2019_historical_f!$D$2:$D$13</c15:sqref>
                        </c15:formulaRef>
                      </c:ext>
                    </c:extLst>
                    <c:numCache>
                      <c:formatCode>0.0,,,"B"</c:formatCode>
                      <c:ptCount val="12"/>
                      <c:pt idx="0">
                        <c:v>31640988516</c:v>
                      </c:pt>
                      <c:pt idx="1">
                        <c:v>31088902675</c:v>
                      </c:pt>
                      <c:pt idx="2">
                        <c:v>32345876143</c:v>
                      </c:pt>
                      <c:pt idx="3">
                        <c:v>26106646938</c:v>
                      </c:pt>
                      <c:pt idx="4">
                        <c:v>28423632790</c:v>
                      </c:pt>
                      <c:pt idx="5">
                        <c:v>34852189647</c:v>
                      </c:pt>
                      <c:pt idx="6">
                        <c:v>45494078010</c:v>
                      </c:pt>
                      <c:pt idx="7">
                        <c:v>46603078435</c:v>
                      </c:pt>
                      <c:pt idx="8">
                        <c:v>57905258563</c:v>
                      </c:pt>
                      <c:pt idx="9">
                        <c:v>70154198372</c:v>
                      </c:pt>
                      <c:pt idx="10">
                        <c:v>64360703131</c:v>
                      </c:pt>
                      <c:pt idx="11">
                        <c:v>65650136965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DBF-4128-95D6-603B62FE74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pred_2019_historical_f!$E$1</c15:sqref>
                        </c15:formulaRef>
                      </c:ext>
                    </c:extLst>
                    <c:strCache>
                      <c:ptCount val="1"/>
                      <c:pt idx="0">
                        <c:v>pred_3month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pred_2019_historical_f!$E$2:$E$13</c15:sqref>
                        </c15:formulaRef>
                      </c:ext>
                    </c:extLst>
                    <c:numCache>
                      <c:formatCode>0.0,,,"B"</c:formatCode>
                      <c:ptCount val="12"/>
                      <c:pt idx="0">
                        <c:v>36533220421</c:v>
                      </c:pt>
                      <c:pt idx="1">
                        <c:v>33075829885</c:v>
                      </c:pt>
                      <c:pt idx="2">
                        <c:v>31681503254</c:v>
                      </c:pt>
                      <c:pt idx="3">
                        <c:v>33899560248</c:v>
                      </c:pt>
                      <c:pt idx="4">
                        <c:v>27870785287</c:v>
                      </c:pt>
                      <c:pt idx="5">
                        <c:v>29939319862</c:v>
                      </c:pt>
                      <c:pt idx="6">
                        <c:v>36757446276</c:v>
                      </c:pt>
                      <c:pt idx="7">
                        <c:v>45551385691</c:v>
                      </c:pt>
                      <c:pt idx="8">
                        <c:v>45949931505</c:v>
                      </c:pt>
                      <c:pt idx="9">
                        <c:v>56620113890</c:v>
                      </c:pt>
                      <c:pt idx="10">
                        <c:v>69636131353</c:v>
                      </c:pt>
                      <c:pt idx="11">
                        <c:v>62837065990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DBF-4128-95D6-603B62FE740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pred_2019_historical_f!$G$1</c15:sqref>
                        </c15:formulaRef>
                      </c:ext>
                    </c:extLst>
                    <c:strCache>
                      <c:ptCount val="1"/>
                      <c:pt idx="0">
                        <c:v>pred_5month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pred_2019_historical_f!$G$2:$G$13</c15:sqref>
                        </c15:formulaRef>
                      </c:ext>
                    </c:extLst>
                    <c:numCache>
                      <c:formatCode>0.0,,,"B"</c:formatCode>
                      <c:ptCount val="12"/>
                      <c:pt idx="0">
                        <c:v>40787673753</c:v>
                      </c:pt>
                      <c:pt idx="1">
                        <c:v>35836895209</c:v>
                      </c:pt>
                      <c:pt idx="2">
                        <c:v>38901663907</c:v>
                      </c:pt>
                      <c:pt idx="3">
                        <c:v>37824510356</c:v>
                      </c:pt>
                      <c:pt idx="4">
                        <c:v>38762672565</c:v>
                      </c:pt>
                      <c:pt idx="5">
                        <c:v>42376808690</c:v>
                      </c:pt>
                      <c:pt idx="6">
                        <c:v>35747798211</c:v>
                      </c:pt>
                      <c:pt idx="7">
                        <c:v>37362559215</c:v>
                      </c:pt>
                      <c:pt idx="8">
                        <c:v>39635522419</c:v>
                      </c:pt>
                      <c:pt idx="9">
                        <c:v>45258417570</c:v>
                      </c:pt>
                      <c:pt idx="10">
                        <c:v>45610971458</c:v>
                      </c:pt>
                      <c:pt idx="11">
                        <c:v>49331063431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DBF-4128-95D6-603B62FE740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pred_2019_historical_f!$H$1</c15:sqref>
                        </c15:formulaRef>
                      </c:ext>
                    </c:extLst>
                    <c:strCache>
                      <c:ptCount val="1"/>
                      <c:pt idx="0">
                        <c:v>pred_6month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pred_2019_historical_f!$H$2:$H$13</c15:sqref>
                        </c15:formulaRef>
                      </c:ext>
                    </c:extLst>
                    <c:numCache>
                      <c:formatCode>0.0,,,"B"</c:formatCode>
                      <c:ptCount val="12"/>
                      <c:pt idx="0">
                        <c:v>39187479979</c:v>
                      </c:pt>
                      <c:pt idx="1">
                        <c:v>39704710802</c:v>
                      </c:pt>
                      <c:pt idx="2">
                        <c:v>35404898994</c:v>
                      </c:pt>
                      <c:pt idx="3">
                        <c:v>35722748079</c:v>
                      </c:pt>
                      <c:pt idx="4">
                        <c:v>37149627549</c:v>
                      </c:pt>
                      <c:pt idx="5">
                        <c:v>39434557278</c:v>
                      </c:pt>
                      <c:pt idx="6">
                        <c:v>42193989484</c:v>
                      </c:pt>
                      <c:pt idx="7">
                        <c:v>40972665185</c:v>
                      </c:pt>
                      <c:pt idx="8">
                        <c:v>38417626499</c:v>
                      </c:pt>
                      <c:pt idx="9">
                        <c:v>42519240893</c:v>
                      </c:pt>
                      <c:pt idx="10">
                        <c:v>46022179776</c:v>
                      </c:pt>
                      <c:pt idx="11">
                        <c:v>45594889021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DBF-4128-95D6-603B62FE740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pred_2019_historical_f!$I$1</c15:sqref>
                        </c15:formulaRef>
                      </c:ext>
                    </c:extLst>
                    <c:strCache>
                      <c:ptCount val="1"/>
                      <c:pt idx="0">
                        <c:v>pred_7month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pred_2019_historical_f!$I$2:$I$13</c15:sqref>
                        </c15:formulaRef>
                      </c:ext>
                    </c:extLst>
                    <c:numCache>
                      <c:formatCode>0.0,,,"B"</c:formatCode>
                      <c:ptCount val="12"/>
                      <c:pt idx="0">
                        <c:v>35015583790</c:v>
                      </c:pt>
                      <c:pt idx="1">
                        <c:v>38153653433</c:v>
                      </c:pt>
                      <c:pt idx="2">
                        <c:v>39328302907</c:v>
                      </c:pt>
                      <c:pt idx="3">
                        <c:v>34484177145</c:v>
                      </c:pt>
                      <c:pt idx="4">
                        <c:v>34752012577</c:v>
                      </c:pt>
                      <c:pt idx="5">
                        <c:v>32992906040</c:v>
                      </c:pt>
                      <c:pt idx="6">
                        <c:v>37030516221</c:v>
                      </c:pt>
                      <c:pt idx="7">
                        <c:v>40783437702</c:v>
                      </c:pt>
                      <c:pt idx="8">
                        <c:v>38291680533</c:v>
                      </c:pt>
                      <c:pt idx="9">
                        <c:v>40551330480</c:v>
                      </c:pt>
                      <c:pt idx="10">
                        <c:v>39922745539</c:v>
                      </c:pt>
                      <c:pt idx="11">
                        <c:v>45217630573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DBF-4128-95D6-603B62FE740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pred_2019_historical_f!$J$1</c15:sqref>
                        </c15:formulaRef>
                      </c:ext>
                    </c:extLst>
                    <c:strCache>
                      <c:ptCount val="1"/>
                      <c:pt idx="0">
                        <c:v>pred_8month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pred_2019_historical_f!$J$2:$J$13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35370104691</c:v>
                      </c:pt>
                      <c:pt idx="1">
                        <c:v>36526027525</c:v>
                      </c:pt>
                      <c:pt idx="2">
                        <c:v>37964649639</c:v>
                      </c:pt>
                      <c:pt idx="3">
                        <c:v>42133179720</c:v>
                      </c:pt>
                      <c:pt idx="4" formatCode="0.0,,,&quot;B&quot;">
                        <c:v>36662905451</c:v>
                      </c:pt>
                      <c:pt idx="5">
                        <c:v>36283173118</c:v>
                      </c:pt>
                      <c:pt idx="6">
                        <c:v>34157723540</c:v>
                      </c:pt>
                      <c:pt idx="7">
                        <c:v>35103011526</c:v>
                      </c:pt>
                      <c:pt idx="8">
                        <c:v>39469665875</c:v>
                      </c:pt>
                      <c:pt idx="9">
                        <c:v>36133859072</c:v>
                      </c:pt>
                      <c:pt idx="10">
                        <c:v>36847604556</c:v>
                      </c:pt>
                      <c:pt idx="11">
                        <c:v>41394606823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DBF-4128-95D6-603B62FE7401}"/>
                  </c:ext>
                </c:extLst>
              </c15:ser>
            </c15:filteredLineSeries>
          </c:ext>
        </c:extLst>
      </c:lineChart>
      <c:catAx>
        <c:axId val="137125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384432"/>
        <c:crosses val="autoZero"/>
        <c:auto val="1"/>
        <c:lblAlgn val="ctr"/>
        <c:lblOffset val="100"/>
        <c:noMultiLvlLbl val="0"/>
      </c:catAx>
      <c:valAx>
        <c:axId val="14083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12_month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09426481264317E-2"/>
          <c:y val="0.12531250000000002"/>
          <c:w val="0.89651114089462225"/>
          <c:h val="0.71123824365704291"/>
        </c:manualLayout>
      </c:layout>
      <c:lineChart>
        <c:grouping val="standard"/>
        <c:varyColors val="0"/>
        <c:ser>
          <c:idx val="0"/>
          <c:order val="0"/>
          <c:tx>
            <c:strRef>
              <c:f>forward_opt_f!$B$1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forward_opt_f!$B$2:$B$13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0-4FA4-9A8B-76936E16D4C1}"/>
            </c:ext>
          </c:extLst>
        </c:ser>
        <c:ser>
          <c:idx val="1"/>
          <c:order val="1"/>
          <c:tx>
            <c:strRef>
              <c:f>forward_opt_f!$C$1</c:f>
              <c:strCache>
                <c:ptCount val="1"/>
                <c:pt idx="0">
                  <c:v>12-month_1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forward_opt_f!$C$2:$C$13</c:f>
              <c:numCache>
                <c:formatCode>General</c:formatCode>
                <c:ptCount val="12"/>
                <c:pt idx="0">
                  <c:v>34370187764</c:v>
                </c:pt>
                <c:pt idx="1">
                  <c:v>31594055395</c:v>
                </c:pt>
                <c:pt idx="2">
                  <c:v>32155363349</c:v>
                </c:pt>
                <c:pt idx="3">
                  <c:v>32696423041</c:v>
                </c:pt>
                <c:pt idx="4">
                  <c:v>42857074315</c:v>
                </c:pt>
                <c:pt idx="5">
                  <c:v>48668665010</c:v>
                </c:pt>
                <c:pt idx="6">
                  <c:v>49983993044</c:v>
                </c:pt>
                <c:pt idx="7">
                  <c:v>56043989820</c:v>
                </c:pt>
                <c:pt idx="8">
                  <c:v>49466092126</c:v>
                </c:pt>
                <c:pt idx="9">
                  <c:v>50280012806</c:v>
                </c:pt>
                <c:pt idx="10">
                  <c:v>47425633437</c:v>
                </c:pt>
                <c:pt idx="11">
                  <c:v>47285859647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0-4FA4-9A8B-76936E16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050864"/>
        <c:axId val="11968903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forward_opt_f!$D$1</c15:sqref>
                        </c15:formulaRef>
                      </c:ext>
                    </c:extLst>
                    <c:strCache>
                      <c:ptCount val="1"/>
                      <c:pt idx="0">
                        <c:v>12-month_2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forward_opt_f!$D$2:$D$13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31811652496</c:v>
                      </c:pt>
                      <c:pt idx="1">
                        <c:v>27737407751</c:v>
                      </c:pt>
                      <c:pt idx="2">
                        <c:v>27921462116</c:v>
                      </c:pt>
                      <c:pt idx="3">
                        <c:v>29569567195</c:v>
                      </c:pt>
                      <c:pt idx="4">
                        <c:v>40251400405</c:v>
                      </c:pt>
                      <c:pt idx="5">
                        <c:v>45205762102</c:v>
                      </c:pt>
                      <c:pt idx="6">
                        <c:v>46876429658</c:v>
                      </c:pt>
                      <c:pt idx="7">
                        <c:v>52948291971</c:v>
                      </c:pt>
                      <c:pt idx="8">
                        <c:v>47385723588</c:v>
                      </c:pt>
                      <c:pt idx="9">
                        <c:v>51353345050</c:v>
                      </c:pt>
                      <c:pt idx="10">
                        <c:v>48989028353</c:v>
                      </c:pt>
                      <c:pt idx="11">
                        <c:v>49311360078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430-4FA4-9A8B-76936E16D4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forward_opt_f!$E$1</c15:sqref>
                        </c15:formulaRef>
                      </c:ext>
                    </c:extLst>
                    <c:strCache>
                      <c:ptCount val="1"/>
                      <c:pt idx="0">
                        <c:v>12-month_3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forward_opt_f!$E$2:$E$13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31243763480</c:v>
                      </c:pt>
                      <c:pt idx="1">
                        <c:v>26380272206</c:v>
                      </c:pt>
                      <c:pt idx="2">
                        <c:v>28508280645</c:v>
                      </c:pt>
                      <c:pt idx="3">
                        <c:v>29122003546</c:v>
                      </c:pt>
                      <c:pt idx="4">
                        <c:v>35105301384</c:v>
                      </c:pt>
                      <c:pt idx="5">
                        <c:v>38977048761</c:v>
                      </c:pt>
                      <c:pt idx="6">
                        <c:v>39887291800</c:v>
                      </c:pt>
                      <c:pt idx="7">
                        <c:v>44923640264</c:v>
                      </c:pt>
                      <c:pt idx="8">
                        <c:v>39971583937</c:v>
                      </c:pt>
                      <c:pt idx="9">
                        <c:v>41223906610</c:v>
                      </c:pt>
                      <c:pt idx="10">
                        <c:v>40648850540</c:v>
                      </c:pt>
                      <c:pt idx="11">
                        <c:v>43347846501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430-4FA4-9A8B-76936E16D4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forward_opt_f!$F$1</c15:sqref>
                        </c15:formulaRef>
                      </c:ext>
                    </c:extLst>
                    <c:strCache>
                      <c:ptCount val="1"/>
                      <c:pt idx="0">
                        <c:v>12-month_4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forward_opt_f!$F$2:$F$13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34370187764</c:v>
                      </c:pt>
                      <c:pt idx="1">
                        <c:v>31594055395</c:v>
                      </c:pt>
                      <c:pt idx="2">
                        <c:v>32155363349</c:v>
                      </c:pt>
                      <c:pt idx="3">
                        <c:v>32696423041</c:v>
                      </c:pt>
                      <c:pt idx="4">
                        <c:v>42857074315</c:v>
                      </c:pt>
                      <c:pt idx="5">
                        <c:v>48668665010</c:v>
                      </c:pt>
                      <c:pt idx="6">
                        <c:v>49983993044</c:v>
                      </c:pt>
                      <c:pt idx="7">
                        <c:v>56043989820</c:v>
                      </c:pt>
                      <c:pt idx="8">
                        <c:v>49466092126</c:v>
                      </c:pt>
                      <c:pt idx="9">
                        <c:v>50280012806</c:v>
                      </c:pt>
                      <c:pt idx="10">
                        <c:v>47425633437</c:v>
                      </c:pt>
                      <c:pt idx="11">
                        <c:v>47285859647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430-4FA4-9A8B-76936E16D4C1}"/>
                  </c:ext>
                </c:extLst>
              </c15:ser>
            </c15:filteredLineSeries>
          </c:ext>
        </c:extLst>
      </c:lineChart>
      <c:catAx>
        <c:axId val="8420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90336"/>
        <c:crosses val="autoZero"/>
        <c:auto val="1"/>
        <c:lblAlgn val="ctr"/>
        <c:lblOffset val="100"/>
        <c:noMultiLvlLbl val="0"/>
      </c:catAx>
      <c:valAx>
        <c:axId val="11968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forward_opt_f!$G$1</c:f>
              <c:strCache>
                <c:ptCount val="1"/>
                <c:pt idx="0">
                  <c:v>esr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forward_opt_f!$G$2:$G$13</c:f>
              <c:numCache>
                <c:formatCode>0.000</c:formatCode>
                <c:ptCount val="12"/>
                <c:pt idx="0">
                  <c:v>32082000000</c:v>
                </c:pt>
                <c:pt idx="1">
                  <c:v>28475000000</c:v>
                </c:pt>
                <c:pt idx="2">
                  <c:v>32915000000</c:v>
                </c:pt>
                <c:pt idx="3">
                  <c:v>36328000000</c:v>
                </c:pt>
                <c:pt idx="4">
                  <c:v>39727000000</c:v>
                </c:pt>
                <c:pt idx="5">
                  <c:v>43103000000</c:v>
                </c:pt>
                <c:pt idx="6">
                  <c:v>40629000000</c:v>
                </c:pt>
                <c:pt idx="7">
                  <c:v>40390000000</c:v>
                </c:pt>
                <c:pt idx="8">
                  <c:v>36942000000</c:v>
                </c:pt>
                <c:pt idx="9">
                  <c:v>37204000000</c:v>
                </c:pt>
                <c:pt idx="10">
                  <c:v>35506000000</c:v>
                </c:pt>
                <c:pt idx="11">
                  <c:v>37631000000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4-49D8-8C45-21C22741585B}"/>
            </c:ext>
          </c:extLst>
        </c:ser>
        <c:ser>
          <c:idx val="1"/>
          <c:order val="1"/>
          <c:tx>
            <c:strRef>
              <c:f>forward_opt_f!$H$1</c:f>
              <c:strCache>
                <c:ptCount val="1"/>
                <c:pt idx="0">
                  <c:v>11month_11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forward_opt_f!$H$2:$H$13</c:f>
              <c:numCache>
                <c:formatCode>General</c:formatCode>
                <c:ptCount val="12"/>
                <c:pt idx="0">
                  <c:v>29658081058</c:v>
                </c:pt>
                <c:pt idx="1">
                  <c:v>29800180985</c:v>
                </c:pt>
                <c:pt idx="2">
                  <c:v>32755197987</c:v>
                </c:pt>
                <c:pt idx="3">
                  <c:v>41536406516</c:v>
                </c:pt>
                <c:pt idx="4">
                  <c:v>44772441139</c:v>
                </c:pt>
                <c:pt idx="5">
                  <c:v>47409144872</c:v>
                </c:pt>
                <c:pt idx="6">
                  <c:v>51152145836</c:v>
                </c:pt>
                <c:pt idx="7">
                  <c:v>44647911574</c:v>
                </c:pt>
                <c:pt idx="8">
                  <c:v>46471847434</c:v>
                </c:pt>
                <c:pt idx="9">
                  <c:v>45885365268</c:v>
                </c:pt>
                <c:pt idx="10">
                  <c:v>47269380040</c:v>
                </c:pt>
                <c:pt idx="11">
                  <c:v>49139436040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4-49D8-8C45-21C22741585B}"/>
            </c:ext>
          </c:extLst>
        </c:ser>
        <c:ser>
          <c:idx val="2"/>
          <c:order val="2"/>
          <c:tx>
            <c:strRef>
              <c:f>forward_opt_f!$B$1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forward_opt_f!$B$2:$B$13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4-49D8-8C45-21C22741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728896"/>
        <c:axId val="1204927200"/>
      </c:lineChart>
      <c:catAx>
        <c:axId val="152272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27200"/>
        <c:crosses val="autoZero"/>
        <c:auto val="1"/>
        <c:lblAlgn val="ctr"/>
        <c:lblOffset val="100"/>
        <c:noMultiLvlLbl val="0"/>
      </c:catAx>
      <c:valAx>
        <c:axId val="12049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forward_opt_f!$B$1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forward_opt_f!$B$2:$B$13</c:f>
              <c:numCache>
                <c:formatCode>0.0,,,"B"</c:formatCode>
                <c:ptCount val="12"/>
                <c:pt idx="0">
                  <c:v>32216984157</c:v>
                </c:pt>
                <c:pt idx="1">
                  <c:v>25161049120</c:v>
                </c:pt>
                <c:pt idx="2">
                  <c:v>27362441560</c:v>
                </c:pt>
                <c:pt idx="3">
                  <c:v>34955301835</c:v>
                </c:pt>
                <c:pt idx="4">
                  <c:v>46492700918</c:v>
                </c:pt>
                <c:pt idx="5">
                  <c:v>46538114458</c:v>
                </c:pt>
                <c:pt idx="6">
                  <c:v>58146891064</c:v>
                </c:pt>
                <c:pt idx="7">
                  <c:v>71598353433</c:v>
                </c:pt>
                <c:pt idx="8">
                  <c:v>64432723107</c:v>
                </c:pt>
                <c:pt idx="9">
                  <c:v>65013364964</c:v>
                </c:pt>
                <c:pt idx="10">
                  <c:v>61894914397</c:v>
                </c:pt>
                <c:pt idx="11">
                  <c:v>61688077228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7-49A9-8D5B-9B248F39BE64}"/>
            </c:ext>
          </c:extLst>
        </c:ser>
        <c:ser>
          <c:idx val="1"/>
          <c:order val="1"/>
          <c:tx>
            <c:strRef>
              <c:f>forward_opt_f!$I$1</c:f>
              <c:strCache>
                <c:ptCount val="1"/>
                <c:pt idx="0">
                  <c:v>1month_1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forward_opt_f!$I$2:$I$13</c:f>
              <c:numCache>
                <c:formatCode>General</c:formatCode>
                <c:ptCount val="12"/>
                <c:pt idx="0">
                  <c:v>31626587424</c:v>
                </c:pt>
                <c:pt idx="1">
                  <c:v>32935201325</c:v>
                </c:pt>
                <c:pt idx="2">
                  <c:v>31604162419</c:v>
                </c:pt>
                <c:pt idx="3">
                  <c:v>29876448852</c:v>
                </c:pt>
                <c:pt idx="4">
                  <c:v>34440361504</c:v>
                </c:pt>
                <c:pt idx="5">
                  <c:v>43229885330</c:v>
                </c:pt>
                <c:pt idx="6">
                  <c:v>50146376552</c:v>
                </c:pt>
                <c:pt idx="7">
                  <c:v>55043320759</c:v>
                </c:pt>
                <c:pt idx="8">
                  <c:v>67623396160</c:v>
                </c:pt>
                <c:pt idx="9">
                  <c:v>70483112628</c:v>
                </c:pt>
                <c:pt idx="10">
                  <c:v>65131140868</c:v>
                </c:pt>
                <c:pt idx="11">
                  <c:v>63244109064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7-49A9-8D5B-9B248F39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891024"/>
        <c:axId val="1204871040"/>
      </c:lineChart>
      <c:catAx>
        <c:axId val="151589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71040"/>
        <c:crosses val="autoZero"/>
        <c:auto val="1"/>
        <c:lblAlgn val="ctr"/>
        <c:lblOffset val="100"/>
        <c:noMultiLvlLbl val="0"/>
      </c:catAx>
      <c:valAx>
        <c:axId val="12048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9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15</xdr:row>
      <xdr:rowOff>175260</xdr:rowOff>
    </xdr:from>
    <xdr:to>
      <xdr:col>11</xdr:col>
      <xdr:colOff>876300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D1141-34C1-473B-90AE-D56F9D21B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586740</xdr:colOff>
      <xdr:row>14</xdr:row>
      <xdr:rowOff>99060</xdr:rowOff>
    </xdr:from>
    <xdr:to>
      <xdr:col>26</xdr:col>
      <xdr:colOff>594360</xdr:colOff>
      <xdr:row>35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78198-F1D6-41D8-924C-B0BFA1221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563880</xdr:colOff>
      <xdr:row>12</xdr:row>
      <xdr:rowOff>121920</xdr:rowOff>
    </xdr:from>
    <xdr:to>
      <xdr:col>19</xdr:col>
      <xdr:colOff>76200</xdr:colOff>
      <xdr:row>27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D8FC36-CE4E-46AD-8771-C938AE93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26</xdr:row>
      <xdr:rowOff>144780</xdr:rowOff>
    </xdr:from>
    <xdr:to>
      <xdr:col>9</xdr:col>
      <xdr:colOff>464820</xdr:colOff>
      <xdr:row>46</xdr:row>
      <xdr:rowOff>8572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B1945-A967-4438-A2BE-A86AB145C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1485900</xdr:colOff>
      <xdr:row>10</xdr:row>
      <xdr:rowOff>38100</xdr:rowOff>
    </xdr:from>
    <xdr:to>
      <xdr:col>29</xdr:col>
      <xdr:colOff>213360</xdr:colOff>
      <xdr:row>35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D543A-4399-4B8B-95B5-2AC499DEA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</xdr:colOff>
      <xdr:row>16</xdr:row>
      <xdr:rowOff>114300</xdr:rowOff>
    </xdr:from>
    <xdr:to>
      <xdr:col>16</xdr:col>
      <xdr:colOff>160020</xdr:colOff>
      <xdr:row>37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52ADA-F24F-47EE-B861-00988C328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243840</xdr:colOff>
      <xdr:row>16</xdr:row>
      <xdr:rowOff>22860</xdr:rowOff>
    </xdr:from>
    <xdr:to>
      <xdr:col>25</xdr:col>
      <xdr:colOff>213360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FDAD3-12E7-4150-9094-54E878891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213360</xdr:colOff>
      <xdr:row>36</xdr:row>
      <xdr:rowOff>30480</xdr:rowOff>
    </xdr:from>
    <xdr:to>
      <xdr:col>25</xdr:col>
      <xdr:colOff>167640</xdr:colOff>
      <xdr:row>51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5880D-68A6-4F44-9D73-1EA44C00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</xdr:colOff>
      <xdr:row>52</xdr:row>
      <xdr:rowOff>38100</xdr:rowOff>
    </xdr:from>
    <xdr:to>
      <xdr:col>23</xdr:col>
      <xdr:colOff>121920</xdr:colOff>
      <xdr:row>67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B886F1-F013-4D2A-AAC6-3619D8AD8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68</xdr:row>
      <xdr:rowOff>83820</xdr:rowOff>
    </xdr:from>
    <xdr:to>
      <xdr:col>23</xdr:col>
      <xdr:colOff>91440</xdr:colOff>
      <xdr:row>83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3C8C88-6345-4614-973B-A36112ED5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358140</xdr:colOff>
      <xdr:row>85</xdr:row>
      <xdr:rowOff>68580</xdr:rowOff>
    </xdr:from>
    <xdr:to>
      <xdr:col>23</xdr:col>
      <xdr:colOff>449580</xdr:colOff>
      <xdr:row>100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3045D7-02C7-490E-9E5E-690031F88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160020</xdr:colOff>
      <xdr:row>27</xdr:row>
      <xdr:rowOff>99060</xdr:rowOff>
    </xdr:from>
    <xdr:to>
      <xdr:col>15</xdr:col>
      <xdr:colOff>708660</xdr:colOff>
      <xdr:row>42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85E28D-E3A5-4546-8805-24BD8E69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175260</xdr:colOff>
      <xdr:row>19</xdr:row>
      <xdr:rowOff>76200</xdr:rowOff>
    </xdr:from>
    <xdr:to>
      <xdr:col>23</xdr:col>
      <xdr:colOff>266700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BF629-1E16-430E-AA53-927ACF760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213360</xdr:colOff>
      <xdr:row>1</xdr:row>
      <xdr:rowOff>68580</xdr:rowOff>
    </xdr:from>
    <xdr:to>
      <xdr:col>23</xdr:col>
      <xdr:colOff>304800</xdr:colOff>
      <xdr:row>15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280409-4C5C-4DE5-9552-94F537433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87</xdr:row>
      <xdr:rowOff>68580</xdr:rowOff>
    </xdr:from>
    <xdr:to>
      <xdr:col>20</xdr:col>
      <xdr:colOff>335280</xdr:colOff>
      <xdr:row>124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7CBC2-2F4D-4E43-8AB0-A786D385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845820</xdr:colOff>
      <xdr:row>59</xdr:row>
      <xdr:rowOff>83820</xdr:rowOff>
    </xdr:from>
    <xdr:to>
      <xdr:col>23</xdr:col>
      <xdr:colOff>144780</xdr:colOff>
      <xdr:row>86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E496D9-D3F6-4139-927C-937C750E4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807720</xdr:colOff>
      <xdr:row>20</xdr:row>
      <xdr:rowOff>167640</xdr:rowOff>
    </xdr:from>
    <xdr:to>
      <xdr:col>24</xdr:col>
      <xdr:colOff>495300</xdr:colOff>
      <xdr:row>55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EE68D-617F-4F00-87B3-0ACBD1F6D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198120</xdr:colOff>
      <xdr:row>0</xdr:row>
      <xdr:rowOff>0</xdr:rowOff>
    </xdr:from>
    <xdr:to>
      <xdr:col>20</xdr:col>
      <xdr:colOff>617220</xdr:colOff>
      <xdr:row>19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473AFD-D950-4FE1-9321-D1B600C77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914400</xdr:colOff>
      <xdr:row>83</xdr:row>
      <xdr:rowOff>114300</xdr:rowOff>
    </xdr:from>
    <xdr:to>
      <xdr:col>26</xdr:col>
      <xdr:colOff>236220</xdr:colOff>
      <xdr:row>113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202E66-60DE-4304-B7E3-B87E8A601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40</xdr:row>
      <xdr:rowOff>7620</xdr:rowOff>
    </xdr:from>
    <xdr:to>
      <xdr:col>22</xdr:col>
      <xdr:colOff>99060</xdr:colOff>
      <xdr:row>64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885E8-23CF-4559-8F00-A44BC9293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251460</xdr:colOff>
      <xdr:row>2</xdr:row>
      <xdr:rowOff>99060</xdr:rowOff>
    </xdr:from>
    <xdr:to>
      <xdr:col>30</xdr:col>
      <xdr:colOff>403860</xdr:colOff>
      <xdr:row>36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73CB6-C027-4B6C-B322-08D4C7F53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18</xdr:row>
      <xdr:rowOff>129540</xdr:rowOff>
    </xdr:from>
    <xdr:to>
      <xdr:col>7</xdr:col>
      <xdr:colOff>434340</xdr:colOff>
      <xdr:row>34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1C680-87F2-4F53-B24F-DF91E515D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18</xdr:row>
      <xdr:rowOff>137160</xdr:rowOff>
    </xdr:from>
    <xdr:to>
      <xdr:col>15</xdr:col>
      <xdr:colOff>38100</xdr:colOff>
      <xdr:row>34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FF20C-4189-4E9F-8730-6FA0A6563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213360</xdr:colOff>
      <xdr:row>18</xdr:row>
      <xdr:rowOff>91440</xdr:rowOff>
    </xdr:from>
    <xdr:to>
      <xdr:col>21</xdr:col>
      <xdr:colOff>739140</xdr:colOff>
      <xdr:row>33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EEC74-2068-4654-8E30-A83E9C6E5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274320</xdr:colOff>
      <xdr:row>36</xdr:row>
      <xdr:rowOff>76200</xdr:rowOff>
    </xdr:from>
    <xdr:to>
      <xdr:col>7</xdr:col>
      <xdr:colOff>365760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1C886-E370-4ACD-8690-9B859EFFB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548640</xdr:colOff>
      <xdr:row>36</xdr:row>
      <xdr:rowOff>83820</xdr:rowOff>
    </xdr:from>
    <xdr:to>
      <xdr:col>15</xdr:col>
      <xdr:colOff>0</xdr:colOff>
      <xdr:row>51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053D2-F997-4D17-BAF9-59942CB20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35</xdr:row>
      <xdr:rowOff>160020</xdr:rowOff>
    </xdr:from>
    <xdr:to>
      <xdr:col>21</xdr:col>
      <xdr:colOff>754380</xdr:colOff>
      <xdr:row>50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D847DE-EAEC-474F-BC6B-46FA7A2FB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243840</xdr:colOff>
      <xdr:row>51</xdr:row>
      <xdr:rowOff>68580</xdr:rowOff>
    </xdr:from>
    <xdr:to>
      <xdr:col>7</xdr:col>
      <xdr:colOff>335280</xdr:colOff>
      <xdr:row>66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53292-B108-4600-9F4B-B5054F52B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472440</xdr:colOff>
      <xdr:row>51</xdr:row>
      <xdr:rowOff>99060</xdr:rowOff>
    </xdr:from>
    <xdr:to>
      <xdr:col>14</xdr:col>
      <xdr:colOff>563880</xdr:colOff>
      <xdr:row>66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2E35CD-3396-433F-BA95-76A11204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152400</xdr:colOff>
      <xdr:row>51</xdr:row>
      <xdr:rowOff>121920</xdr:rowOff>
    </xdr:from>
    <xdr:to>
      <xdr:col>21</xdr:col>
      <xdr:colOff>678180</xdr:colOff>
      <xdr:row>66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59E434-B17E-4CCD-9F80-C7208183F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289560</xdr:colOff>
      <xdr:row>66</xdr:row>
      <xdr:rowOff>45720</xdr:rowOff>
    </xdr:from>
    <xdr:to>
      <xdr:col>7</xdr:col>
      <xdr:colOff>381000</xdr:colOff>
      <xdr:row>81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449EAA-3046-46F9-BEEB-B01E835AE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426720</xdr:colOff>
      <xdr:row>66</xdr:row>
      <xdr:rowOff>45720</xdr:rowOff>
    </xdr:from>
    <xdr:to>
      <xdr:col>14</xdr:col>
      <xdr:colOff>518160</xdr:colOff>
      <xdr:row>81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6578FE-5A73-4D6D-8F2D-F2C513104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571500</xdr:colOff>
      <xdr:row>67</xdr:row>
      <xdr:rowOff>30480</xdr:rowOff>
    </xdr:from>
    <xdr:to>
      <xdr:col>21</xdr:col>
      <xdr:colOff>457200</xdr:colOff>
      <xdr:row>82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C036AF-343C-42FE-82BC-262F2C8A1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f_2019_stats_clean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UME"/>
      <sheetName val="historical_volume (2)"/>
      <sheetName val="pred_2019_update"/>
      <sheetName val="ESR_forecast_forward"/>
      <sheetName val="pred_2019_historical"/>
      <sheetName val="ESR_forecast_historical_updated"/>
      <sheetName val="ESR_vs_SFA_cum_with_bulk"/>
      <sheetName val="Moodys_scenarios"/>
      <sheetName val="pred_2020"/>
      <sheetName val="Sheet1"/>
      <sheetName val="Sheet2"/>
      <sheetName val="ESR_forecast (2)"/>
    </sheetNames>
    <sheetDataSet>
      <sheetData sheetId="0"/>
      <sheetData sheetId="1"/>
      <sheetData sheetId="2"/>
      <sheetData sheetId="3">
        <row r="6">
          <cell r="B6">
            <v>32.216984156999999</v>
          </cell>
          <cell r="D6">
            <v>32.082000000000001</v>
          </cell>
          <cell r="U6">
            <v>30.611865022</v>
          </cell>
        </row>
        <row r="7">
          <cell r="B7">
            <v>25.161049120000001</v>
          </cell>
          <cell r="D7">
            <v>28.475000000000001</v>
          </cell>
          <cell r="U7">
            <v>33.186884714999998</v>
          </cell>
        </row>
        <row r="8">
          <cell r="B8">
            <v>27.362441560000001</v>
          </cell>
          <cell r="D8">
            <v>32.914999999999999</v>
          </cell>
          <cell r="U8">
            <v>32.772507564000001</v>
          </cell>
        </row>
        <row r="9">
          <cell r="B9">
            <v>34.955301835</v>
          </cell>
          <cell r="D9">
            <v>36.328000000000003</v>
          </cell>
          <cell r="U9">
            <v>38.726815891999998</v>
          </cell>
        </row>
        <row r="10">
          <cell r="B10">
            <v>46.492700917999997</v>
          </cell>
          <cell r="D10">
            <v>39.726999999999997</v>
          </cell>
          <cell r="U10">
            <v>44.176377455999997</v>
          </cell>
        </row>
        <row r="11">
          <cell r="B11">
            <v>46.538114458000003</v>
          </cell>
          <cell r="D11">
            <v>43.103000000000002</v>
          </cell>
          <cell r="U11">
            <v>44.864005941999999</v>
          </cell>
        </row>
        <row r="12">
          <cell r="B12">
            <v>58.146891064000002</v>
          </cell>
          <cell r="D12">
            <v>40.628999999999998</v>
          </cell>
          <cell r="U12">
            <v>50.114744274000003</v>
          </cell>
        </row>
        <row r="13">
          <cell r="B13">
            <v>71.598353433</v>
          </cell>
          <cell r="D13">
            <v>40.39</v>
          </cell>
          <cell r="U13">
            <v>57.876776014000001</v>
          </cell>
        </row>
        <row r="14">
          <cell r="B14">
            <v>64.432723107000001</v>
          </cell>
          <cell r="D14">
            <v>36.942</v>
          </cell>
          <cell r="U14">
            <v>49.728544417999998</v>
          </cell>
        </row>
        <row r="15">
          <cell r="B15">
            <v>65.013364964000004</v>
          </cell>
          <cell r="D15">
            <v>37.204000000000001</v>
          </cell>
          <cell r="U15">
            <v>57.773288649000001</v>
          </cell>
        </row>
        <row r="16">
          <cell r="B16">
            <v>61.894914397000001</v>
          </cell>
          <cell r="D16">
            <v>35.506</v>
          </cell>
          <cell r="U16">
            <v>53.536663474999997</v>
          </cell>
        </row>
        <row r="17">
          <cell r="B17">
            <v>61.688077227999997</v>
          </cell>
          <cell r="D17">
            <v>37.631</v>
          </cell>
          <cell r="U17">
            <v>52.896583571000001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FFFF-878D-46CF-8177-849C055E577A}">
  <dimension ref="A1:Y18"/>
  <sheetViews>
    <sheetView workbookViewId="0">
      <selection activeCell="B35" sqref="B35"/>
    </sheetView>
  </sheetViews>
  <sheetFormatPr defaultRowHeight="14.4" x14ac:dyDescent="0.55000000000000004"/>
  <cols>
    <col min="1" max="1" width="8.89453125" bestFit="1" customWidth="1"/>
    <col min="2" max="8" width="12.5234375" bestFit="1" customWidth="1"/>
    <col min="10" max="11" width="10.68359375" bestFit="1" customWidth="1"/>
    <col min="12" max="12" width="12.5234375" bestFit="1" customWidth="1"/>
    <col min="13" max="13" width="11.20703125" bestFit="1" customWidth="1"/>
    <col min="14" max="14" width="9.68359375" bestFit="1" customWidth="1"/>
    <col min="15" max="15" width="10.68359375" bestFit="1" customWidth="1"/>
    <col min="18" max="18" width="11.68359375" bestFit="1" customWidth="1"/>
  </cols>
  <sheetData>
    <row r="1" spans="1:25" x14ac:dyDescent="0.55000000000000004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/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/>
      <c r="Q1" s="2"/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/>
      <c r="Y1" s="2"/>
    </row>
    <row r="2" spans="1:25" x14ac:dyDescent="0.55000000000000004">
      <c r="A2" s="2">
        <v>201901</v>
      </c>
      <c r="B2" s="5">
        <v>32216984157</v>
      </c>
      <c r="C2" s="5">
        <v>30768985163</v>
      </c>
      <c r="D2" s="5">
        <v>30097608709</v>
      </c>
      <c r="E2" s="5">
        <v>33835378589</v>
      </c>
      <c r="F2" s="5">
        <v>34583788637</v>
      </c>
      <c r="G2" s="5">
        <v>31277374487</v>
      </c>
      <c r="H2" s="5">
        <v>30051159598</v>
      </c>
      <c r="I2" s="2"/>
      <c r="J2" s="2">
        <f>B2-C2</f>
        <v>1447998994</v>
      </c>
      <c r="K2" s="2">
        <f>B2-D2</f>
        <v>2119375448</v>
      </c>
      <c r="L2" s="5">
        <f>B2-E2</f>
        <v>-1618394432</v>
      </c>
      <c r="M2" s="2">
        <f>B2-F2</f>
        <v>-2366804480</v>
      </c>
      <c r="N2" s="2">
        <f>B2-G2</f>
        <v>939609670</v>
      </c>
      <c r="O2" s="2">
        <f>B2-H2</f>
        <v>2165824559</v>
      </c>
      <c r="P2" s="2"/>
      <c r="Q2" s="2"/>
      <c r="R2" s="2">
        <f>C2</f>
        <v>30768985163</v>
      </c>
      <c r="S2" s="2">
        <f t="shared" ref="S2:W2" si="0">D2</f>
        <v>30097608709</v>
      </c>
      <c r="T2" s="2">
        <f t="shared" si="0"/>
        <v>33835378589</v>
      </c>
      <c r="U2" s="2">
        <f t="shared" si="0"/>
        <v>34583788637</v>
      </c>
      <c r="V2" s="2">
        <f t="shared" si="0"/>
        <v>31277374487</v>
      </c>
      <c r="W2" s="2">
        <f t="shared" si="0"/>
        <v>30051159598</v>
      </c>
      <c r="X2" s="2"/>
      <c r="Y2" s="2"/>
    </row>
    <row r="3" spans="1:25" x14ac:dyDescent="0.55000000000000004">
      <c r="A3" s="2">
        <v>201902</v>
      </c>
      <c r="B3" s="2">
        <v>25161049120</v>
      </c>
      <c r="C3" s="2">
        <v>31692136386</v>
      </c>
      <c r="D3" s="2">
        <v>30838459438</v>
      </c>
      <c r="E3" s="2">
        <v>32757317872</v>
      </c>
      <c r="F3" s="2">
        <v>39444748865</v>
      </c>
      <c r="G3" s="2">
        <v>28607200875</v>
      </c>
      <c r="H3" s="2">
        <v>26296202774</v>
      </c>
      <c r="I3" s="2"/>
      <c r="J3" s="2">
        <f t="shared" ref="J3:J12" si="1">B3-C3</f>
        <v>-6531087266</v>
      </c>
      <c r="K3" s="2">
        <f t="shared" ref="K3:K12" si="2">B3-D3</f>
        <v>-5677410318</v>
      </c>
      <c r="L3" s="5">
        <f t="shared" ref="L3:L12" si="3">B3-E3</f>
        <v>-7596268752</v>
      </c>
      <c r="M3" s="2">
        <f t="shared" ref="M3:M12" si="4">B3-F3</f>
        <v>-14283699745</v>
      </c>
      <c r="N3" s="2">
        <f t="shared" ref="N3:N12" si="5">B3-G3</f>
        <v>-3446151755</v>
      </c>
      <c r="O3" s="2">
        <f t="shared" ref="O3:O12" si="6">B3-H3</f>
        <v>-1135153654</v>
      </c>
      <c r="P3" s="2"/>
      <c r="Q3" s="2"/>
      <c r="R3" s="2">
        <f>C3+J2</f>
        <v>33140135380</v>
      </c>
      <c r="S3" s="2">
        <f t="shared" ref="S3:W3" si="7">D3+K2</f>
        <v>32957834886</v>
      </c>
      <c r="T3" s="2">
        <f t="shared" si="7"/>
        <v>31138923440</v>
      </c>
      <c r="U3" s="2">
        <f t="shared" si="7"/>
        <v>37077944385</v>
      </c>
      <c r="V3" s="2">
        <f t="shared" si="7"/>
        <v>29546810545</v>
      </c>
      <c r="W3" s="2">
        <f t="shared" si="7"/>
        <v>28462027333</v>
      </c>
      <c r="X3" s="2"/>
      <c r="Y3" s="2"/>
    </row>
    <row r="4" spans="1:25" x14ac:dyDescent="0.55000000000000004">
      <c r="A4" s="2">
        <v>201903</v>
      </c>
      <c r="B4" s="2">
        <v>27362441560</v>
      </c>
      <c r="C4" s="2">
        <v>29617522414</v>
      </c>
      <c r="D4" s="2">
        <v>31885819870</v>
      </c>
      <c r="E4" s="2">
        <v>31873583747</v>
      </c>
      <c r="F4" s="2">
        <v>35536040772</v>
      </c>
      <c r="G4" s="2">
        <v>31155634781</v>
      </c>
      <c r="H4" s="2">
        <v>28585389425</v>
      </c>
      <c r="I4" s="2"/>
      <c r="J4" s="2">
        <f t="shared" si="1"/>
        <v>-2255080854</v>
      </c>
      <c r="K4" s="2">
        <f t="shared" si="2"/>
        <v>-4523378310</v>
      </c>
      <c r="L4" s="5">
        <f t="shared" si="3"/>
        <v>-4511142187</v>
      </c>
      <c r="M4" s="2">
        <f t="shared" si="4"/>
        <v>-8173599212</v>
      </c>
      <c r="N4" s="2">
        <f t="shared" si="5"/>
        <v>-3793193221</v>
      </c>
      <c r="O4" s="2">
        <f t="shared" si="6"/>
        <v>-1222947865</v>
      </c>
      <c r="P4" s="2"/>
      <c r="Q4" s="2"/>
      <c r="R4" s="2">
        <f t="shared" ref="R4:R12" si="8">C4+J3</f>
        <v>23086435148</v>
      </c>
      <c r="S4" s="2">
        <f t="shared" ref="S4:S12" si="9">D4+K3</f>
        <v>26208409552</v>
      </c>
      <c r="T4" s="2">
        <f t="shared" ref="T4:T12" si="10">E4+L3</f>
        <v>24277314995</v>
      </c>
      <c r="U4" s="2">
        <f t="shared" ref="U4:U12" si="11">F4+M3</f>
        <v>21252341027</v>
      </c>
      <c r="V4" s="2">
        <f t="shared" ref="V4:V12" si="12">G4+N3</f>
        <v>27709483026</v>
      </c>
      <c r="W4" s="2">
        <f t="shared" ref="W4:W12" si="13">H4+O3</f>
        <v>27450235771</v>
      </c>
      <c r="X4" s="2"/>
      <c r="Y4" s="2"/>
    </row>
    <row r="5" spans="1:25" x14ac:dyDescent="0.55000000000000004">
      <c r="A5" s="2">
        <v>201904</v>
      </c>
      <c r="B5" s="2">
        <v>34955301835</v>
      </c>
      <c r="C5" s="2">
        <v>27569561334</v>
      </c>
      <c r="D5" s="2">
        <v>26787314076</v>
      </c>
      <c r="E5" s="2">
        <v>34465686988</v>
      </c>
      <c r="F5" s="2">
        <v>33632899208</v>
      </c>
      <c r="G5" s="2">
        <v>32448136009</v>
      </c>
      <c r="H5" s="2">
        <v>29947919682</v>
      </c>
      <c r="I5" s="2"/>
      <c r="J5" s="2">
        <f t="shared" si="1"/>
        <v>7385740501</v>
      </c>
      <c r="K5" s="2">
        <f t="shared" si="2"/>
        <v>8167987759</v>
      </c>
      <c r="L5" s="5">
        <f t="shared" si="3"/>
        <v>489614847</v>
      </c>
      <c r="M5" s="2">
        <f t="shared" si="4"/>
        <v>1322402627</v>
      </c>
      <c r="N5" s="2">
        <f t="shared" si="5"/>
        <v>2507165826</v>
      </c>
      <c r="O5" s="2">
        <f t="shared" si="6"/>
        <v>5007382153</v>
      </c>
      <c r="P5" s="2"/>
      <c r="Q5" s="2"/>
      <c r="R5" s="2">
        <f t="shared" si="8"/>
        <v>25314480480</v>
      </c>
      <c r="S5" s="2">
        <f t="shared" si="9"/>
        <v>22263935766</v>
      </c>
      <c r="T5" s="2">
        <f t="shared" si="10"/>
        <v>29954544801</v>
      </c>
      <c r="U5" s="2">
        <f t="shared" si="11"/>
        <v>25459299996</v>
      </c>
      <c r="V5" s="2">
        <f t="shared" si="12"/>
        <v>28654942788</v>
      </c>
      <c r="W5" s="2">
        <f t="shared" si="13"/>
        <v>28724971817</v>
      </c>
      <c r="X5" s="2"/>
      <c r="Y5" s="2"/>
    </row>
    <row r="6" spans="1:25" x14ac:dyDescent="0.55000000000000004">
      <c r="A6" s="2">
        <v>201905</v>
      </c>
      <c r="B6" s="2">
        <v>46492700918</v>
      </c>
      <c r="C6" s="2">
        <v>33543461007</v>
      </c>
      <c r="D6" s="2">
        <v>30080066620</v>
      </c>
      <c r="E6" s="2">
        <v>29526521323</v>
      </c>
      <c r="F6" s="2">
        <v>38168596496</v>
      </c>
      <c r="G6" s="2">
        <v>44447213306</v>
      </c>
      <c r="H6" s="2">
        <v>40848142920</v>
      </c>
      <c r="I6" s="2"/>
      <c r="J6" s="2">
        <f t="shared" si="1"/>
        <v>12949239911</v>
      </c>
      <c r="K6" s="2">
        <f t="shared" si="2"/>
        <v>16412634298</v>
      </c>
      <c r="L6" s="5">
        <f t="shared" si="3"/>
        <v>16966179595</v>
      </c>
      <c r="M6" s="2">
        <f t="shared" si="4"/>
        <v>8324104422</v>
      </c>
      <c r="N6" s="2">
        <f t="shared" si="5"/>
        <v>2045487612</v>
      </c>
      <c r="O6" s="2">
        <f t="shared" si="6"/>
        <v>5644557998</v>
      </c>
      <c r="P6" s="2"/>
      <c r="Q6" s="2"/>
      <c r="R6" s="2">
        <f t="shared" si="8"/>
        <v>40929201508</v>
      </c>
      <c r="S6" s="2">
        <f t="shared" si="9"/>
        <v>38248054379</v>
      </c>
      <c r="T6" s="2">
        <f t="shared" si="10"/>
        <v>30016136170</v>
      </c>
      <c r="U6" s="2">
        <f t="shared" si="11"/>
        <v>39490999123</v>
      </c>
      <c r="V6" s="2">
        <f t="shared" si="12"/>
        <v>46954379132</v>
      </c>
      <c r="W6" s="2">
        <f t="shared" si="13"/>
        <v>45855525073</v>
      </c>
      <c r="X6" s="2"/>
      <c r="Y6" s="2"/>
    </row>
    <row r="7" spans="1:25" x14ac:dyDescent="0.55000000000000004">
      <c r="A7" s="2">
        <v>201906</v>
      </c>
      <c r="B7" s="2">
        <v>46538114458</v>
      </c>
      <c r="C7" s="2">
        <v>43049658187</v>
      </c>
      <c r="D7" s="2">
        <v>36360620050</v>
      </c>
      <c r="E7" s="2">
        <v>31637661198</v>
      </c>
      <c r="F7" s="2">
        <v>40410478593</v>
      </c>
      <c r="G7" s="2">
        <v>48003317980</v>
      </c>
      <c r="H7" s="2">
        <v>45115374701</v>
      </c>
      <c r="I7" s="2"/>
      <c r="J7" s="2">
        <f t="shared" si="1"/>
        <v>3488456271</v>
      </c>
      <c r="K7" s="2">
        <f t="shared" si="2"/>
        <v>10177494408</v>
      </c>
      <c r="L7" s="5">
        <f t="shared" si="3"/>
        <v>14900453260</v>
      </c>
      <c r="M7" s="2">
        <f t="shared" si="4"/>
        <v>6127635865</v>
      </c>
      <c r="N7" s="2">
        <f t="shared" si="5"/>
        <v>-1465203522</v>
      </c>
      <c r="O7" s="2">
        <f t="shared" si="6"/>
        <v>1422739757</v>
      </c>
      <c r="P7" s="2"/>
      <c r="Q7" s="2"/>
      <c r="R7" s="2">
        <f t="shared" si="8"/>
        <v>55998898098</v>
      </c>
      <c r="S7" s="2">
        <f t="shared" si="9"/>
        <v>52773254348</v>
      </c>
      <c r="T7" s="2">
        <f t="shared" si="10"/>
        <v>48603840793</v>
      </c>
      <c r="U7" s="2">
        <f t="shared" si="11"/>
        <v>48734583015</v>
      </c>
      <c r="V7" s="2">
        <f t="shared" si="12"/>
        <v>50048805592</v>
      </c>
      <c r="W7" s="2">
        <f t="shared" si="13"/>
        <v>50759932699</v>
      </c>
      <c r="X7" s="2"/>
      <c r="Y7" s="2"/>
    </row>
    <row r="8" spans="1:25" x14ac:dyDescent="0.55000000000000004">
      <c r="A8" s="2">
        <v>201907</v>
      </c>
      <c r="B8" s="2">
        <v>58146891064</v>
      </c>
      <c r="C8" s="2">
        <v>50194898143</v>
      </c>
      <c r="D8" s="2">
        <v>46779364333</v>
      </c>
      <c r="E8" s="2">
        <v>39784748813</v>
      </c>
      <c r="F8" s="2">
        <v>46441817151</v>
      </c>
      <c r="G8" s="2">
        <v>55638818749</v>
      </c>
      <c r="H8" s="2">
        <v>48960254638</v>
      </c>
      <c r="I8" s="2"/>
      <c r="J8" s="2">
        <f t="shared" si="1"/>
        <v>7951992921</v>
      </c>
      <c r="K8" s="2">
        <f t="shared" si="2"/>
        <v>11367526731</v>
      </c>
      <c r="L8" s="5">
        <f t="shared" si="3"/>
        <v>18362142251</v>
      </c>
      <c r="M8" s="2">
        <f t="shared" si="4"/>
        <v>11705073913</v>
      </c>
      <c r="N8" s="2">
        <f t="shared" si="5"/>
        <v>2508072315</v>
      </c>
      <c r="O8" s="2">
        <f t="shared" si="6"/>
        <v>9186636426</v>
      </c>
      <c r="P8" s="2"/>
      <c r="Q8" s="2"/>
      <c r="R8" s="2">
        <f t="shared" si="8"/>
        <v>53683354414</v>
      </c>
      <c r="S8" s="2">
        <f t="shared" si="9"/>
        <v>56956858741</v>
      </c>
      <c r="T8" s="2">
        <f t="shared" si="10"/>
        <v>54685202073</v>
      </c>
      <c r="U8" s="2">
        <f t="shared" si="11"/>
        <v>52569453016</v>
      </c>
      <c r="V8" s="2">
        <f t="shared" si="12"/>
        <v>54173615227</v>
      </c>
      <c r="W8" s="2">
        <f t="shared" si="13"/>
        <v>50382994395</v>
      </c>
      <c r="X8" s="2"/>
      <c r="Y8" s="2"/>
    </row>
    <row r="9" spans="1:25" x14ac:dyDescent="0.55000000000000004">
      <c r="A9" s="2">
        <v>201908</v>
      </c>
      <c r="B9" s="2">
        <v>71598353433</v>
      </c>
      <c r="C9" s="2">
        <v>55832982168</v>
      </c>
      <c r="D9" s="2">
        <v>49865324375</v>
      </c>
      <c r="E9" s="2">
        <v>47378224558</v>
      </c>
      <c r="F9" s="2">
        <v>50518005208</v>
      </c>
      <c r="G9" s="2">
        <v>73050258898</v>
      </c>
      <c r="H9" s="2">
        <v>59820129302</v>
      </c>
      <c r="I9" s="2"/>
      <c r="J9" s="2">
        <f t="shared" si="1"/>
        <v>15765371265</v>
      </c>
      <c r="K9" s="2">
        <f t="shared" si="2"/>
        <v>21733029058</v>
      </c>
      <c r="L9" s="5">
        <f t="shared" si="3"/>
        <v>24220128875</v>
      </c>
      <c r="M9" s="2">
        <f t="shared" si="4"/>
        <v>21080348225</v>
      </c>
      <c r="N9" s="2">
        <f t="shared" si="5"/>
        <v>-1451905465</v>
      </c>
      <c r="O9" s="2">
        <f t="shared" si="6"/>
        <v>11778224131</v>
      </c>
      <c r="P9" s="2"/>
      <c r="Q9" s="2"/>
      <c r="R9" s="2">
        <f t="shared" si="8"/>
        <v>63784975089</v>
      </c>
      <c r="S9" s="2">
        <f t="shared" si="9"/>
        <v>61232851106</v>
      </c>
      <c r="T9" s="2">
        <f t="shared" si="10"/>
        <v>65740366809</v>
      </c>
      <c r="U9" s="2">
        <f t="shared" si="11"/>
        <v>62223079121</v>
      </c>
      <c r="V9" s="2">
        <f t="shared" si="12"/>
        <v>75558331213</v>
      </c>
      <c r="W9" s="2">
        <f t="shared" si="13"/>
        <v>69006765728</v>
      </c>
      <c r="X9" s="2"/>
      <c r="Y9" s="2"/>
    </row>
    <row r="10" spans="1:25" x14ac:dyDescent="0.55000000000000004">
      <c r="A10" s="2">
        <v>201909</v>
      </c>
      <c r="B10" s="2">
        <v>64432723107</v>
      </c>
      <c r="C10" s="2">
        <v>68467003566</v>
      </c>
      <c r="D10" s="2">
        <v>60991381772</v>
      </c>
      <c r="E10" s="2">
        <v>49419054912</v>
      </c>
      <c r="F10" s="2">
        <v>51867009450</v>
      </c>
      <c r="G10" s="2">
        <v>75468843335</v>
      </c>
      <c r="H10" s="2">
        <v>56657805606</v>
      </c>
      <c r="I10" s="2"/>
      <c r="J10" s="2">
        <f t="shared" si="1"/>
        <v>-4034280459</v>
      </c>
      <c r="K10" s="2">
        <f t="shared" si="2"/>
        <v>3441341335</v>
      </c>
      <c r="L10" s="5">
        <f t="shared" si="3"/>
        <v>15013668195</v>
      </c>
      <c r="M10" s="2">
        <f t="shared" si="4"/>
        <v>12565713657</v>
      </c>
      <c r="N10" s="2">
        <f t="shared" si="5"/>
        <v>-11036120228</v>
      </c>
      <c r="O10" s="2">
        <f t="shared" si="6"/>
        <v>7774917501</v>
      </c>
      <c r="P10" s="2"/>
      <c r="Q10" s="2"/>
      <c r="R10" s="2">
        <f t="shared" si="8"/>
        <v>84232374831</v>
      </c>
      <c r="S10" s="2">
        <f t="shared" si="9"/>
        <v>82724410830</v>
      </c>
      <c r="T10" s="2">
        <f t="shared" si="10"/>
        <v>73639183787</v>
      </c>
      <c r="U10" s="2">
        <f t="shared" si="11"/>
        <v>72947357675</v>
      </c>
      <c r="V10" s="2">
        <f t="shared" si="12"/>
        <v>74016937870</v>
      </c>
      <c r="W10" s="2">
        <f t="shared" si="13"/>
        <v>68436029737</v>
      </c>
      <c r="X10" s="2"/>
      <c r="Y10" s="2"/>
    </row>
    <row r="11" spans="1:25" x14ac:dyDescent="0.55000000000000004">
      <c r="A11" s="2">
        <v>201910</v>
      </c>
      <c r="B11" s="2">
        <v>65013364964</v>
      </c>
      <c r="C11" s="2">
        <v>71383129805</v>
      </c>
      <c r="D11" s="2">
        <v>72255459945</v>
      </c>
      <c r="E11" s="2">
        <v>59419654858</v>
      </c>
      <c r="F11" s="2">
        <v>63828177417</v>
      </c>
      <c r="G11" s="2">
        <v>89966437574</v>
      </c>
      <c r="H11" s="2">
        <v>61964948641</v>
      </c>
      <c r="I11" s="2"/>
      <c r="J11" s="2">
        <f t="shared" si="1"/>
        <v>-6369764841</v>
      </c>
      <c r="K11" s="2">
        <f t="shared" si="2"/>
        <v>-7242094981</v>
      </c>
      <c r="L11" s="5">
        <f t="shared" si="3"/>
        <v>5593710106</v>
      </c>
      <c r="M11" s="2">
        <f t="shared" si="4"/>
        <v>1185187547</v>
      </c>
      <c r="N11" s="2">
        <f t="shared" si="5"/>
        <v>-24953072610</v>
      </c>
      <c r="O11" s="2">
        <f t="shared" si="6"/>
        <v>3048416323</v>
      </c>
      <c r="P11" s="2"/>
      <c r="Q11" s="2"/>
      <c r="R11" s="2">
        <f t="shared" si="8"/>
        <v>67348849346</v>
      </c>
      <c r="S11" s="2">
        <f t="shared" si="9"/>
        <v>75696801280</v>
      </c>
      <c r="T11" s="2">
        <f t="shared" si="10"/>
        <v>74433323053</v>
      </c>
      <c r="U11" s="2">
        <f t="shared" si="11"/>
        <v>76393891074</v>
      </c>
      <c r="V11" s="2">
        <f t="shared" si="12"/>
        <v>78930317346</v>
      </c>
      <c r="W11" s="2">
        <f t="shared" si="13"/>
        <v>69739866142</v>
      </c>
      <c r="X11" s="2"/>
      <c r="Y11" s="2"/>
    </row>
    <row r="12" spans="1:25" x14ac:dyDescent="0.55000000000000004">
      <c r="A12" s="2">
        <v>201911</v>
      </c>
      <c r="B12" s="2">
        <v>61894914397</v>
      </c>
      <c r="C12" s="2">
        <v>66230602868</v>
      </c>
      <c r="D12" s="2">
        <v>67801504411</v>
      </c>
      <c r="E12" s="2">
        <v>72337388173</v>
      </c>
      <c r="F12" s="2">
        <v>64101766753</v>
      </c>
      <c r="G12" s="2">
        <v>84566165040</v>
      </c>
      <c r="H12" s="2">
        <v>57135280100</v>
      </c>
      <c r="I12" s="2"/>
      <c r="J12" s="2">
        <f t="shared" si="1"/>
        <v>-4335688471</v>
      </c>
      <c r="K12" s="2">
        <f t="shared" si="2"/>
        <v>-5906590014</v>
      </c>
      <c r="L12" s="5">
        <f t="shared" si="3"/>
        <v>-10442473776</v>
      </c>
      <c r="M12" s="2">
        <f t="shared" si="4"/>
        <v>-2206852356</v>
      </c>
      <c r="N12" s="2">
        <f t="shared" si="5"/>
        <v>-22671250643</v>
      </c>
      <c r="O12" s="2">
        <f t="shared" si="6"/>
        <v>4759634297</v>
      </c>
      <c r="P12" s="2"/>
      <c r="Q12" s="2"/>
      <c r="R12" s="2">
        <f t="shared" si="8"/>
        <v>59860838027</v>
      </c>
      <c r="S12" s="2">
        <f t="shared" si="9"/>
        <v>60559409430</v>
      </c>
      <c r="T12" s="2">
        <f t="shared" si="10"/>
        <v>77931098279</v>
      </c>
      <c r="U12" s="2">
        <f t="shared" si="11"/>
        <v>65286954300</v>
      </c>
      <c r="V12" s="2">
        <f t="shared" si="12"/>
        <v>59613092430</v>
      </c>
      <c r="W12" s="2">
        <f t="shared" si="13"/>
        <v>60183696423</v>
      </c>
      <c r="X12" s="2"/>
      <c r="Y12" s="2"/>
    </row>
    <row r="13" spans="1:25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89EA-4309-4F2E-9217-AC956C03DDD6}">
  <dimension ref="A1:AA121"/>
  <sheetViews>
    <sheetView topLeftCell="C1" workbookViewId="0">
      <selection activeCell="U1" sqref="U1:AA14"/>
    </sheetView>
  </sheetViews>
  <sheetFormatPr defaultRowHeight="14.4" x14ac:dyDescent="0.55000000000000004"/>
  <cols>
    <col min="1" max="1" width="8.26171875" bestFit="1" customWidth="1"/>
    <col min="2" max="2" width="8.47265625" bestFit="1" customWidth="1"/>
    <col min="3" max="3" width="10.15625" bestFit="1" customWidth="1"/>
    <col min="4" max="4" width="11.15625" bestFit="1" customWidth="1"/>
    <col min="5" max="5" width="8.7890625" bestFit="1" customWidth="1"/>
    <col min="6" max="6" width="8.3671875" bestFit="1" customWidth="1"/>
    <col min="7" max="7" width="11.68359375" bestFit="1" customWidth="1"/>
    <col min="8" max="8" width="8.26171875" bestFit="1" customWidth="1"/>
    <col min="9" max="10" width="11.68359375" bestFit="1" customWidth="1"/>
  </cols>
  <sheetData>
    <row r="1" spans="1:27" ht="28.8" x14ac:dyDescent="0.55000000000000004">
      <c r="A1" s="40" t="s">
        <v>68</v>
      </c>
      <c r="B1" s="40" t="s">
        <v>66</v>
      </c>
      <c r="C1" s="40" t="s">
        <v>69</v>
      </c>
      <c r="D1" s="40" t="s">
        <v>70</v>
      </c>
      <c r="E1" s="40" t="s">
        <v>71</v>
      </c>
      <c r="F1" s="40" t="s">
        <v>72</v>
      </c>
      <c r="G1" s="40" t="s">
        <v>73</v>
      </c>
      <c r="H1" s="40" t="s">
        <v>74</v>
      </c>
      <c r="I1" s="40" t="s">
        <v>87</v>
      </c>
      <c r="J1" s="40" t="s">
        <v>88</v>
      </c>
      <c r="M1" s="40" t="s">
        <v>89</v>
      </c>
      <c r="N1" s="40" t="s">
        <v>90</v>
      </c>
      <c r="O1" s="40" t="s">
        <v>91</v>
      </c>
      <c r="P1" s="40" t="s">
        <v>92</v>
      </c>
      <c r="Q1" s="40" t="s">
        <v>95</v>
      </c>
      <c r="R1" s="40" t="s">
        <v>96</v>
      </c>
      <c r="S1" s="40" t="s">
        <v>97</v>
      </c>
      <c r="U1" s="40" t="s">
        <v>89</v>
      </c>
      <c r="V1" s="40" t="s">
        <v>90</v>
      </c>
      <c r="W1" s="40" t="s">
        <v>91</v>
      </c>
      <c r="X1" s="40" t="s">
        <v>92</v>
      </c>
      <c r="Y1" s="40" t="s">
        <v>95</v>
      </c>
      <c r="Z1" s="40" t="s">
        <v>96</v>
      </c>
      <c r="AA1" s="40" t="s">
        <v>97</v>
      </c>
    </row>
    <row r="2" spans="1:27" x14ac:dyDescent="0.55000000000000004">
      <c r="A2" s="38">
        <v>40179</v>
      </c>
      <c r="B2" s="39">
        <v>4.8661000000000003E-2</v>
      </c>
      <c r="C2" s="39">
        <v>760.40166199999999</v>
      </c>
      <c r="D2" s="39">
        <v>0.65200501012343903</v>
      </c>
      <c r="E2" s="39">
        <v>5.0967999999999999E-2</v>
      </c>
      <c r="F2" s="39">
        <v>154372</v>
      </c>
      <c r="G2" s="39">
        <v>33581576718.279999</v>
      </c>
      <c r="H2" s="39">
        <v>0.45328200000000002</v>
      </c>
      <c r="I2" s="39">
        <v>16422290182.110001</v>
      </c>
      <c r="J2" s="39">
        <v>17159286536.17</v>
      </c>
      <c r="M2" s="38">
        <v>42736</v>
      </c>
      <c r="N2" s="39">
        <v>1</v>
      </c>
      <c r="O2" s="39">
        <v>0</v>
      </c>
      <c r="P2" s="39">
        <v>1</v>
      </c>
      <c r="Q2" s="39">
        <v>182780</v>
      </c>
      <c r="R2" s="39">
        <v>0</v>
      </c>
      <c r="S2" s="39">
        <v>182780</v>
      </c>
      <c r="U2" s="38">
        <v>43466</v>
      </c>
      <c r="V2" s="39">
        <v>204400</v>
      </c>
      <c r="W2" s="39">
        <v>177768</v>
      </c>
      <c r="X2" s="39">
        <v>384231</v>
      </c>
      <c r="Y2" s="39">
        <v>51775853485.239998</v>
      </c>
      <c r="Z2" s="39">
        <v>41851375874.220001</v>
      </c>
      <c r="AA2" s="39">
        <v>94234574449.050003</v>
      </c>
    </row>
    <row r="3" spans="1:27" x14ac:dyDescent="0.55000000000000004">
      <c r="A3" s="38">
        <v>40210</v>
      </c>
      <c r="B3" s="39">
        <v>4.8379999999999999E-2</v>
      </c>
      <c r="C3" s="39">
        <v>761.15219200000001</v>
      </c>
      <c r="D3" s="39">
        <v>0.65063630797008098</v>
      </c>
      <c r="E3" s="39">
        <v>4.9284000000000001E-2</v>
      </c>
      <c r="F3" s="39">
        <v>161371</v>
      </c>
      <c r="G3" s="39">
        <v>36374873372.57</v>
      </c>
      <c r="H3" s="39">
        <v>0.50134800000000002</v>
      </c>
      <c r="I3" s="39">
        <v>19368403526.700001</v>
      </c>
      <c r="J3" s="39">
        <v>17006469845.870001</v>
      </c>
      <c r="M3" s="38">
        <v>42767</v>
      </c>
      <c r="N3" s="39">
        <v>8</v>
      </c>
      <c r="O3" s="39">
        <v>8</v>
      </c>
      <c r="P3" s="39">
        <v>16</v>
      </c>
      <c r="Q3" s="39">
        <v>3140304</v>
      </c>
      <c r="R3" s="39">
        <v>1622550</v>
      </c>
      <c r="S3" s="39">
        <v>4762854</v>
      </c>
      <c r="U3" s="38">
        <v>43497</v>
      </c>
      <c r="V3" s="39">
        <v>205466</v>
      </c>
      <c r="W3" s="39">
        <v>168538</v>
      </c>
      <c r="X3" s="39">
        <v>376030</v>
      </c>
      <c r="Y3" s="39">
        <v>52870474739.510002</v>
      </c>
      <c r="Z3" s="39">
        <v>39762418090.599998</v>
      </c>
      <c r="AA3" s="39">
        <v>93232011870.899902</v>
      </c>
    </row>
    <row r="4" spans="1:27" x14ac:dyDescent="0.55000000000000004">
      <c r="A4" s="38">
        <v>40238</v>
      </c>
      <c r="B4" s="39">
        <v>4.8903000000000002E-2</v>
      </c>
      <c r="C4" s="39">
        <v>760.40601200000003</v>
      </c>
      <c r="D4" s="39">
        <v>0.650088305775126</v>
      </c>
      <c r="E4" s="39">
        <v>5.1712000000000001E-2</v>
      </c>
      <c r="F4" s="39">
        <v>139813</v>
      </c>
      <c r="G4" s="39">
        <v>30855981674.119999</v>
      </c>
      <c r="H4" s="39">
        <v>0.477495</v>
      </c>
      <c r="I4" s="39">
        <v>15630618593.41</v>
      </c>
      <c r="J4" s="39">
        <v>15225363080.709999</v>
      </c>
      <c r="M4" s="38">
        <v>42795</v>
      </c>
      <c r="N4" s="39">
        <v>19</v>
      </c>
      <c r="O4" s="39">
        <v>13</v>
      </c>
      <c r="P4" s="39">
        <v>32</v>
      </c>
      <c r="Q4" s="39">
        <v>4419573</v>
      </c>
      <c r="R4" s="39">
        <v>4343400</v>
      </c>
      <c r="S4" s="39">
        <v>8762973</v>
      </c>
      <c r="U4" s="38">
        <v>43525</v>
      </c>
      <c r="V4" s="39">
        <v>252082</v>
      </c>
      <c r="W4" s="39">
        <v>221242</v>
      </c>
      <c r="X4" s="39">
        <v>475621</v>
      </c>
      <c r="Y4" s="39">
        <v>65589547885.809998</v>
      </c>
      <c r="Z4" s="39">
        <v>55101344978.790001</v>
      </c>
      <c r="AA4" s="39">
        <v>121375627092.03999</v>
      </c>
    </row>
    <row r="5" spans="1:27" x14ac:dyDescent="0.55000000000000004">
      <c r="A5" s="38">
        <v>40269</v>
      </c>
      <c r="B5" s="39">
        <v>4.8785000000000002E-2</v>
      </c>
      <c r="C5" s="39">
        <v>761.30060700000001</v>
      </c>
      <c r="D5" s="39">
        <v>0.66416398784416097</v>
      </c>
      <c r="E5" s="39">
        <v>6.3647999999999996E-2</v>
      </c>
      <c r="F5" s="39">
        <v>148254</v>
      </c>
      <c r="G5" s="39">
        <v>32458692869.610001</v>
      </c>
      <c r="H5" s="39">
        <v>0.42759000000000003</v>
      </c>
      <c r="I5" s="39">
        <v>14592721360.23</v>
      </c>
      <c r="J5" s="39">
        <v>17865971509.380001</v>
      </c>
      <c r="M5" s="38">
        <v>42826</v>
      </c>
      <c r="N5" s="39">
        <v>21</v>
      </c>
      <c r="O5" s="39">
        <v>4</v>
      </c>
      <c r="P5" s="39">
        <v>25</v>
      </c>
      <c r="Q5" s="39">
        <v>6912695</v>
      </c>
      <c r="R5" s="39">
        <v>1184600</v>
      </c>
      <c r="S5" s="39">
        <v>8097295</v>
      </c>
      <c r="U5" s="38">
        <v>43556</v>
      </c>
      <c r="V5" s="39">
        <v>277134</v>
      </c>
      <c r="W5" s="39">
        <v>238896</v>
      </c>
      <c r="X5" s="39">
        <v>518428</v>
      </c>
      <c r="Y5" s="39">
        <v>72314326485.380005</v>
      </c>
      <c r="Z5" s="39">
        <v>60467563873.879997</v>
      </c>
      <c r="AA5" s="39">
        <v>133500041962.25999</v>
      </c>
    </row>
    <row r="6" spans="1:27" x14ac:dyDescent="0.55000000000000004">
      <c r="A6" s="38">
        <v>40299</v>
      </c>
      <c r="B6" s="39">
        <v>4.8939000000000003E-2</v>
      </c>
      <c r="C6" s="39">
        <v>761.01020500000004</v>
      </c>
      <c r="D6" s="39">
        <v>0.66539760418957905</v>
      </c>
      <c r="E6" s="39">
        <v>6.8381999999999998E-2</v>
      </c>
      <c r="F6" s="39">
        <v>145594</v>
      </c>
      <c r="G6" s="39">
        <v>30969278249.310001</v>
      </c>
      <c r="H6" s="39">
        <v>0.41709800000000002</v>
      </c>
      <c r="I6" s="39">
        <v>13585682137.889999</v>
      </c>
      <c r="J6" s="39">
        <v>17383596111.419998</v>
      </c>
      <c r="M6" s="38">
        <v>42856</v>
      </c>
      <c r="N6" s="39">
        <v>32</v>
      </c>
      <c r="O6" s="39">
        <v>9</v>
      </c>
      <c r="P6" s="39">
        <v>42</v>
      </c>
      <c r="Q6" s="39">
        <v>7553146</v>
      </c>
      <c r="R6" s="39">
        <v>2911645</v>
      </c>
      <c r="S6" s="39">
        <v>10910291</v>
      </c>
      <c r="U6" s="38">
        <v>43586</v>
      </c>
      <c r="V6" s="39">
        <v>276458</v>
      </c>
      <c r="W6" s="39">
        <v>232654</v>
      </c>
      <c r="X6" s="39">
        <v>511531</v>
      </c>
      <c r="Y6" s="39">
        <v>72381840462.070007</v>
      </c>
      <c r="Z6" s="39">
        <v>59272054343.269997</v>
      </c>
      <c r="AA6" s="39">
        <v>132387259409.87</v>
      </c>
    </row>
    <row r="7" spans="1:27" x14ac:dyDescent="0.55000000000000004">
      <c r="A7" s="38">
        <v>40330</v>
      </c>
      <c r="B7" s="39">
        <v>4.9161000000000003E-2</v>
      </c>
      <c r="C7" s="39">
        <v>762.38518699999997</v>
      </c>
      <c r="D7" s="39">
        <v>0.67875866694416997</v>
      </c>
      <c r="E7" s="39">
        <v>8.4016999999999994E-2</v>
      </c>
      <c r="F7" s="39">
        <v>160647</v>
      </c>
      <c r="G7" s="39">
        <v>33652874350.52</v>
      </c>
      <c r="H7" s="39">
        <v>0.36234100000000002</v>
      </c>
      <c r="I7" s="39">
        <v>12652652666.129999</v>
      </c>
      <c r="J7" s="39">
        <v>21000221684.389999</v>
      </c>
      <c r="M7" s="38">
        <v>42887</v>
      </c>
      <c r="N7" s="39">
        <v>20</v>
      </c>
      <c r="O7" s="39">
        <v>11</v>
      </c>
      <c r="P7" s="39">
        <v>31</v>
      </c>
      <c r="Q7" s="39">
        <v>4892590</v>
      </c>
      <c r="R7" s="39">
        <v>2864400</v>
      </c>
      <c r="S7" s="39">
        <v>7756990</v>
      </c>
      <c r="U7" s="38">
        <v>43617</v>
      </c>
      <c r="V7" s="39">
        <v>248810</v>
      </c>
      <c r="W7" s="39">
        <v>316916</v>
      </c>
      <c r="X7" s="39">
        <v>567884</v>
      </c>
      <c r="Y7" s="39">
        <v>65193651030.389999</v>
      </c>
      <c r="Z7" s="39">
        <v>86296918796.539902</v>
      </c>
      <c r="AA7" s="39">
        <v>152142894420.17001</v>
      </c>
    </row>
    <row r="8" spans="1:27" x14ac:dyDescent="0.55000000000000004">
      <c r="A8" s="38">
        <v>40360</v>
      </c>
      <c r="B8" s="39">
        <v>4.8104000000000001E-2</v>
      </c>
      <c r="C8" s="39">
        <v>763.21784600000001</v>
      </c>
      <c r="D8" s="39">
        <v>0.67745319574256502</v>
      </c>
      <c r="E8" s="39">
        <v>8.0051999999999998E-2</v>
      </c>
      <c r="F8" s="39">
        <v>174873</v>
      </c>
      <c r="G8" s="39">
        <v>37886202802.879997</v>
      </c>
      <c r="H8" s="39">
        <v>0.38324399999999997</v>
      </c>
      <c r="I8" s="39">
        <v>15330842634.08</v>
      </c>
      <c r="J8" s="39">
        <v>22555360168.799999</v>
      </c>
      <c r="M8" s="38">
        <v>42917</v>
      </c>
      <c r="N8" s="39">
        <v>26</v>
      </c>
      <c r="O8" s="39">
        <v>10</v>
      </c>
      <c r="P8" s="39">
        <v>36</v>
      </c>
      <c r="Q8" s="39">
        <v>6023667</v>
      </c>
      <c r="R8" s="39">
        <v>3020600</v>
      </c>
      <c r="S8" s="39">
        <v>9044267</v>
      </c>
      <c r="U8" s="38">
        <v>43647</v>
      </c>
      <c r="V8" s="39">
        <v>251009</v>
      </c>
      <c r="W8" s="39">
        <v>334027</v>
      </c>
      <c r="X8" s="39">
        <v>587228</v>
      </c>
      <c r="Y8" s="39">
        <v>65478047270.629997</v>
      </c>
      <c r="Z8" s="39">
        <v>88309179659.229996</v>
      </c>
      <c r="AA8" s="39">
        <v>154453763519.04001</v>
      </c>
    </row>
    <row r="9" spans="1:27" x14ac:dyDescent="0.55000000000000004">
      <c r="A9" s="38">
        <v>40391</v>
      </c>
      <c r="B9" s="39">
        <v>4.6153E-2</v>
      </c>
      <c r="C9" s="39">
        <v>766.07509800000003</v>
      </c>
      <c r="D9" s="39">
        <v>0.66065767454434399</v>
      </c>
      <c r="E9" s="39">
        <v>6.8095000000000003E-2</v>
      </c>
      <c r="F9" s="39">
        <v>193126</v>
      </c>
      <c r="G9" s="39">
        <v>43123297288.790001</v>
      </c>
      <c r="H9" s="39">
        <v>0.472717</v>
      </c>
      <c r="I9" s="39">
        <v>21305559528.48</v>
      </c>
      <c r="J9" s="39">
        <v>21817737760.310001</v>
      </c>
      <c r="M9" s="38">
        <v>42948</v>
      </c>
      <c r="N9" s="39">
        <v>31</v>
      </c>
      <c r="O9" s="39">
        <v>18</v>
      </c>
      <c r="P9" s="39">
        <v>50</v>
      </c>
      <c r="Q9" s="39">
        <v>7302212</v>
      </c>
      <c r="R9" s="39">
        <v>4161900</v>
      </c>
      <c r="S9" s="39">
        <v>11644112</v>
      </c>
      <c r="U9" s="38">
        <v>43678</v>
      </c>
      <c r="V9" s="39">
        <v>237676</v>
      </c>
      <c r="W9" s="39">
        <v>520339</v>
      </c>
      <c r="X9" s="39">
        <v>760308</v>
      </c>
      <c r="Y9" s="39">
        <v>62216239664.970001</v>
      </c>
      <c r="Z9" s="39">
        <v>145348414435.95999</v>
      </c>
      <c r="AA9" s="39">
        <v>208259268076.54001</v>
      </c>
    </row>
    <row r="10" spans="1:27" x14ac:dyDescent="0.55000000000000004">
      <c r="A10" s="38">
        <v>40422</v>
      </c>
      <c r="B10" s="39">
        <v>4.4885000000000001E-2</v>
      </c>
      <c r="C10" s="39">
        <v>767.78665000000001</v>
      </c>
      <c r="D10" s="39">
        <v>0.65524869716541401</v>
      </c>
      <c r="E10" s="39">
        <v>6.0303000000000002E-2</v>
      </c>
      <c r="F10" s="39">
        <v>282440</v>
      </c>
      <c r="G10" s="39">
        <v>62774777858.010002</v>
      </c>
      <c r="H10" s="39">
        <v>0.53622400000000003</v>
      </c>
      <c r="I10" s="39">
        <v>35276933427.029999</v>
      </c>
      <c r="J10" s="39">
        <v>27497844430.98</v>
      </c>
      <c r="M10" s="38">
        <v>42979</v>
      </c>
      <c r="N10" s="39">
        <v>16</v>
      </c>
      <c r="O10" s="39">
        <v>6</v>
      </c>
      <c r="P10" s="39">
        <v>23</v>
      </c>
      <c r="Q10" s="39">
        <v>3363742</v>
      </c>
      <c r="R10" s="39">
        <v>1798700</v>
      </c>
      <c r="S10" s="39">
        <v>5608176</v>
      </c>
      <c r="U10" s="38">
        <v>43709</v>
      </c>
      <c r="V10" s="39">
        <v>200099</v>
      </c>
      <c r="W10" s="39">
        <v>405239</v>
      </c>
      <c r="X10" s="39">
        <v>607237</v>
      </c>
      <c r="Y10" s="39">
        <v>52736005907.050003</v>
      </c>
      <c r="Z10" s="39">
        <v>109379512936.74001</v>
      </c>
      <c r="AA10" s="39">
        <v>162701948574.89001</v>
      </c>
    </row>
    <row r="11" spans="1:27" x14ac:dyDescent="0.55000000000000004">
      <c r="A11" s="38">
        <v>40452</v>
      </c>
      <c r="B11" s="39">
        <v>4.3776000000000002E-2</v>
      </c>
      <c r="C11" s="39">
        <v>767.78894000000003</v>
      </c>
      <c r="D11" s="39">
        <v>0.652248433456733</v>
      </c>
      <c r="E11" s="39">
        <v>5.8414000000000001E-2</v>
      </c>
      <c r="F11" s="39">
        <v>281472</v>
      </c>
      <c r="G11" s="39">
        <v>63124902290.120003</v>
      </c>
      <c r="H11" s="39">
        <v>0.56430499999999995</v>
      </c>
      <c r="I11" s="39">
        <v>37461857102.300003</v>
      </c>
      <c r="J11" s="39">
        <v>25663045187.82</v>
      </c>
      <c r="M11" s="38">
        <v>43009</v>
      </c>
      <c r="N11" s="39">
        <v>35</v>
      </c>
      <c r="O11" s="39">
        <v>14</v>
      </c>
      <c r="P11" s="39">
        <v>50</v>
      </c>
      <c r="Q11" s="39">
        <v>7973641</v>
      </c>
      <c r="R11" s="39">
        <v>3719090</v>
      </c>
      <c r="S11" s="39">
        <v>11896231</v>
      </c>
      <c r="U11" s="38">
        <v>43739</v>
      </c>
      <c r="V11" s="39">
        <v>205710</v>
      </c>
      <c r="W11" s="39">
        <v>415914</v>
      </c>
      <c r="X11" s="39">
        <v>623804</v>
      </c>
      <c r="Y11" s="39">
        <v>54690851232.480003</v>
      </c>
      <c r="Z11" s="39">
        <v>109467956462.28</v>
      </c>
      <c r="AA11" s="39">
        <v>164839859738.81</v>
      </c>
    </row>
    <row r="12" spans="1:27" x14ac:dyDescent="0.55000000000000004">
      <c r="A12" s="38">
        <v>40483</v>
      </c>
      <c r="B12" s="39">
        <v>4.301E-2</v>
      </c>
      <c r="C12" s="39">
        <v>767.53623600000003</v>
      </c>
      <c r="D12" s="39">
        <v>0.65254752104455704</v>
      </c>
      <c r="E12" s="39">
        <v>5.5611000000000001E-2</v>
      </c>
      <c r="F12" s="39">
        <v>289997</v>
      </c>
      <c r="G12" s="39">
        <v>63435641607.150002</v>
      </c>
      <c r="H12" s="39">
        <v>0.57766499999999998</v>
      </c>
      <c r="I12" s="39">
        <v>38567226403.919998</v>
      </c>
      <c r="J12" s="39">
        <v>24868415203.23</v>
      </c>
      <c r="M12" s="38">
        <v>43040</v>
      </c>
      <c r="N12" s="39">
        <v>35</v>
      </c>
      <c r="O12" s="39">
        <v>12</v>
      </c>
      <c r="P12" s="39">
        <v>48</v>
      </c>
      <c r="Q12" s="39">
        <v>8700006</v>
      </c>
      <c r="R12" s="39">
        <v>3659551.4</v>
      </c>
      <c r="S12" s="39">
        <v>12603082.4</v>
      </c>
      <c r="U12" s="38">
        <v>43770</v>
      </c>
      <c r="V12" s="39">
        <v>162761</v>
      </c>
      <c r="W12" s="39">
        <v>326729</v>
      </c>
      <c r="X12" s="39">
        <v>491199</v>
      </c>
      <c r="Y12" s="39">
        <v>43614070484.989998</v>
      </c>
      <c r="Z12" s="39">
        <v>85500383587.449905</v>
      </c>
      <c r="AA12" s="39">
        <v>129645647038.03</v>
      </c>
    </row>
    <row r="13" spans="1:27" x14ac:dyDescent="0.55000000000000004">
      <c r="A13" s="38">
        <v>40513</v>
      </c>
      <c r="B13" s="39">
        <v>4.2428E-2</v>
      </c>
      <c r="C13" s="39">
        <v>767.07995600000004</v>
      </c>
      <c r="D13" s="39">
        <v>0.65131384874245202</v>
      </c>
      <c r="E13" s="39">
        <v>5.6989999999999999E-2</v>
      </c>
      <c r="F13" s="39">
        <v>328321</v>
      </c>
      <c r="G13" s="39">
        <v>71127173743.240005</v>
      </c>
      <c r="H13" s="39">
        <v>0.58076700000000003</v>
      </c>
      <c r="I13" s="39">
        <v>43690905350.980003</v>
      </c>
      <c r="J13" s="39">
        <v>27436268392.259998</v>
      </c>
      <c r="M13" s="38">
        <v>43070</v>
      </c>
      <c r="N13" s="39">
        <v>30</v>
      </c>
      <c r="O13" s="39">
        <v>10</v>
      </c>
      <c r="P13" s="39">
        <v>41</v>
      </c>
      <c r="Q13" s="39">
        <v>7433887.8600000003</v>
      </c>
      <c r="R13" s="39">
        <v>2715350</v>
      </c>
      <c r="S13" s="39">
        <v>10321237.859999999</v>
      </c>
      <c r="U13" s="38">
        <v>43800</v>
      </c>
      <c r="V13" s="39">
        <v>136492</v>
      </c>
      <c r="W13" s="39">
        <v>289704</v>
      </c>
      <c r="X13" s="39">
        <v>427729</v>
      </c>
      <c r="Y13" s="39">
        <v>36823133999.309998</v>
      </c>
      <c r="Z13" s="39">
        <v>75776897667.140106</v>
      </c>
      <c r="AA13" s="39">
        <v>113078814441.16</v>
      </c>
    </row>
    <row r="14" spans="1:27" x14ac:dyDescent="0.55000000000000004">
      <c r="A14" s="38">
        <v>40544</v>
      </c>
      <c r="B14" s="39">
        <v>4.2139999999999997E-2</v>
      </c>
      <c r="C14" s="39">
        <v>766.355413</v>
      </c>
      <c r="D14" s="39">
        <v>0.65152359680896299</v>
      </c>
      <c r="E14" s="39">
        <v>6.3101000000000004E-2</v>
      </c>
      <c r="F14" s="39">
        <v>268314</v>
      </c>
      <c r="G14" s="39">
        <v>59172739730.900002</v>
      </c>
      <c r="H14" s="39">
        <v>0.57231100000000001</v>
      </c>
      <c r="I14" s="39">
        <v>35862494861.07</v>
      </c>
      <c r="J14" s="39">
        <v>23310244869.830002</v>
      </c>
      <c r="M14" s="38">
        <v>43101</v>
      </c>
      <c r="N14" s="39">
        <v>65</v>
      </c>
      <c r="O14" s="39">
        <v>34</v>
      </c>
      <c r="P14" s="39">
        <v>102</v>
      </c>
      <c r="Q14" s="39">
        <v>16364616</v>
      </c>
      <c r="R14" s="39">
        <v>10767700</v>
      </c>
      <c r="S14" s="39">
        <v>28001100</v>
      </c>
      <c r="U14" s="38">
        <v>43831</v>
      </c>
      <c r="V14" s="39">
        <v>142416</v>
      </c>
      <c r="W14" s="39">
        <v>403256</v>
      </c>
      <c r="X14" s="39">
        <v>547201</v>
      </c>
      <c r="Y14" s="39">
        <v>39244514805.370003</v>
      </c>
      <c r="Z14" s="39">
        <v>109348102200.13</v>
      </c>
      <c r="AA14" s="39">
        <v>149076552751.42001</v>
      </c>
    </row>
    <row r="15" spans="1:27" x14ac:dyDescent="0.55000000000000004">
      <c r="A15" s="38">
        <v>40575</v>
      </c>
      <c r="B15" s="39">
        <v>4.3720000000000002E-2</v>
      </c>
      <c r="C15" s="39">
        <v>763.56747099999995</v>
      </c>
      <c r="D15" s="39">
        <v>0.65546217972065601</v>
      </c>
      <c r="E15" s="39">
        <v>6.9708000000000006E-2</v>
      </c>
      <c r="F15" s="39">
        <v>203476</v>
      </c>
      <c r="G15" s="39">
        <v>43206302251.459999</v>
      </c>
      <c r="H15" s="39">
        <v>0.54905700000000002</v>
      </c>
      <c r="I15" s="39">
        <v>24872888617.639999</v>
      </c>
      <c r="J15" s="39">
        <v>18333413633.82</v>
      </c>
      <c r="M15" s="38">
        <v>43132</v>
      </c>
      <c r="N15" s="39">
        <v>81</v>
      </c>
      <c r="O15" s="39">
        <v>23</v>
      </c>
      <c r="P15" s="39">
        <v>105</v>
      </c>
      <c r="Q15" s="39">
        <v>19370299</v>
      </c>
      <c r="R15" s="39">
        <v>5929850</v>
      </c>
      <c r="S15" s="39">
        <v>25700149</v>
      </c>
    </row>
    <row r="16" spans="1:27" x14ac:dyDescent="0.55000000000000004">
      <c r="A16" s="38">
        <v>40603</v>
      </c>
      <c r="B16" s="39">
        <v>4.5821000000000001E-2</v>
      </c>
      <c r="C16" s="39">
        <v>760.98564499999998</v>
      </c>
      <c r="D16" s="39">
        <v>0.66153595867154102</v>
      </c>
      <c r="E16" s="39">
        <v>7.9826999999999995E-2</v>
      </c>
      <c r="F16" s="39">
        <v>210053</v>
      </c>
      <c r="G16" s="39">
        <v>42862072416.019997</v>
      </c>
      <c r="H16" s="39">
        <v>0.53086100000000003</v>
      </c>
      <c r="I16" s="39">
        <v>23274375590.279999</v>
      </c>
      <c r="J16" s="39">
        <v>19587696825.740002</v>
      </c>
      <c r="M16" s="38">
        <v>43160</v>
      </c>
      <c r="N16" s="39">
        <v>95</v>
      </c>
      <c r="O16" s="39">
        <v>39</v>
      </c>
      <c r="P16" s="39">
        <v>136</v>
      </c>
      <c r="Q16" s="39">
        <v>22559488</v>
      </c>
      <c r="R16" s="39">
        <v>10149125</v>
      </c>
      <c r="S16" s="39">
        <v>33321048</v>
      </c>
    </row>
    <row r="17" spans="1:19" x14ac:dyDescent="0.55000000000000004">
      <c r="A17" s="38">
        <v>40634</v>
      </c>
      <c r="B17" s="39">
        <v>4.6940000000000003E-2</v>
      </c>
      <c r="C17" s="39">
        <v>758.75935700000002</v>
      </c>
      <c r="D17" s="39">
        <v>0.652487970573573</v>
      </c>
      <c r="E17" s="39">
        <v>6.966E-2</v>
      </c>
      <c r="F17" s="39">
        <v>134927</v>
      </c>
      <c r="G17" s="39">
        <v>26216079368.68</v>
      </c>
      <c r="H17" s="39">
        <v>0.48077799999999998</v>
      </c>
      <c r="I17" s="39">
        <v>12810378544.57</v>
      </c>
      <c r="J17" s="39">
        <v>13405700824.110001</v>
      </c>
      <c r="M17" s="38">
        <v>43191</v>
      </c>
      <c r="N17" s="39">
        <v>176</v>
      </c>
      <c r="O17" s="39">
        <v>40</v>
      </c>
      <c r="P17" s="39">
        <v>217</v>
      </c>
      <c r="Q17" s="39">
        <v>44327976</v>
      </c>
      <c r="R17" s="39">
        <v>12523493</v>
      </c>
      <c r="S17" s="39">
        <v>57026669</v>
      </c>
    </row>
    <row r="18" spans="1:19" x14ac:dyDescent="0.55000000000000004">
      <c r="A18" s="38">
        <v>40664</v>
      </c>
      <c r="B18" s="39">
        <v>4.7586000000000003E-2</v>
      </c>
      <c r="C18" s="39">
        <v>758.69681800000001</v>
      </c>
      <c r="D18" s="39">
        <v>0.672811177416337</v>
      </c>
      <c r="E18" s="39">
        <v>9.5582E-2</v>
      </c>
      <c r="F18" s="39">
        <v>127817</v>
      </c>
      <c r="G18" s="39">
        <v>24472274061.560001</v>
      </c>
      <c r="H18" s="39">
        <v>0.44552000000000003</v>
      </c>
      <c r="I18" s="39">
        <v>10923285784.200001</v>
      </c>
      <c r="J18" s="39">
        <v>13548988277.360001</v>
      </c>
      <c r="M18" s="38">
        <v>43221</v>
      </c>
      <c r="N18" s="39">
        <v>211</v>
      </c>
      <c r="O18" s="39">
        <v>46</v>
      </c>
      <c r="P18" s="39">
        <v>262</v>
      </c>
      <c r="Q18" s="39">
        <v>53332163</v>
      </c>
      <c r="R18" s="39">
        <v>14328142</v>
      </c>
      <c r="S18" s="39">
        <v>69109055</v>
      </c>
    </row>
    <row r="19" spans="1:19" x14ac:dyDescent="0.55000000000000004">
      <c r="A19" s="38">
        <v>40695</v>
      </c>
      <c r="B19" s="39">
        <v>4.7197000000000003E-2</v>
      </c>
      <c r="C19" s="39">
        <v>760.12210500000003</v>
      </c>
      <c r="D19" s="39">
        <v>0.68195178348141705</v>
      </c>
      <c r="E19" s="39">
        <v>0.11014</v>
      </c>
      <c r="F19" s="39">
        <v>159316</v>
      </c>
      <c r="G19" s="39">
        <v>30052393975.450001</v>
      </c>
      <c r="H19" s="39">
        <v>0.40775600000000001</v>
      </c>
      <c r="I19" s="39">
        <v>12049160188.84</v>
      </c>
      <c r="J19" s="39">
        <v>18003233786.610001</v>
      </c>
      <c r="M19" s="38">
        <v>43252</v>
      </c>
      <c r="N19" s="39">
        <v>243</v>
      </c>
      <c r="O19" s="39">
        <v>49</v>
      </c>
      <c r="P19" s="39">
        <v>296</v>
      </c>
      <c r="Q19" s="39">
        <v>59892278</v>
      </c>
      <c r="R19" s="39">
        <v>12299784</v>
      </c>
      <c r="S19" s="39">
        <v>73193812</v>
      </c>
    </row>
    <row r="20" spans="1:19" x14ac:dyDescent="0.55000000000000004">
      <c r="A20" s="38">
        <v>40725</v>
      </c>
      <c r="B20" s="39">
        <v>4.5788000000000002E-2</v>
      </c>
      <c r="C20" s="39">
        <v>762.28906600000005</v>
      </c>
      <c r="D20" s="39">
        <v>0.676780129394976</v>
      </c>
      <c r="E20" s="39">
        <v>0.102238</v>
      </c>
      <c r="F20" s="39">
        <v>139918</v>
      </c>
      <c r="G20" s="39">
        <v>27514094886.779999</v>
      </c>
      <c r="H20" s="39">
        <v>0.43887799999999999</v>
      </c>
      <c r="I20" s="39">
        <v>11951414234.040001</v>
      </c>
      <c r="J20" s="39">
        <v>15562680652.74</v>
      </c>
      <c r="M20" s="38">
        <v>43282</v>
      </c>
      <c r="N20" s="39">
        <v>314</v>
      </c>
      <c r="O20" s="39">
        <v>75</v>
      </c>
      <c r="P20" s="39">
        <v>393</v>
      </c>
      <c r="Q20" s="39">
        <v>75905356</v>
      </c>
      <c r="R20" s="39">
        <v>21098490.530000001</v>
      </c>
      <c r="S20" s="39">
        <v>97858246.530000001</v>
      </c>
    </row>
    <row r="21" spans="1:19" x14ac:dyDescent="0.55000000000000004">
      <c r="A21" s="38">
        <v>40756</v>
      </c>
      <c r="B21" s="39">
        <v>4.4262000000000003E-2</v>
      </c>
      <c r="C21" s="39">
        <v>761.98236899999995</v>
      </c>
      <c r="D21" s="39">
        <v>0.68452588034456097</v>
      </c>
      <c r="E21" s="39">
        <v>0.120488</v>
      </c>
      <c r="F21" s="39">
        <v>154928</v>
      </c>
      <c r="G21" s="39">
        <v>31565789782.529999</v>
      </c>
      <c r="H21" s="39">
        <v>0.44572299999999998</v>
      </c>
      <c r="I21" s="39">
        <v>14358770206.9</v>
      </c>
      <c r="J21" s="39">
        <v>17207019575.630001</v>
      </c>
      <c r="M21" s="38">
        <v>43313</v>
      </c>
      <c r="N21" s="39">
        <v>471</v>
      </c>
      <c r="O21" s="39">
        <v>66</v>
      </c>
      <c r="P21" s="39">
        <v>543</v>
      </c>
      <c r="Q21" s="39">
        <v>113867096.5</v>
      </c>
      <c r="R21" s="39">
        <v>14715764</v>
      </c>
      <c r="S21" s="39">
        <v>130193810.5</v>
      </c>
    </row>
    <row r="22" spans="1:19" x14ac:dyDescent="0.55000000000000004">
      <c r="A22" s="38">
        <v>40787</v>
      </c>
      <c r="B22" s="39">
        <v>4.3022999999999999E-2</v>
      </c>
      <c r="C22" s="39">
        <v>762.72025399999995</v>
      </c>
      <c r="D22" s="39">
        <v>0.67539846607211895</v>
      </c>
      <c r="E22" s="39">
        <v>0.110517</v>
      </c>
      <c r="F22" s="39">
        <v>208738</v>
      </c>
      <c r="G22" s="39">
        <v>42407354152.089996</v>
      </c>
      <c r="H22" s="39">
        <v>0.48288799999999998</v>
      </c>
      <c r="I22" s="39">
        <v>20955762201.540001</v>
      </c>
      <c r="J22" s="39">
        <v>21451591950.549999</v>
      </c>
      <c r="M22" s="38">
        <v>43344</v>
      </c>
      <c r="N22" s="39">
        <v>569</v>
      </c>
      <c r="O22" s="39">
        <v>96</v>
      </c>
      <c r="P22" s="39">
        <v>671</v>
      </c>
      <c r="Q22" s="39">
        <v>126727112.8</v>
      </c>
      <c r="R22" s="39">
        <v>24732983</v>
      </c>
      <c r="S22" s="39">
        <v>153097973.80000001</v>
      </c>
    </row>
    <row r="23" spans="1:19" x14ac:dyDescent="0.55000000000000004">
      <c r="A23" s="38">
        <v>40817</v>
      </c>
      <c r="B23" s="39">
        <v>4.0705999999999999E-2</v>
      </c>
      <c r="C23" s="39">
        <v>767.30492100000004</v>
      </c>
      <c r="D23" s="39">
        <v>0.66555660949112105</v>
      </c>
      <c r="E23" s="39">
        <v>9.6514000000000003E-2</v>
      </c>
      <c r="F23" s="39">
        <v>212571</v>
      </c>
      <c r="G23" s="39">
        <v>47044457113.459999</v>
      </c>
      <c r="H23" s="39">
        <v>0.55535299999999999</v>
      </c>
      <c r="I23" s="39">
        <v>28234391083.830002</v>
      </c>
      <c r="J23" s="39">
        <v>18810066029.630001</v>
      </c>
      <c r="M23" s="38">
        <v>43374</v>
      </c>
      <c r="N23" s="39">
        <v>1102</v>
      </c>
      <c r="O23" s="39">
        <v>199</v>
      </c>
      <c r="P23" s="39">
        <v>1308</v>
      </c>
      <c r="Q23" s="39">
        <v>251165858.09999999</v>
      </c>
      <c r="R23" s="39">
        <v>45249262</v>
      </c>
      <c r="S23" s="39">
        <v>298367523.10000002</v>
      </c>
    </row>
    <row r="24" spans="1:19" x14ac:dyDescent="0.55000000000000004">
      <c r="A24" s="38">
        <v>40848</v>
      </c>
      <c r="B24" s="39">
        <v>4.0196000000000003E-2</v>
      </c>
      <c r="C24" s="39">
        <v>767.42825800000003</v>
      </c>
      <c r="D24" s="39">
        <v>0.66188724842278801</v>
      </c>
      <c r="E24" s="39">
        <v>9.4518000000000005E-2</v>
      </c>
      <c r="F24" s="39">
        <v>260056</v>
      </c>
      <c r="G24" s="39">
        <v>56991317439.82</v>
      </c>
      <c r="H24" s="39">
        <v>0.592476</v>
      </c>
      <c r="I24" s="39">
        <v>36280299088.400002</v>
      </c>
      <c r="J24" s="39">
        <v>20711018351.419998</v>
      </c>
      <c r="M24" s="38">
        <v>43405</v>
      </c>
      <c r="N24" s="39">
        <v>2026</v>
      </c>
      <c r="O24" s="39">
        <v>590</v>
      </c>
      <c r="P24" s="39">
        <v>2636</v>
      </c>
      <c r="Q24" s="39">
        <v>436712288.89999998</v>
      </c>
      <c r="R24" s="39">
        <v>113978898</v>
      </c>
      <c r="S24" s="39">
        <v>556357221.89999998</v>
      </c>
    </row>
    <row r="25" spans="1:19" x14ac:dyDescent="0.55000000000000004">
      <c r="A25" s="38">
        <v>40878</v>
      </c>
      <c r="B25" s="39">
        <v>3.9916E-2</v>
      </c>
      <c r="C25" s="39">
        <v>768.04481799999996</v>
      </c>
      <c r="D25" s="39">
        <v>0.661714511588257</v>
      </c>
      <c r="E25" s="39">
        <v>9.5221E-2</v>
      </c>
      <c r="F25" s="39">
        <v>310508</v>
      </c>
      <c r="G25" s="39">
        <v>68632797510.470001</v>
      </c>
      <c r="H25" s="39">
        <v>0.58291300000000001</v>
      </c>
      <c r="I25" s="39">
        <v>42463811329.379997</v>
      </c>
      <c r="J25" s="39">
        <v>26168986181.09</v>
      </c>
      <c r="M25" s="38">
        <v>43435</v>
      </c>
      <c r="N25" s="39">
        <v>99657</v>
      </c>
      <c r="O25" s="39">
        <v>86421</v>
      </c>
      <c r="P25" s="39">
        <v>187261</v>
      </c>
      <c r="Q25" s="39">
        <v>25220287324.540001</v>
      </c>
      <c r="R25" s="39">
        <v>19502909043.009998</v>
      </c>
      <c r="S25" s="39">
        <v>45070700995.480003</v>
      </c>
    </row>
    <row r="26" spans="1:19" x14ac:dyDescent="0.55000000000000004">
      <c r="A26" s="38">
        <v>40909</v>
      </c>
      <c r="B26" s="39">
        <v>3.9588999999999999E-2</v>
      </c>
      <c r="C26" s="39">
        <v>766.00347799999997</v>
      </c>
      <c r="D26" s="39">
        <v>0.66068543180959605</v>
      </c>
      <c r="E26" s="39">
        <v>9.4707E-2</v>
      </c>
      <c r="F26" s="39">
        <v>235727</v>
      </c>
      <c r="G26" s="39">
        <v>50073099417.489998</v>
      </c>
      <c r="H26" s="39">
        <v>0.57407900000000001</v>
      </c>
      <c r="I26" s="39">
        <v>30251446280.34</v>
      </c>
      <c r="J26" s="39">
        <v>19821653137.150002</v>
      </c>
      <c r="M26" s="38">
        <v>43466</v>
      </c>
      <c r="N26" s="39">
        <v>204400</v>
      </c>
      <c r="O26" s="39">
        <v>177768</v>
      </c>
      <c r="P26" s="39">
        <v>384231</v>
      </c>
      <c r="Q26" s="39">
        <v>51775853485.239998</v>
      </c>
      <c r="R26" s="39">
        <v>41851375874.220001</v>
      </c>
      <c r="S26" s="39">
        <v>94234574449.050003</v>
      </c>
    </row>
    <row r="27" spans="1:19" x14ac:dyDescent="0.55000000000000004">
      <c r="A27" s="38">
        <v>40940</v>
      </c>
      <c r="B27" s="39">
        <v>3.9281000000000003E-2</v>
      </c>
      <c r="C27" s="39">
        <v>766.19250099999999</v>
      </c>
      <c r="D27" s="39">
        <v>0.66167877339471703</v>
      </c>
      <c r="E27" s="39">
        <v>9.8013000000000003E-2</v>
      </c>
      <c r="F27" s="39">
        <v>228164</v>
      </c>
      <c r="G27" s="39">
        <v>47844130628.75</v>
      </c>
      <c r="H27" s="39">
        <v>0.58533299999999999</v>
      </c>
      <c r="I27" s="39">
        <v>29729385788.150002</v>
      </c>
      <c r="J27" s="39">
        <v>18114744840.599998</v>
      </c>
      <c r="M27" s="38">
        <v>43497</v>
      </c>
      <c r="N27" s="39">
        <v>205466</v>
      </c>
      <c r="O27" s="39">
        <v>168538</v>
      </c>
      <c r="P27" s="39">
        <v>376030</v>
      </c>
      <c r="Q27" s="39">
        <v>52870474739.510002</v>
      </c>
      <c r="R27" s="39">
        <v>39762418090.599998</v>
      </c>
      <c r="S27" s="39">
        <v>93232011870.899902</v>
      </c>
    </row>
    <row r="28" spans="1:19" x14ac:dyDescent="0.55000000000000004">
      <c r="A28" s="38">
        <v>40969</v>
      </c>
      <c r="B28" s="39">
        <v>3.9012999999999999E-2</v>
      </c>
      <c r="C28" s="39">
        <v>766.45110299999999</v>
      </c>
      <c r="D28" s="39">
        <v>0.66796087605042898</v>
      </c>
      <c r="E28" s="39">
        <v>0.101576</v>
      </c>
      <c r="F28" s="39">
        <v>350360</v>
      </c>
      <c r="G28" s="39">
        <v>77232561786.179993</v>
      </c>
      <c r="H28" s="39">
        <v>0.59401800000000005</v>
      </c>
      <c r="I28" s="39">
        <v>48478742476.050003</v>
      </c>
      <c r="J28" s="39">
        <v>28753819310.130001</v>
      </c>
      <c r="M28" s="38">
        <v>43525</v>
      </c>
      <c r="N28" s="39">
        <v>252082</v>
      </c>
      <c r="O28" s="39">
        <v>221242</v>
      </c>
      <c r="P28" s="39">
        <v>475621</v>
      </c>
      <c r="Q28" s="39">
        <v>65589547885.809998</v>
      </c>
      <c r="R28" s="39">
        <v>55101344978.790001</v>
      </c>
      <c r="S28" s="39">
        <v>121375627092.03999</v>
      </c>
    </row>
    <row r="29" spans="1:19" x14ac:dyDescent="0.55000000000000004">
      <c r="A29" s="38">
        <v>41000</v>
      </c>
      <c r="B29" s="39">
        <v>3.8254999999999997E-2</v>
      </c>
      <c r="C29" s="39">
        <v>765.83417399999996</v>
      </c>
      <c r="D29" s="39">
        <v>0.67355396971520698</v>
      </c>
      <c r="E29" s="39">
        <v>0.113534</v>
      </c>
      <c r="F29" s="39">
        <v>187935</v>
      </c>
      <c r="G29" s="39">
        <v>39461026099.419998</v>
      </c>
      <c r="H29" s="39">
        <v>0.55822499999999997</v>
      </c>
      <c r="I29" s="39">
        <v>23110355438.060001</v>
      </c>
      <c r="J29" s="39">
        <v>16350670661.360001</v>
      </c>
      <c r="M29" s="38">
        <v>43556</v>
      </c>
      <c r="N29" s="39">
        <v>277134</v>
      </c>
      <c r="O29" s="39">
        <v>238896</v>
      </c>
      <c r="P29" s="39">
        <v>518428</v>
      </c>
      <c r="Q29" s="39">
        <v>72314326485.380005</v>
      </c>
      <c r="R29" s="39">
        <v>60467563873.879997</v>
      </c>
      <c r="S29" s="39">
        <v>133500041962.25999</v>
      </c>
    </row>
    <row r="30" spans="1:19" x14ac:dyDescent="0.55000000000000004">
      <c r="A30" s="38">
        <v>41030</v>
      </c>
      <c r="B30" s="39">
        <v>3.8975000000000003E-2</v>
      </c>
      <c r="C30" s="39">
        <v>765.16249200000004</v>
      </c>
      <c r="D30" s="39">
        <v>0.68124425613379702</v>
      </c>
      <c r="E30" s="39">
        <v>0.123067</v>
      </c>
      <c r="F30" s="39">
        <v>253391</v>
      </c>
      <c r="G30" s="39">
        <v>54406753589.669998</v>
      </c>
      <c r="H30" s="39">
        <v>0.52341599999999999</v>
      </c>
      <c r="I30" s="39">
        <v>29537542736.32</v>
      </c>
      <c r="J30" s="39">
        <v>24869210853.349998</v>
      </c>
      <c r="M30" s="38">
        <v>43586</v>
      </c>
      <c r="N30" s="39">
        <v>276458</v>
      </c>
      <c r="O30" s="39">
        <v>232654</v>
      </c>
      <c r="P30" s="39">
        <v>511531</v>
      </c>
      <c r="Q30" s="39">
        <v>72381840462.070007</v>
      </c>
      <c r="R30" s="39">
        <v>59272054343.269997</v>
      </c>
      <c r="S30" s="39">
        <v>132387259409.87</v>
      </c>
    </row>
    <row r="31" spans="1:19" x14ac:dyDescent="0.55000000000000004">
      <c r="A31" s="38">
        <v>41061</v>
      </c>
      <c r="B31" s="39">
        <v>3.8436999999999999E-2</v>
      </c>
      <c r="C31" s="39">
        <v>763.62803099999996</v>
      </c>
      <c r="D31" s="39">
        <v>0.68724371135240403</v>
      </c>
      <c r="E31" s="39">
        <v>0.13578100000000001</v>
      </c>
      <c r="F31" s="39">
        <v>226637</v>
      </c>
      <c r="G31" s="39">
        <v>47862674723.949997</v>
      </c>
      <c r="H31" s="39">
        <v>0.50305100000000003</v>
      </c>
      <c r="I31" s="39">
        <v>24863107534.41</v>
      </c>
      <c r="J31" s="39">
        <v>22999567189.540001</v>
      </c>
      <c r="M31" s="38">
        <v>43617</v>
      </c>
      <c r="N31" s="39">
        <v>248810</v>
      </c>
      <c r="O31" s="39">
        <v>316916</v>
      </c>
      <c r="P31" s="39">
        <v>567884</v>
      </c>
      <c r="Q31" s="39">
        <v>65193651030.389999</v>
      </c>
      <c r="R31" s="39">
        <v>86296918796.539902</v>
      </c>
      <c r="S31" s="39">
        <v>152142894420.17001</v>
      </c>
    </row>
    <row r="32" spans="1:19" x14ac:dyDescent="0.55000000000000004">
      <c r="A32" s="38">
        <v>41091</v>
      </c>
      <c r="B32" s="39">
        <v>3.7486999999999999E-2</v>
      </c>
      <c r="C32" s="39">
        <v>765.12739899999997</v>
      </c>
      <c r="D32" s="39">
        <v>0.68997048946375195</v>
      </c>
      <c r="E32" s="39">
        <v>0.14241100000000001</v>
      </c>
      <c r="F32" s="39">
        <v>261707</v>
      </c>
      <c r="G32" s="39">
        <v>56718111296.07</v>
      </c>
      <c r="H32" s="39">
        <v>0.49107200000000001</v>
      </c>
      <c r="I32" s="39">
        <v>28902112104.860001</v>
      </c>
      <c r="J32" s="39">
        <v>27815999191.209999</v>
      </c>
      <c r="M32" s="38">
        <v>43647</v>
      </c>
      <c r="N32" s="39">
        <v>251009</v>
      </c>
      <c r="O32" s="39">
        <v>334027</v>
      </c>
      <c r="P32" s="39">
        <v>587228</v>
      </c>
      <c r="Q32" s="39">
        <v>65478047270.629997</v>
      </c>
      <c r="R32" s="39">
        <v>88309179659.229996</v>
      </c>
      <c r="S32" s="39">
        <v>154453763519.04001</v>
      </c>
    </row>
    <row r="33" spans="1:19" x14ac:dyDescent="0.55000000000000004">
      <c r="A33" s="38">
        <v>41122</v>
      </c>
      <c r="B33" s="39">
        <v>3.6547000000000003E-2</v>
      </c>
      <c r="C33" s="39">
        <v>766.20647899999994</v>
      </c>
      <c r="D33" s="39">
        <v>0.68309247346309299</v>
      </c>
      <c r="E33" s="39">
        <v>0.131628</v>
      </c>
      <c r="F33" s="39">
        <v>290705</v>
      </c>
      <c r="G33" s="39">
        <v>64246585548.589996</v>
      </c>
      <c r="H33" s="39">
        <v>0.540049</v>
      </c>
      <c r="I33" s="39">
        <v>35865498113.379997</v>
      </c>
      <c r="J33" s="39">
        <v>28381087435.209999</v>
      </c>
      <c r="M33" s="38">
        <v>43678</v>
      </c>
      <c r="N33" s="39">
        <v>237676</v>
      </c>
      <c r="O33" s="39">
        <v>520339</v>
      </c>
      <c r="P33" s="39">
        <v>760308</v>
      </c>
      <c r="Q33" s="39">
        <v>62216239664.970001</v>
      </c>
      <c r="R33" s="39">
        <v>145348414435.95999</v>
      </c>
      <c r="S33" s="39">
        <v>208259268076.54001</v>
      </c>
    </row>
    <row r="34" spans="1:19" x14ac:dyDescent="0.55000000000000004">
      <c r="A34" s="38">
        <v>41153</v>
      </c>
      <c r="B34" s="39">
        <v>3.5756999999999997E-2</v>
      </c>
      <c r="C34" s="39">
        <v>766.79257199999995</v>
      </c>
      <c r="D34" s="39">
        <v>0.68068106642890203</v>
      </c>
      <c r="E34" s="39">
        <v>0.12592600000000001</v>
      </c>
      <c r="F34" s="39">
        <v>303924</v>
      </c>
      <c r="G34" s="39">
        <v>68257913148.410004</v>
      </c>
      <c r="H34" s="39">
        <v>0.556863</v>
      </c>
      <c r="I34" s="39">
        <v>39402003939.68</v>
      </c>
      <c r="J34" s="39">
        <v>28855909208.73</v>
      </c>
      <c r="M34" s="38">
        <v>43709</v>
      </c>
      <c r="N34" s="39">
        <v>200099</v>
      </c>
      <c r="O34" s="39">
        <v>405239</v>
      </c>
      <c r="P34" s="39">
        <v>607237</v>
      </c>
      <c r="Q34" s="39">
        <v>52736005907.050003</v>
      </c>
      <c r="R34" s="39">
        <v>109379512936.74001</v>
      </c>
      <c r="S34" s="39">
        <v>162701948574.89001</v>
      </c>
    </row>
    <row r="35" spans="1:19" x14ac:dyDescent="0.55000000000000004">
      <c r="A35" s="38">
        <v>41183</v>
      </c>
      <c r="B35" s="39">
        <v>3.5083000000000003E-2</v>
      </c>
      <c r="C35" s="39">
        <v>765.53215</v>
      </c>
      <c r="D35" s="39">
        <v>0.68212987824666904</v>
      </c>
      <c r="E35" s="39">
        <v>0.13367899999999999</v>
      </c>
      <c r="F35" s="39">
        <v>275953</v>
      </c>
      <c r="G35" s="39">
        <v>59610266979.690002</v>
      </c>
      <c r="H35" s="39">
        <v>0.57284400000000002</v>
      </c>
      <c r="I35" s="39">
        <v>35445596672.68</v>
      </c>
      <c r="J35" s="39">
        <v>24164670307.009998</v>
      </c>
      <c r="M35" s="38">
        <v>43739</v>
      </c>
      <c r="N35" s="39">
        <v>205710</v>
      </c>
      <c r="O35" s="39">
        <v>415914</v>
      </c>
      <c r="P35" s="39">
        <v>623804</v>
      </c>
      <c r="Q35" s="39">
        <v>54690851232.480003</v>
      </c>
      <c r="R35" s="39">
        <v>109467956462.28</v>
      </c>
      <c r="S35" s="39">
        <v>164839859738.81</v>
      </c>
    </row>
    <row r="36" spans="1:19" x14ac:dyDescent="0.55000000000000004">
      <c r="A36" s="38">
        <v>41214</v>
      </c>
      <c r="B36" s="39">
        <v>3.4831000000000001E-2</v>
      </c>
      <c r="C36" s="39">
        <v>765.34459300000003</v>
      </c>
      <c r="D36" s="39">
        <v>0.68354752377143502</v>
      </c>
      <c r="E36" s="39">
        <v>0.132885</v>
      </c>
      <c r="F36" s="39">
        <v>349310</v>
      </c>
      <c r="G36" s="39">
        <v>75913042076.029999</v>
      </c>
      <c r="H36" s="39">
        <v>0.58298399999999995</v>
      </c>
      <c r="I36" s="39">
        <v>45658154224.68</v>
      </c>
      <c r="J36" s="39">
        <v>30254887851.349998</v>
      </c>
      <c r="M36" s="38">
        <v>43770</v>
      </c>
      <c r="N36" s="39">
        <v>162761</v>
      </c>
      <c r="O36" s="39">
        <v>326729</v>
      </c>
      <c r="P36" s="39">
        <v>491199</v>
      </c>
      <c r="Q36" s="39">
        <v>43614070484.989998</v>
      </c>
      <c r="R36" s="39">
        <v>85500383587.449905</v>
      </c>
      <c r="S36" s="39">
        <v>129645647038.03</v>
      </c>
    </row>
    <row r="37" spans="1:19" x14ac:dyDescent="0.55000000000000004">
      <c r="A37" s="38">
        <v>41244</v>
      </c>
      <c r="B37" s="39">
        <v>3.3980000000000003E-2</v>
      </c>
      <c r="C37" s="39">
        <v>764.99652500000002</v>
      </c>
      <c r="D37" s="39">
        <v>0.67736297746795604</v>
      </c>
      <c r="E37" s="39">
        <v>0.125449</v>
      </c>
      <c r="F37" s="39">
        <v>244537</v>
      </c>
      <c r="G37" s="39">
        <v>52720942346.57</v>
      </c>
      <c r="H37" s="39">
        <v>0.59266300000000005</v>
      </c>
      <c r="I37" s="39">
        <v>32108905585.900002</v>
      </c>
      <c r="J37" s="39">
        <v>20612036760.669998</v>
      </c>
      <c r="M37" s="38">
        <v>43800</v>
      </c>
      <c r="N37" s="39">
        <v>136492</v>
      </c>
      <c r="O37" s="39">
        <v>289704</v>
      </c>
      <c r="P37" s="39">
        <v>427729</v>
      </c>
      <c r="Q37" s="39">
        <v>36823133999.309998</v>
      </c>
      <c r="R37" s="39">
        <v>75776897667.140106</v>
      </c>
      <c r="S37" s="39">
        <v>113078814441.16</v>
      </c>
    </row>
    <row r="38" spans="1:19" x14ac:dyDescent="0.55000000000000004">
      <c r="A38" s="38">
        <v>41275</v>
      </c>
      <c r="B38" s="39">
        <v>3.3973999999999997E-2</v>
      </c>
      <c r="C38" s="39">
        <v>764.66412500000001</v>
      </c>
      <c r="D38" s="39">
        <v>0.67655362316619405</v>
      </c>
      <c r="E38" s="39">
        <v>0.12931400000000001</v>
      </c>
      <c r="F38" s="39">
        <v>304004</v>
      </c>
      <c r="G38" s="39">
        <v>67402525074.199997</v>
      </c>
      <c r="H38" s="39">
        <v>0.59176499999999999</v>
      </c>
      <c r="I38" s="39">
        <v>41069851314.349998</v>
      </c>
      <c r="J38" s="39">
        <v>26332673759.849998</v>
      </c>
      <c r="M38" s="38">
        <v>43831</v>
      </c>
      <c r="N38" s="39">
        <v>142416</v>
      </c>
      <c r="O38" s="39">
        <v>403256</v>
      </c>
      <c r="P38" s="39">
        <v>547201</v>
      </c>
      <c r="Q38" s="39">
        <v>39244514805.370003</v>
      </c>
      <c r="R38" s="39">
        <v>109348102200.13</v>
      </c>
      <c r="S38" s="39">
        <v>149076552751.42001</v>
      </c>
    </row>
    <row r="39" spans="1:19" x14ac:dyDescent="0.55000000000000004">
      <c r="A39" s="38">
        <v>41306</v>
      </c>
      <c r="B39" s="39">
        <v>3.4035000000000003E-2</v>
      </c>
      <c r="C39" s="39">
        <v>763.87661300000002</v>
      </c>
      <c r="D39" s="39">
        <v>0.67394212710932599</v>
      </c>
      <c r="E39" s="39">
        <v>0.119558</v>
      </c>
      <c r="F39" s="39">
        <v>284489</v>
      </c>
      <c r="G39" s="39">
        <v>62480942277.519997</v>
      </c>
      <c r="H39" s="39">
        <v>0.60997100000000004</v>
      </c>
      <c r="I39" s="39">
        <v>38573840299.050003</v>
      </c>
      <c r="J39" s="39">
        <v>23907101978.470001</v>
      </c>
    </row>
    <row r="40" spans="1:19" x14ac:dyDescent="0.55000000000000004">
      <c r="A40" s="38">
        <v>41334</v>
      </c>
      <c r="B40" s="39">
        <v>3.4497E-2</v>
      </c>
      <c r="C40" s="39">
        <v>762.03084799999999</v>
      </c>
      <c r="D40" s="39">
        <v>0.67556075606319799</v>
      </c>
      <c r="E40" s="39">
        <v>0.127052</v>
      </c>
      <c r="F40" s="39">
        <v>249709</v>
      </c>
      <c r="G40" s="39">
        <v>52433285044.68</v>
      </c>
      <c r="H40" s="39">
        <v>0.61141999999999996</v>
      </c>
      <c r="I40" s="39">
        <v>32386483703.110001</v>
      </c>
      <c r="J40" s="39">
        <v>20046801341.57</v>
      </c>
    </row>
    <row r="41" spans="1:19" x14ac:dyDescent="0.55000000000000004">
      <c r="A41" s="38">
        <v>41365</v>
      </c>
      <c r="B41" s="39">
        <v>3.5292999999999998E-2</v>
      </c>
      <c r="C41" s="39">
        <v>760.405844</v>
      </c>
      <c r="D41" s="39">
        <v>0.68380584720139603</v>
      </c>
      <c r="E41" s="39">
        <v>0.13802300000000001</v>
      </c>
      <c r="F41" s="39">
        <v>276591</v>
      </c>
      <c r="G41" s="39">
        <v>58507142342.129997</v>
      </c>
      <c r="H41" s="39">
        <v>0.57528999999999997</v>
      </c>
      <c r="I41" s="39">
        <v>33566694910.639999</v>
      </c>
      <c r="J41" s="39">
        <v>24940447431.490002</v>
      </c>
    </row>
    <row r="42" spans="1:19" x14ac:dyDescent="0.55000000000000004">
      <c r="A42" s="38">
        <v>41395</v>
      </c>
      <c r="B42" s="39">
        <v>3.5867999999999997E-2</v>
      </c>
      <c r="C42" s="39">
        <v>761.89927599999999</v>
      </c>
      <c r="D42" s="39">
        <v>0.69415561578617702</v>
      </c>
      <c r="E42" s="39">
        <v>0.15826499999999999</v>
      </c>
      <c r="F42" s="39">
        <v>294778</v>
      </c>
      <c r="G42" s="39">
        <v>62301299327.790001</v>
      </c>
      <c r="H42" s="39">
        <v>0.51671100000000003</v>
      </c>
      <c r="I42" s="39">
        <v>32147996510.790001</v>
      </c>
      <c r="J42" s="39">
        <v>30153302817</v>
      </c>
    </row>
    <row r="43" spans="1:19" x14ac:dyDescent="0.55000000000000004">
      <c r="A43" s="38">
        <v>41426</v>
      </c>
      <c r="B43" s="39">
        <v>3.5494999999999999E-2</v>
      </c>
      <c r="C43" s="39">
        <v>760.25845300000003</v>
      </c>
      <c r="D43" s="39">
        <v>0.70178664435870597</v>
      </c>
      <c r="E43" s="39">
        <v>0.174569</v>
      </c>
      <c r="F43" s="39">
        <v>264801</v>
      </c>
      <c r="G43" s="39">
        <v>56070971598.559998</v>
      </c>
      <c r="H43" s="39">
        <v>0.49885800000000002</v>
      </c>
      <c r="I43" s="39">
        <v>27745092966.459999</v>
      </c>
      <c r="J43" s="39">
        <v>28325878632.099998</v>
      </c>
    </row>
    <row r="44" spans="1:19" x14ac:dyDescent="0.55000000000000004">
      <c r="A44" s="38">
        <v>41456</v>
      </c>
      <c r="B44" s="39">
        <v>3.6183E-2</v>
      </c>
      <c r="C44" s="39">
        <v>758.74708299999998</v>
      </c>
      <c r="D44" s="39">
        <v>0.71030530548535697</v>
      </c>
      <c r="E44" s="39">
        <v>0.19014800000000001</v>
      </c>
      <c r="F44" s="39">
        <v>275081</v>
      </c>
      <c r="G44" s="39">
        <v>58134689885.610001</v>
      </c>
      <c r="H44" s="39">
        <v>0.45994499999999999</v>
      </c>
      <c r="I44" s="39">
        <v>26229186492.34</v>
      </c>
      <c r="J44" s="39">
        <v>31905503393.27</v>
      </c>
    </row>
    <row r="45" spans="1:19" x14ac:dyDescent="0.55000000000000004">
      <c r="A45" s="38">
        <v>41487</v>
      </c>
      <c r="B45" s="39">
        <v>3.8887999999999999E-2</v>
      </c>
      <c r="C45" s="39">
        <v>756.04371200000003</v>
      </c>
      <c r="D45" s="39">
        <v>0.720605093296246</v>
      </c>
      <c r="E45" s="39">
        <v>0.207201</v>
      </c>
      <c r="F45" s="39">
        <v>259531</v>
      </c>
      <c r="G45" s="39">
        <v>54456381400.110001</v>
      </c>
      <c r="H45" s="39">
        <v>0.40031800000000001</v>
      </c>
      <c r="I45" s="39">
        <v>21126805181.790001</v>
      </c>
      <c r="J45" s="39">
        <v>33329576218.32</v>
      </c>
    </row>
    <row r="46" spans="1:19" x14ac:dyDescent="0.55000000000000004">
      <c r="A46" s="38">
        <v>41518</v>
      </c>
      <c r="B46" s="39">
        <v>4.1824E-2</v>
      </c>
      <c r="C46" s="39">
        <v>753.25865799999997</v>
      </c>
      <c r="D46" s="39">
        <v>0.73314067196607102</v>
      </c>
      <c r="E46" s="39">
        <v>0.22635</v>
      </c>
      <c r="F46" s="39">
        <v>221979</v>
      </c>
      <c r="G46" s="39">
        <v>45386520369.860001</v>
      </c>
      <c r="H46" s="39">
        <v>0.337086</v>
      </c>
      <c r="I46" s="39">
        <v>14422830524.01</v>
      </c>
      <c r="J46" s="39">
        <v>30963689845.849998</v>
      </c>
    </row>
    <row r="47" spans="1:19" x14ac:dyDescent="0.55000000000000004">
      <c r="A47" s="38">
        <v>41548</v>
      </c>
      <c r="B47" s="39">
        <v>4.3795000000000001E-2</v>
      </c>
      <c r="C47" s="39">
        <v>751.06096700000001</v>
      </c>
      <c r="D47" s="39">
        <v>0.7394692744911</v>
      </c>
      <c r="E47" s="39">
        <v>0.23483100000000001</v>
      </c>
      <c r="F47" s="39">
        <v>197951</v>
      </c>
      <c r="G47" s="39">
        <v>39285971191.440002</v>
      </c>
      <c r="H47" s="39">
        <v>0.298842</v>
      </c>
      <c r="I47" s="39">
        <v>10928643982.809999</v>
      </c>
      <c r="J47" s="39">
        <v>28357327208.630001</v>
      </c>
    </row>
    <row r="48" spans="1:19" x14ac:dyDescent="0.55000000000000004">
      <c r="A48" s="38">
        <v>41579</v>
      </c>
      <c r="B48" s="39">
        <v>4.4052000000000001E-2</v>
      </c>
      <c r="C48" s="39">
        <v>749.92900699999996</v>
      </c>
      <c r="D48" s="39">
        <v>0.74304030859752301</v>
      </c>
      <c r="E48" s="39">
        <v>0.24113299999999999</v>
      </c>
      <c r="F48" s="39">
        <v>164934</v>
      </c>
      <c r="G48" s="39">
        <v>33337872221.709999</v>
      </c>
      <c r="H48" s="39">
        <v>0.29673100000000002</v>
      </c>
      <c r="I48" s="39">
        <v>9146594265.5</v>
      </c>
      <c r="J48" s="39">
        <v>24191277956.209999</v>
      </c>
    </row>
    <row r="49" spans="1:10" x14ac:dyDescent="0.55000000000000004">
      <c r="A49" s="38">
        <v>41609</v>
      </c>
      <c r="B49" s="39">
        <v>4.3248000000000002E-2</v>
      </c>
      <c r="C49" s="39">
        <v>749.04295500000001</v>
      </c>
      <c r="D49" s="39">
        <v>0.74101112703126404</v>
      </c>
      <c r="E49" s="39">
        <v>0.236208</v>
      </c>
      <c r="F49" s="39">
        <v>146481</v>
      </c>
      <c r="G49" s="39">
        <v>29541883472.939999</v>
      </c>
      <c r="H49" s="39">
        <v>0.31639600000000001</v>
      </c>
      <c r="I49" s="39">
        <v>8874554314.3400002</v>
      </c>
      <c r="J49" s="39">
        <v>20667329158.599998</v>
      </c>
    </row>
    <row r="50" spans="1:10" x14ac:dyDescent="0.55000000000000004">
      <c r="A50" s="38">
        <v>41640</v>
      </c>
      <c r="B50" s="39">
        <v>4.3158000000000002E-2</v>
      </c>
      <c r="C50" s="39">
        <v>747.266437</v>
      </c>
      <c r="D50" s="39">
        <v>0.73806076519228603</v>
      </c>
      <c r="E50" s="39">
        <v>0.22875000000000001</v>
      </c>
      <c r="F50" s="39">
        <v>117976</v>
      </c>
      <c r="G50" s="39">
        <v>23476295818.540001</v>
      </c>
      <c r="H50" s="39">
        <v>0.33289000000000002</v>
      </c>
      <c r="I50" s="39">
        <v>7365065534.3800001</v>
      </c>
      <c r="J50" s="39">
        <v>16111230284.16</v>
      </c>
    </row>
    <row r="51" spans="1:10" x14ac:dyDescent="0.55000000000000004">
      <c r="A51" s="38">
        <v>41671</v>
      </c>
      <c r="B51" s="39">
        <v>4.4034999999999998E-2</v>
      </c>
      <c r="C51" s="39">
        <v>746.56110799999999</v>
      </c>
      <c r="D51" s="39">
        <v>0.73674947233929799</v>
      </c>
      <c r="E51" s="39">
        <v>0.22226000000000001</v>
      </c>
      <c r="F51" s="39">
        <v>115752</v>
      </c>
      <c r="G51" s="39">
        <v>22884104110.610001</v>
      </c>
      <c r="H51" s="39">
        <v>0.336729</v>
      </c>
      <c r="I51" s="39">
        <v>7258096298.8299999</v>
      </c>
      <c r="J51" s="39">
        <v>15626007811.780001</v>
      </c>
    </row>
    <row r="52" spans="1:10" x14ac:dyDescent="0.55000000000000004">
      <c r="A52" s="38">
        <v>41699</v>
      </c>
      <c r="B52" s="39">
        <v>4.4032000000000002E-2</v>
      </c>
      <c r="C52" s="39">
        <v>746.46632299999999</v>
      </c>
      <c r="D52" s="39">
        <v>0.74326620228691997</v>
      </c>
      <c r="E52" s="39">
        <v>0.23866999999999999</v>
      </c>
      <c r="F52" s="39">
        <v>105581</v>
      </c>
      <c r="G52" s="39">
        <v>20922086406.389999</v>
      </c>
      <c r="H52" s="39">
        <v>0.303786</v>
      </c>
      <c r="I52" s="39">
        <v>6036910524.6000004</v>
      </c>
      <c r="J52" s="39">
        <v>14885175881.790001</v>
      </c>
    </row>
    <row r="53" spans="1:10" x14ac:dyDescent="0.55000000000000004">
      <c r="A53" s="38">
        <v>41730</v>
      </c>
      <c r="B53" s="39">
        <v>4.3626999999999999E-2</v>
      </c>
      <c r="C53" s="39">
        <v>747.71153400000003</v>
      </c>
      <c r="D53" s="39">
        <v>0.74638062794874205</v>
      </c>
      <c r="E53" s="39">
        <v>0.24569299999999999</v>
      </c>
      <c r="F53" s="39">
        <v>121200</v>
      </c>
      <c r="G53" s="39">
        <v>24550419016.419998</v>
      </c>
      <c r="H53" s="39">
        <v>0.29142699999999999</v>
      </c>
      <c r="I53" s="39">
        <v>6730303079.5799999</v>
      </c>
      <c r="J53" s="39">
        <v>17820115936.84</v>
      </c>
    </row>
    <row r="54" spans="1:10" x14ac:dyDescent="0.55000000000000004">
      <c r="A54" s="38">
        <v>41760</v>
      </c>
      <c r="B54" s="39">
        <v>4.3630000000000002E-2</v>
      </c>
      <c r="C54" s="39">
        <v>747.66632400000003</v>
      </c>
      <c r="D54" s="39">
        <v>0.754066370641993</v>
      </c>
      <c r="E54" s="39">
        <v>0.26749099999999998</v>
      </c>
      <c r="F54" s="39">
        <v>123967</v>
      </c>
      <c r="G54" s="39">
        <v>25066326186.639999</v>
      </c>
      <c r="H54" s="39">
        <v>0.26885399999999998</v>
      </c>
      <c r="I54" s="39">
        <v>6281389988.9899998</v>
      </c>
      <c r="J54" s="39">
        <v>18784936197.650002</v>
      </c>
    </row>
    <row r="55" spans="1:10" x14ac:dyDescent="0.55000000000000004">
      <c r="A55" s="38">
        <v>41791</v>
      </c>
      <c r="B55" s="39">
        <v>4.3380000000000002E-2</v>
      </c>
      <c r="C55" s="39">
        <v>748.49111500000004</v>
      </c>
      <c r="D55" s="39">
        <v>0.75714102713493603</v>
      </c>
      <c r="E55" s="39">
        <v>0.27435700000000002</v>
      </c>
      <c r="F55" s="39">
        <v>141910</v>
      </c>
      <c r="G55" s="39">
        <v>29189890721.830002</v>
      </c>
      <c r="H55" s="39">
        <v>0.249496</v>
      </c>
      <c r="I55" s="39">
        <v>6819085228.0699997</v>
      </c>
      <c r="J55" s="39">
        <v>22370805493.759998</v>
      </c>
    </row>
    <row r="56" spans="1:10" x14ac:dyDescent="0.55000000000000004">
      <c r="A56" s="38">
        <v>41821</v>
      </c>
      <c r="B56" s="39">
        <v>4.2973999999999998E-2</v>
      </c>
      <c r="C56" s="39">
        <v>747.84666800000002</v>
      </c>
      <c r="D56" s="39">
        <v>0.76177267260223502</v>
      </c>
      <c r="E56" s="39">
        <v>0.287325</v>
      </c>
      <c r="F56" s="39">
        <v>155695</v>
      </c>
      <c r="G56" s="39">
        <v>32591490642.540001</v>
      </c>
      <c r="H56" s="39">
        <v>0.24000099999999999</v>
      </c>
      <c r="I56" s="39">
        <v>7629406211.9099998</v>
      </c>
      <c r="J56" s="39">
        <v>24962084430.630001</v>
      </c>
    </row>
    <row r="57" spans="1:10" x14ac:dyDescent="0.55000000000000004">
      <c r="A57" s="38">
        <v>41852</v>
      </c>
      <c r="B57" s="39">
        <v>4.2605999999999998E-2</v>
      </c>
      <c r="C57" s="39">
        <v>746.59425899999997</v>
      </c>
      <c r="D57" s="39">
        <v>0.76164813379141705</v>
      </c>
      <c r="E57" s="39">
        <v>0.29226400000000002</v>
      </c>
      <c r="F57" s="39">
        <v>146645</v>
      </c>
      <c r="G57" s="39">
        <v>31064271464.610001</v>
      </c>
      <c r="H57" s="39">
        <v>0.248696</v>
      </c>
      <c r="I57" s="39">
        <v>7662264182.1700001</v>
      </c>
      <c r="J57" s="39">
        <v>23402007282.439999</v>
      </c>
    </row>
    <row r="58" spans="1:10" x14ac:dyDescent="0.55000000000000004">
      <c r="A58" s="38">
        <v>41883</v>
      </c>
      <c r="B58" s="39">
        <v>4.2549999999999998E-2</v>
      </c>
      <c r="C58" s="39">
        <v>746.77691900000002</v>
      </c>
      <c r="D58" s="39">
        <v>0.75812238125790299</v>
      </c>
      <c r="E58" s="39">
        <v>0.28306100000000001</v>
      </c>
      <c r="F58" s="39">
        <v>155062</v>
      </c>
      <c r="G58" s="39">
        <v>33010208327.32</v>
      </c>
      <c r="H58" s="39">
        <v>0.25656800000000002</v>
      </c>
      <c r="I58" s="39">
        <v>8281725026.7700005</v>
      </c>
      <c r="J58" s="39">
        <v>24728483300.549999</v>
      </c>
    </row>
    <row r="59" spans="1:10" x14ac:dyDescent="0.55000000000000004">
      <c r="A59" s="38">
        <v>41913</v>
      </c>
      <c r="B59" s="39">
        <v>4.2555999999999997E-2</v>
      </c>
      <c r="C59" s="39">
        <v>746.73821099999998</v>
      </c>
      <c r="D59" s="39">
        <v>0.759279069293468</v>
      </c>
      <c r="E59" s="39">
        <v>0.287302</v>
      </c>
      <c r="F59" s="39">
        <v>161823</v>
      </c>
      <c r="G59" s="39">
        <v>34326638512.34</v>
      </c>
      <c r="H59" s="39">
        <v>0.25290000000000001</v>
      </c>
      <c r="I59" s="39">
        <v>8669928254.3400002</v>
      </c>
      <c r="J59" s="39">
        <v>25656710258</v>
      </c>
    </row>
    <row r="60" spans="1:10" x14ac:dyDescent="0.55000000000000004">
      <c r="A60" s="38">
        <v>41944</v>
      </c>
      <c r="B60" s="39">
        <v>4.2429000000000001E-2</v>
      </c>
      <c r="C60" s="39">
        <v>746.43013099999996</v>
      </c>
      <c r="D60" s="39">
        <v>0.75456508188023297</v>
      </c>
      <c r="E60" s="39">
        <v>0.277727</v>
      </c>
      <c r="F60" s="39">
        <v>152416</v>
      </c>
      <c r="G60" s="39">
        <v>32297570639.43</v>
      </c>
      <c r="H60" s="39">
        <v>0.27888099999999999</v>
      </c>
      <c r="I60" s="39">
        <v>9132031809.0300007</v>
      </c>
      <c r="J60" s="39">
        <v>23165538830.400002</v>
      </c>
    </row>
    <row r="61" spans="1:10" x14ac:dyDescent="0.55000000000000004">
      <c r="A61" s="38">
        <v>41974</v>
      </c>
      <c r="B61" s="39">
        <v>4.1297E-2</v>
      </c>
      <c r="C61" s="39">
        <v>748.78222000000005</v>
      </c>
      <c r="D61" s="39">
        <v>0.73616963068446795</v>
      </c>
      <c r="E61" s="39">
        <v>0.244169</v>
      </c>
      <c r="F61" s="39">
        <v>165013</v>
      </c>
      <c r="G61" s="39">
        <v>34762429929.290001</v>
      </c>
      <c r="H61" s="39">
        <v>0.32908900000000002</v>
      </c>
      <c r="I61" s="39">
        <v>11775521415.639999</v>
      </c>
      <c r="J61" s="39">
        <v>22986908513.650002</v>
      </c>
    </row>
    <row r="62" spans="1:10" x14ac:dyDescent="0.55000000000000004">
      <c r="A62" s="38">
        <v>42005</v>
      </c>
      <c r="B62" s="39">
        <v>4.1049000000000002E-2</v>
      </c>
      <c r="C62" s="39">
        <v>748.15359999999998</v>
      </c>
      <c r="D62" s="39">
        <v>0.74512505084100999</v>
      </c>
      <c r="E62" s="39">
        <v>0.26611299999999999</v>
      </c>
      <c r="F62" s="39">
        <v>158459</v>
      </c>
      <c r="G62" s="39">
        <v>34961956078.970001</v>
      </c>
      <c r="H62" s="39">
        <v>0.344916</v>
      </c>
      <c r="I62" s="39">
        <v>12636105072.16</v>
      </c>
      <c r="J62" s="39">
        <v>22325851006.810001</v>
      </c>
    </row>
    <row r="63" spans="1:10" x14ac:dyDescent="0.55000000000000004">
      <c r="A63" s="38">
        <v>42036</v>
      </c>
      <c r="B63" s="39">
        <v>4.0171999999999999E-2</v>
      </c>
      <c r="C63" s="39">
        <v>749.43753500000003</v>
      </c>
      <c r="D63" s="39">
        <v>0.73581407916052299</v>
      </c>
      <c r="E63" s="39">
        <v>0.240649</v>
      </c>
      <c r="F63" s="39">
        <v>151004</v>
      </c>
      <c r="G63" s="39">
        <v>33377715904.279999</v>
      </c>
      <c r="H63" s="39">
        <v>0.39025500000000002</v>
      </c>
      <c r="I63" s="39">
        <v>13719007252.719999</v>
      </c>
      <c r="J63" s="39">
        <v>19658708651.560001</v>
      </c>
    </row>
    <row r="64" spans="1:10" x14ac:dyDescent="0.55000000000000004">
      <c r="A64" s="38">
        <v>42064</v>
      </c>
      <c r="B64" s="39">
        <v>3.8635000000000003E-2</v>
      </c>
      <c r="C64" s="39">
        <v>752.69703700000002</v>
      </c>
      <c r="D64" s="39">
        <v>0.72777787176589304</v>
      </c>
      <c r="E64" s="39">
        <v>0.22606699999999999</v>
      </c>
      <c r="F64" s="39">
        <v>177222</v>
      </c>
      <c r="G64" s="39">
        <v>40976811706.68</v>
      </c>
      <c r="H64" s="39">
        <v>0.45905699999999999</v>
      </c>
      <c r="I64" s="39">
        <v>20054855244.549999</v>
      </c>
      <c r="J64" s="39">
        <v>20921956462.130001</v>
      </c>
    </row>
    <row r="65" spans="1:10" x14ac:dyDescent="0.55000000000000004">
      <c r="A65" s="38">
        <v>42095</v>
      </c>
      <c r="B65" s="39">
        <v>3.8447000000000002E-2</v>
      </c>
      <c r="C65" s="39">
        <v>752.98376199999996</v>
      </c>
      <c r="D65" s="39">
        <v>0.72682422508045397</v>
      </c>
      <c r="E65" s="39">
        <v>0.22806699999999999</v>
      </c>
      <c r="F65" s="39">
        <v>194399</v>
      </c>
      <c r="G65" s="39">
        <v>44319105661.410004</v>
      </c>
      <c r="H65" s="39">
        <v>0.43175599999999997</v>
      </c>
      <c r="I65" s="39">
        <v>20000841082.91</v>
      </c>
      <c r="J65" s="39">
        <v>24318264578.5</v>
      </c>
    </row>
    <row r="66" spans="1:10" x14ac:dyDescent="0.55000000000000004">
      <c r="A66" s="38">
        <v>42125</v>
      </c>
      <c r="B66" s="39">
        <v>3.8948999999999998E-2</v>
      </c>
      <c r="C66" s="39">
        <v>751.42120699999998</v>
      </c>
      <c r="D66" s="39">
        <v>0.73467575517304295</v>
      </c>
      <c r="E66" s="39">
        <v>0.24809899999999999</v>
      </c>
      <c r="F66" s="39">
        <v>167127</v>
      </c>
      <c r="G66" s="39">
        <v>37306467081.739998</v>
      </c>
      <c r="H66" s="39">
        <v>0.38589200000000001</v>
      </c>
      <c r="I66" s="39">
        <v>14809229213.23</v>
      </c>
      <c r="J66" s="39">
        <v>22497237868.509998</v>
      </c>
    </row>
    <row r="67" spans="1:10" x14ac:dyDescent="0.55000000000000004">
      <c r="A67" s="38">
        <v>42156</v>
      </c>
      <c r="B67" s="39">
        <v>3.8865999999999998E-2</v>
      </c>
      <c r="C67" s="39">
        <v>751.60767799999996</v>
      </c>
      <c r="D67" s="39">
        <v>0.74043085203062298</v>
      </c>
      <c r="E67" s="39">
        <v>0.258884</v>
      </c>
      <c r="F67" s="39">
        <v>187640</v>
      </c>
      <c r="G67" s="39">
        <v>42429177757.110001</v>
      </c>
      <c r="H67" s="39">
        <v>0.33335100000000001</v>
      </c>
      <c r="I67" s="39">
        <v>14409304484.73</v>
      </c>
      <c r="J67" s="39">
        <v>28019873272.380001</v>
      </c>
    </row>
    <row r="68" spans="1:10" x14ac:dyDescent="0.55000000000000004">
      <c r="A68" s="38">
        <v>42186</v>
      </c>
      <c r="B68" s="39">
        <v>3.9640000000000002E-2</v>
      </c>
      <c r="C68" s="39">
        <v>750.40308600000003</v>
      </c>
      <c r="D68" s="39">
        <v>0.74721855411459903</v>
      </c>
      <c r="E68" s="39">
        <v>0.266345</v>
      </c>
      <c r="F68" s="39">
        <v>193557</v>
      </c>
      <c r="G68" s="39">
        <v>42682726456.260002</v>
      </c>
      <c r="H68" s="39">
        <v>0.27662700000000001</v>
      </c>
      <c r="I68" s="39">
        <v>11903742614.42</v>
      </c>
      <c r="J68" s="39">
        <v>30778983841.84</v>
      </c>
    </row>
    <row r="69" spans="1:10" x14ac:dyDescent="0.55000000000000004">
      <c r="A69" s="38">
        <v>42217</v>
      </c>
      <c r="B69" s="39">
        <v>4.0818E-2</v>
      </c>
      <c r="C69" s="39">
        <v>748.21989799999994</v>
      </c>
      <c r="D69" s="39">
        <v>0.73867565953650305</v>
      </c>
      <c r="E69" s="39">
        <v>0.22922300000000001</v>
      </c>
      <c r="F69" s="39">
        <v>171366</v>
      </c>
      <c r="G69" s="39">
        <v>36875808676.580002</v>
      </c>
      <c r="H69" s="39">
        <v>0.249414</v>
      </c>
      <c r="I69" s="39">
        <v>8987725139.9200001</v>
      </c>
      <c r="J69" s="39">
        <v>27888083536.66</v>
      </c>
    </row>
    <row r="70" spans="1:10" x14ac:dyDescent="0.55000000000000004">
      <c r="A70" s="38">
        <v>42248</v>
      </c>
      <c r="B70" s="39">
        <v>4.1078999999999997E-2</v>
      </c>
      <c r="C70" s="39">
        <v>746.71872199999996</v>
      </c>
      <c r="D70" s="39">
        <v>0.767980759436663</v>
      </c>
      <c r="E70" s="39">
        <v>0.33337800000000001</v>
      </c>
      <c r="F70" s="39">
        <v>186734</v>
      </c>
      <c r="G70" s="39">
        <v>41570569009.040001</v>
      </c>
      <c r="H70" s="39">
        <v>0.25963700000000001</v>
      </c>
      <c r="I70" s="39">
        <v>10488579260.57</v>
      </c>
      <c r="J70" s="39">
        <v>31081989748.470001</v>
      </c>
    </row>
    <row r="71" spans="1:10" x14ac:dyDescent="0.55000000000000004">
      <c r="A71" s="38">
        <v>42278</v>
      </c>
      <c r="B71" s="39">
        <v>4.0989999999999999E-2</v>
      </c>
      <c r="C71" s="39">
        <v>746.71360300000003</v>
      </c>
      <c r="D71" s="39">
        <v>0.75784134530827896</v>
      </c>
      <c r="E71" s="39">
        <v>0.28959099999999999</v>
      </c>
      <c r="F71" s="39">
        <v>173690</v>
      </c>
      <c r="G71" s="39">
        <v>38204858071.660004</v>
      </c>
      <c r="H71" s="39">
        <v>0.25874799999999998</v>
      </c>
      <c r="I71" s="39">
        <v>9832049880.5799999</v>
      </c>
      <c r="J71" s="39">
        <v>28372808191.080002</v>
      </c>
    </row>
    <row r="72" spans="1:10" x14ac:dyDescent="0.55000000000000004">
      <c r="A72" s="38">
        <v>42309</v>
      </c>
      <c r="B72" s="39">
        <v>4.0272000000000002E-2</v>
      </c>
      <c r="C72" s="39">
        <v>747.00690199999997</v>
      </c>
      <c r="D72" s="39">
        <v>0.74312519544009004</v>
      </c>
      <c r="E72" s="39">
        <v>0.26077299999999998</v>
      </c>
      <c r="F72" s="39">
        <v>153904</v>
      </c>
      <c r="G72" s="39">
        <v>33306152683.419998</v>
      </c>
      <c r="H72" s="39">
        <v>0.29836800000000002</v>
      </c>
      <c r="I72" s="39">
        <v>9937343907.5200005</v>
      </c>
      <c r="J72" s="39">
        <v>23368808775.900002</v>
      </c>
    </row>
    <row r="73" spans="1:10" x14ac:dyDescent="0.55000000000000004">
      <c r="A73" s="38">
        <v>42339</v>
      </c>
      <c r="B73" s="39">
        <v>3.9956999999999999E-2</v>
      </c>
      <c r="C73" s="39">
        <v>747.84427800000003</v>
      </c>
      <c r="D73" s="39">
        <v>0.74359775410893403</v>
      </c>
      <c r="E73" s="39">
        <v>0.264177</v>
      </c>
      <c r="F73" s="39">
        <v>140758</v>
      </c>
      <c r="G73" s="39">
        <v>31246283207.580002</v>
      </c>
      <c r="H73" s="39">
        <v>0.30424600000000002</v>
      </c>
      <c r="I73" s="39">
        <v>9638922208.2000008</v>
      </c>
      <c r="J73" s="39">
        <v>21607360999.380001</v>
      </c>
    </row>
    <row r="74" spans="1:10" x14ac:dyDescent="0.55000000000000004">
      <c r="A74" s="38">
        <v>42370</v>
      </c>
      <c r="B74" s="39">
        <v>4.0288999999999998E-2</v>
      </c>
      <c r="C74" s="39">
        <v>747.14758500000005</v>
      </c>
      <c r="D74" s="39">
        <v>0.74522153140916902</v>
      </c>
      <c r="E74" s="39">
        <v>0.26430799999999999</v>
      </c>
      <c r="F74" s="39">
        <v>142576</v>
      </c>
      <c r="G74" s="39">
        <v>31681323567.150002</v>
      </c>
      <c r="H74" s="39">
        <v>0.29661399999999999</v>
      </c>
      <c r="I74" s="39">
        <v>9251764980.1200008</v>
      </c>
      <c r="J74" s="39">
        <v>22429558587.029999</v>
      </c>
    </row>
    <row r="75" spans="1:10" x14ac:dyDescent="0.55000000000000004">
      <c r="A75" s="38">
        <v>42401</v>
      </c>
      <c r="B75" s="39">
        <v>4.0480000000000002E-2</v>
      </c>
      <c r="C75" s="39">
        <v>746.36410799999999</v>
      </c>
      <c r="D75" s="39">
        <v>0.73811366438185799</v>
      </c>
      <c r="E75" s="39">
        <v>0.24776100000000001</v>
      </c>
      <c r="F75" s="39">
        <v>137221</v>
      </c>
      <c r="G75" s="39">
        <v>30037491861.240002</v>
      </c>
      <c r="H75" s="39">
        <v>0.31326799999999999</v>
      </c>
      <c r="I75" s="39">
        <v>9365450131.8899994</v>
      </c>
      <c r="J75" s="39">
        <v>20672041729.349998</v>
      </c>
    </row>
    <row r="76" spans="1:10" x14ac:dyDescent="0.55000000000000004">
      <c r="A76" s="38">
        <v>42430</v>
      </c>
      <c r="B76" s="39">
        <v>3.9988000000000003E-2</v>
      </c>
      <c r="C76" s="39">
        <v>747.614869</v>
      </c>
      <c r="D76" s="39">
        <v>0.73951199766012399</v>
      </c>
      <c r="E76" s="39">
        <v>0.25317499999999998</v>
      </c>
      <c r="F76" s="39">
        <v>170210</v>
      </c>
      <c r="G76" s="39">
        <v>37788450959.43</v>
      </c>
      <c r="H76" s="39">
        <v>0.32911099999999999</v>
      </c>
      <c r="I76" s="39">
        <v>12833558682.85</v>
      </c>
      <c r="J76" s="39">
        <v>24954892276.580002</v>
      </c>
    </row>
    <row r="77" spans="1:10" x14ac:dyDescent="0.55000000000000004">
      <c r="A77" s="38">
        <v>42461</v>
      </c>
      <c r="B77" s="39">
        <v>3.8670999999999997E-2</v>
      </c>
      <c r="C77" s="39">
        <v>749.74753599999997</v>
      </c>
      <c r="D77" s="39">
        <v>0.74160939432987705</v>
      </c>
      <c r="E77" s="39">
        <v>0.26352199999999998</v>
      </c>
      <c r="F77" s="39">
        <v>179154</v>
      </c>
      <c r="G77" s="39">
        <v>41798779439.120003</v>
      </c>
      <c r="H77" s="39">
        <v>0.35191499999999998</v>
      </c>
      <c r="I77" s="39">
        <v>15367109855.379999</v>
      </c>
      <c r="J77" s="39">
        <v>26431669583.740002</v>
      </c>
    </row>
    <row r="78" spans="1:10" x14ac:dyDescent="0.55000000000000004">
      <c r="A78" s="38">
        <v>42491</v>
      </c>
      <c r="B78" s="39">
        <v>3.8349000000000001E-2</v>
      </c>
      <c r="C78" s="39">
        <v>749.85352599999999</v>
      </c>
      <c r="D78" s="39">
        <v>0.74387956760651197</v>
      </c>
      <c r="E78" s="39">
        <v>0.27262599999999998</v>
      </c>
      <c r="F78" s="39">
        <v>182767</v>
      </c>
      <c r="G78" s="39">
        <v>42081803722.779999</v>
      </c>
      <c r="H78" s="39">
        <v>0.32683099999999998</v>
      </c>
      <c r="I78" s="39">
        <v>14219558585.200001</v>
      </c>
      <c r="J78" s="39">
        <v>27862245137.580002</v>
      </c>
    </row>
    <row r="79" spans="1:10" x14ac:dyDescent="0.55000000000000004">
      <c r="A79" s="38">
        <v>42522</v>
      </c>
      <c r="B79" s="39">
        <v>3.7997999999999997E-2</v>
      </c>
      <c r="C79" s="39">
        <v>750.70657100000005</v>
      </c>
      <c r="D79" s="39">
        <v>0.74700363928024804</v>
      </c>
      <c r="E79" s="39">
        <v>0.286939</v>
      </c>
      <c r="F79" s="39">
        <v>208400</v>
      </c>
      <c r="G79" s="39">
        <v>48473218959.43</v>
      </c>
      <c r="H79" s="39">
        <v>0.29985600000000001</v>
      </c>
      <c r="I79" s="39">
        <v>15071912996.790001</v>
      </c>
      <c r="J79" s="39">
        <v>33401305962.639999</v>
      </c>
    </row>
    <row r="80" spans="1:10" x14ac:dyDescent="0.55000000000000004">
      <c r="A80" s="38">
        <v>42552</v>
      </c>
      <c r="B80" s="39">
        <v>3.7648000000000001E-2</v>
      </c>
      <c r="C80" s="39">
        <v>750.55231500000002</v>
      </c>
      <c r="D80" s="39">
        <v>0.74654195981275795</v>
      </c>
      <c r="E80" s="39">
        <v>0.28515600000000002</v>
      </c>
      <c r="F80" s="39">
        <v>205049</v>
      </c>
      <c r="G80" s="39">
        <v>46691721016.169998</v>
      </c>
      <c r="H80" s="39">
        <v>0.287219</v>
      </c>
      <c r="I80" s="39">
        <v>13746718678.01</v>
      </c>
      <c r="J80" s="39">
        <v>32945002338.16</v>
      </c>
    </row>
    <row r="81" spans="1:10" x14ac:dyDescent="0.55000000000000004">
      <c r="A81" s="38">
        <v>42583</v>
      </c>
      <c r="B81" s="39">
        <v>3.6937999999999999E-2</v>
      </c>
      <c r="C81" s="39">
        <v>752.45036100000004</v>
      </c>
      <c r="D81" s="39">
        <v>0.73815809311779301</v>
      </c>
      <c r="E81" s="39">
        <v>0.27191799999999999</v>
      </c>
      <c r="F81" s="39">
        <v>227407</v>
      </c>
      <c r="G81" s="39">
        <v>53300774764.309998</v>
      </c>
      <c r="H81" s="39">
        <v>0.31637999999999999</v>
      </c>
      <c r="I81" s="39">
        <v>17784684599.119999</v>
      </c>
      <c r="J81" s="39">
        <v>35516090165.190002</v>
      </c>
    </row>
    <row r="82" spans="1:10" x14ac:dyDescent="0.55000000000000004">
      <c r="A82" s="38">
        <v>42614</v>
      </c>
      <c r="B82" s="39">
        <v>3.5832999999999997E-2</v>
      </c>
      <c r="C82" s="39">
        <v>754.92912999999999</v>
      </c>
      <c r="D82" s="39">
        <v>0.72563039155748499</v>
      </c>
      <c r="E82" s="39">
        <v>0.246505</v>
      </c>
      <c r="F82" s="39">
        <v>267398</v>
      </c>
      <c r="G82" s="39">
        <v>63368977743.720001</v>
      </c>
      <c r="H82" s="39">
        <v>0.36849900000000002</v>
      </c>
      <c r="I82" s="39">
        <v>24583717947.59</v>
      </c>
      <c r="J82" s="39">
        <v>38785259796.129997</v>
      </c>
    </row>
    <row r="83" spans="1:10" x14ac:dyDescent="0.55000000000000004">
      <c r="A83" s="38">
        <v>42644</v>
      </c>
      <c r="B83" s="39">
        <v>3.5349999999999999E-2</v>
      </c>
      <c r="C83" s="39">
        <v>755.42403400000001</v>
      </c>
      <c r="D83" s="39">
        <v>0.71854687158782704</v>
      </c>
      <c r="E83" s="39">
        <v>0.23784</v>
      </c>
      <c r="F83" s="39">
        <v>250462</v>
      </c>
      <c r="G83" s="39">
        <v>60340668946.389999</v>
      </c>
      <c r="H83" s="39">
        <v>0.388266</v>
      </c>
      <c r="I83" s="39">
        <v>24680215660.32</v>
      </c>
      <c r="J83" s="39">
        <v>35660453286.07</v>
      </c>
    </row>
    <row r="84" spans="1:10" x14ac:dyDescent="0.55000000000000004">
      <c r="A84" s="38">
        <v>42675</v>
      </c>
      <c r="B84" s="39">
        <v>3.5611999999999998E-2</v>
      </c>
      <c r="C84" s="39">
        <v>753.83783700000004</v>
      </c>
      <c r="D84" s="39">
        <v>0.71577510928989896</v>
      </c>
      <c r="E84" s="39">
        <v>0.23131499999999999</v>
      </c>
      <c r="F84" s="39">
        <v>246975</v>
      </c>
      <c r="G84" s="39">
        <v>58591798031.199997</v>
      </c>
      <c r="H84" s="39">
        <v>0.38515199999999999</v>
      </c>
      <c r="I84" s="39">
        <v>23608767397.220001</v>
      </c>
      <c r="J84" s="39">
        <v>34983030633.980003</v>
      </c>
    </row>
    <row r="85" spans="1:10" x14ac:dyDescent="0.55000000000000004">
      <c r="A85" s="38">
        <v>42705</v>
      </c>
      <c r="B85" s="39">
        <v>3.6725000000000001E-2</v>
      </c>
      <c r="C85" s="39">
        <v>752.21382500000004</v>
      </c>
      <c r="D85" s="39">
        <v>0.71804689785898101</v>
      </c>
      <c r="E85" s="39">
        <v>0.21806</v>
      </c>
      <c r="F85" s="39">
        <v>249289</v>
      </c>
      <c r="G85" s="39">
        <v>57293678275.410004</v>
      </c>
      <c r="H85" s="39">
        <v>0.36363800000000002</v>
      </c>
      <c r="I85" s="39">
        <v>21634654976.470001</v>
      </c>
      <c r="J85" s="39">
        <v>35659023298.940002</v>
      </c>
    </row>
    <row r="86" spans="1:10" x14ac:dyDescent="0.55000000000000004">
      <c r="A86" s="38">
        <v>42736</v>
      </c>
      <c r="B86" s="39">
        <v>3.8332999999999999E-2</v>
      </c>
      <c r="C86" s="39">
        <v>748.43571099999997</v>
      </c>
      <c r="D86" s="39">
        <v>0.72485974725257296</v>
      </c>
      <c r="E86" s="39">
        <v>0.23946500000000001</v>
      </c>
      <c r="F86" s="39">
        <v>198342</v>
      </c>
      <c r="G86" s="39">
        <v>45167068213.5</v>
      </c>
      <c r="H86" s="39">
        <v>0.33854200000000001</v>
      </c>
      <c r="I86" s="39">
        <v>15468619599.65</v>
      </c>
      <c r="J86" s="39">
        <v>29698448613.849998</v>
      </c>
    </row>
    <row r="87" spans="1:10" x14ac:dyDescent="0.55000000000000004">
      <c r="A87" s="38">
        <v>42767</v>
      </c>
      <c r="B87" s="39">
        <v>4.0424000000000002E-2</v>
      </c>
      <c r="C87" s="39">
        <v>746.23902699999996</v>
      </c>
      <c r="D87" s="39">
        <v>0.72541628654516999</v>
      </c>
      <c r="E87" s="39">
        <v>0.23685700000000001</v>
      </c>
      <c r="F87" s="39">
        <v>159463</v>
      </c>
      <c r="G87" s="39">
        <v>34723811424.550003</v>
      </c>
      <c r="H87" s="39">
        <v>0.31328299999999998</v>
      </c>
      <c r="I87" s="39">
        <v>10828029016.049999</v>
      </c>
      <c r="J87" s="39">
        <v>23895782408.5</v>
      </c>
    </row>
    <row r="88" spans="1:10" x14ac:dyDescent="0.55000000000000004">
      <c r="A88" s="38">
        <v>42795</v>
      </c>
      <c r="B88" s="39">
        <v>4.1959999999999997E-2</v>
      </c>
      <c r="C88" s="39">
        <v>744.79866800000002</v>
      </c>
      <c r="D88" s="39">
        <v>0.73793739577234196</v>
      </c>
      <c r="E88" s="39">
        <v>0.25638300000000003</v>
      </c>
      <c r="F88" s="39">
        <v>165682</v>
      </c>
      <c r="G88" s="39">
        <v>36592283915.940002</v>
      </c>
      <c r="H88" s="39">
        <v>0.26394499999999999</v>
      </c>
      <c r="I88" s="39">
        <v>9432158481.6200008</v>
      </c>
      <c r="J88" s="39">
        <v>27160125434.32</v>
      </c>
    </row>
    <row r="89" spans="1:10" x14ac:dyDescent="0.55000000000000004">
      <c r="A89" s="38">
        <v>42826</v>
      </c>
      <c r="B89" s="39">
        <v>4.2729999999999997E-2</v>
      </c>
      <c r="C89" s="39">
        <v>745.09347200000002</v>
      </c>
      <c r="D89" s="39">
        <v>0.75356386576899603</v>
      </c>
      <c r="E89" s="39">
        <v>0.28917300000000001</v>
      </c>
      <c r="F89" s="39">
        <v>159503</v>
      </c>
      <c r="G89" s="39">
        <v>35695090757.769997</v>
      </c>
      <c r="H89" s="39">
        <v>0.21567</v>
      </c>
      <c r="I89" s="39">
        <v>7246534685.5900002</v>
      </c>
      <c r="J89" s="39">
        <v>28448556072.18</v>
      </c>
    </row>
    <row r="90" spans="1:10" x14ac:dyDescent="0.55000000000000004">
      <c r="A90" s="38">
        <v>42856</v>
      </c>
      <c r="B90" s="39">
        <v>4.2799999999999998E-2</v>
      </c>
      <c r="C90" s="39">
        <v>745.89692300000002</v>
      </c>
      <c r="D90" s="39">
        <v>0.75996651515995495</v>
      </c>
      <c r="E90" s="39">
        <v>0.30575400000000003</v>
      </c>
      <c r="F90" s="39">
        <v>173378</v>
      </c>
      <c r="G90" s="39">
        <v>39581397452.739998</v>
      </c>
      <c r="H90" s="39">
        <v>0.19553799999999999</v>
      </c>
      <c r="I90" s="39">
        <v>7320233129.4499998</v>
      </c>
      <c r="J90" s="39">
        <v>32261164323.290001</v>
      </c>
    </row>
    <row r="91" spans="1:10" x14ac:dyDescent="0.55000000000000004">
      <c r="A91" s="38">
        <v>42887</v>
      </c>
      <c r="B91" s="39">
        <v>4.2332000000000002E-2</v>
      </c>
      <c r="C91" s="39">
        <v>745.90992700000004</v>
      </c>
      <c r="D91" s="39">
        <v>0.76416307103043901</v>
      </c>
      <c r="E91" s="39">
        <v>0.31269599999999997</v>
      </c>
      <c r="F91" s="39">
        <v>196379</v>
      </c>
      <c r="G91" s="39">
        <v>44456223770.529999</v>
      </c>
      <c r="H91" s="39">
        <v>0.17622599999999999</v>
      </c>
      <c r="I91" s="39">
        <v>7488666362.3299999</v>
      </c>
      <c r="J91" s="39">
        <v>36967557408.199997</v>
      </c>
    </row>
    <row r="92" spans="1:10" x14ac:dyDescent="0.55000000000000004">
      <c r="A92" s="38">
        <v>42917</v>
      </c>
      <c r="B92" s="39">
        <v>4.1714000000000001E-2</v>
      </c>
      <c r="C92" s="39">
        <v>746.66878999999994</v>
      </c>
      <c r="D92" s="39">
        <v>0.76595477033252901</v>
      </c>
      <c r="E92" s="39">
        <v>0.32006299999999999</v>
      </c>
      <c r="F92" s="39">
        <v>187416</v>
      </c>
      <c r="G92" s="39">
        <v>43155042780.809998</v>
      </c>
      <c r="H92" s="39">
        <v>0.16727</v>
      </c>
      <c r="I92" s="39">
        <v>7001900522.21</v>
      </c>
      <c r="J92" s="39">
        <v>36153142258.599998</v>
      </c>
    </row>
    <row r="93" spans="1:10" x14ac:dyDescent="0.55000000000000004">
      <c r="A93" s="38">
        <v>42948</v>
      </c>
      <c r="B93" s="39">
        <v>4.1278000000000002E-2</v>
      </c>
      <c r="C93" s="39">
        <v>746.48139100000003</v>
      </c>
      <c r="D93" s="39">
        <v>0.76354987588137901</v>
      </c>
      <c r="E93" s="39">
        <v>0.31424200000000002</v>
      </c>
      <c r="F93" s="39">
        <v>201116</v>
      </c>
      <c r="G93" s="39">
        <v>46048232337.419998</v>
      </c>
      <c r="H93" s="39">
        <v>0.17586399999999999</v>
      </c>
      <c r="I93" s="39">
        <v>7932335480.1000004</v>
      </c>
      <c r="J93" s="39">
        <v>38115896857.32</v>
      </c>
    </row>
    <row r="94" spans="1:10" x14ac:dyDescent="0.55000000000000004">
      <c r="A94" s="38">
        <v>42979</v>
      </c>
      <c r="B94" s="39">
        <v>4.1347000000000002E-2</v>
      </c>
      <c r="C94" s="39">
        <v>744.52943600000003</v>
      </c>
      <c r="D94" s="39">
        <v>0.76196783955796799</v>
      </c>
      <c r="E94" s="39">
        <v>0.308587</v>
      </c>
      <c r="F94" s="39">
        <v>192315</v>
      </c>
      <c r="G94" s="39">
        <v>43914428325.040001</v>
      </c>
      <c r="H94" s="39">
        <v>0.186865</v>
      </c>
      <c r="I94" s="39">
        <v>8112353421</v>
      </c>
      <c r="J94" s="39">
        <v>35802074904.040001</v>
      </c>
    </row>
    <row r="95" spans="1:10" x14ac:dyDescent="0.55000000000000004">
      <c r="A95" s="38">
        <v>43009</v>
      </c>
      <c r="B95" s="39">
        <v>4.1000000000000002E-2</v>
      </c>
      <c r="C95" s="39">
        <v>743.47064499999999</v>
      </c>
      <c r="D95" s="39">
        <v>0.75765244586167102</v>
      </c>
      <c r="E95" s="39">
        <v>0.30031000000000002</v>
      </c>
      <c r="F95" s="39">
        <v>181053</v>
      </c>
      <c r="G95" s="39">
        <v>41532611597.449997</v>
      </c>
      <c r="H95" s="39">
        <v>0.211005</v>
      </c>
      <c r="I95" s="39">
        <v>8907769199.6900005</v>
      </c>
      <c r="J95" s="39">
        <v>32624842397.759998</v>
      </c>
    </row>
    <row r="96" spans="1:10" x14ac:dyDescent="0.55000000000000004">
      <c r="A96" s="38">
        <v>43040</v>
      </c>
      <c r="B96" s="39">
        <v>4.0864999999999999E-2</v>
      </c>
      <c r="C96" s="39">
        <v>743.40422599999999</v>
      </c>
      <c r="D96" s="39">
        <v>0.75490529781926896</v>
      </c>
      <c r="E96" s="39">
        <v>0.29844300000000001</v>
      </c>
      <c r="F96" s="39">
        <v>177059</v>
      </c>
      <c r="G96" s="39">
        <v>40885453672.800003</v>
      </c>
      <c r="H96" s="39">
        <v>0.219746</v>
      </c>
      <c r="I96" s="39">
        <v>9242592418.8999996</v>
      </c>
      <c r="J96" s="39">
        <v>31642861253.900002</v>
      </c>
    </row>
    <row r="97" spans="1:10" x14ac:dyDescent="0.55000000000000004">
      <c r="A97" s="38">
        <v>43070</v>
      </c>
      <c r="B97" s="39">
        <v>4.1132000000000002E-2</v>
      </c>
      <c r="C97" s="39">
        <v>744.04728</v>
      </c>
      <c r="D97" s="39">
        <v>0.75524314926111902</v>
      </c>
      <c r="E97" s="39">
        <v>0.29538300000000001</v>
      </c>
      <c r="F97" s="39">
        <v>191724</v>
      </c>
      <c r="G97" s="39">
        <v>44407017036.339996</v>
      </c>
      <c r="H97" s="39">
        <v>0.214392</v>
      </c>
      <c r="I97" s="39">
        <v>9458898908.1299992</v>
      </c>
      <c r="J97" s="39">
        <v>34948118128.209999</v>
      </c>
    </row>
    <row r="98" spans="1:10" x14ac:dyDescent="0.55000000000000004">
      <c r="A98" s="38">
        <v>43101</v>
      </c>
      <c r="B98" s="39">
        <v>4.1671E-2</v>
      </c>
      <c r="C98" s="39">
        <v>743.22943999999995</v>
      </c>
      <c r="D98" s="39">
        <v>0.75601759337817498</v>
      </c>
      <c r="E98" s="39">
        <v>0.29912499999999997</v>
      </c>
      <c r="F98" s="39">
        <v>172677</v>
      </c>
      <c r="G98" s="39">
        <v>40533378927.519997</v>
      </c>
      <c r="H98" s="39">
        <v>0.20899100000000001</v>
      </c>
      <c r="I98" s="39">
        <v>8563001814.3599997</v>
      </c>
      <c r="J98" s="39">
        <v>31970377113.16</v>
      </c>
    </row>
    <row r="99" spans="1:10" x14ac:dyDescent="0.55000000000000004">
      <c r="A99" s="38">
        <v>43132</v>
      </c>
      <c r="B99" s="39">
        <v>4.2146999999999997E-2</v>
      </c>
      <c r="C99" s="39">
        <v>743.52349300000003</v>
      </c>
      <c r="D99" s="39">
        <v>0.75327501677935005</v>
      </c>
      <c r="E99" s="39">
        <v>0.291242</v>
      </c>
      <c r="F99" s="39">
        <v>157625</v>
      </c>
      <c r="G99" s="39">
        <v>36494569535.900002</v>
      </c>
      <c r="H99" s="39">
        <v>0.21410899999999999</v>
      </c>
      <c r="I99" s="39">
        <v>7749317175.1999998</v>
      </c>
      <c r="J99" s="39">
        <v>28745252360.700001</v>
      </c>
    </row>
    <row r="100" spans="1:10" x14ac:dyDescent="0.55000000000000004">
      <c r="A100" s="38">
        <v>43160</v>
      </c>
      <c r="B100" s="39">
        <v>4.3626999999999999E-2</v>
      </c>
      <c r="C100" s="39">
        <v>742.63871500000005</v>
      </c>
      <c r="D100" s="39">
        <v>0.75354846138559906</v>
      </c>
      <c r="E100" s="39">
        <v>0.29360999999999998</v>
      </c>
      <c r="F100" s="39">
        <v>148292</v>
      </c>
      <c r="G100" s="39">
        <v>34480205465.410004</v>
      </c>
      <c r="H100" s="39">
        <v>0.20216899999999999</v>
      </c>
      <c r="I100" s="39">
        <v>6758994351.54</v>
      </c>
      <c r="J100" s="39">
        <v>27721211113.869999</v>
      </c>
    </row>
    <row r="101" spans="1:10" x14ac:dyDescent="0.55000000000000004">
      <c r="A101" s="38">
        <v>43191</v>
      </c>
      <c r="B101" s="39">
        <v>4.5553000000000003E-2</v>
      </c>
      <c r="C101" s="39">
        <v>742.51828999999998</v>
      </c>
      <c r="D101" s="39">
        <v>0.76349961858429605</v>
      </c>
      <c r="E101" s="39">
        <v>0.321546</v>
      </c>
      <c r="F101" s="39">
        <v>141059</v>
      </c>
      <c r="G101" s="39">
        <v>32209566274.860001</v>
      </c>
      <c r="H101" s="39">
        <v>0.165633</v>
      </c>
      <c r="I101" s="39">
        <v>5105346047.25</v>
      </c>
      <c r="J101" s="39">
        <v>27104220227.610001</v>
      </c>
    </row>
    <row r="102" spans="1:10" x14ac:dyDescent="0.55000000000000004">
      <c r="A102" s="38">
        <v>43221</v>
      </c>
      <c r="B102" s="39">
        <v>4.6769999999999999E-2</v>
      </c>
      <c r="C102" s="39">
        <v>742.33493999999996</v>
      </c>
      <c r="D102" s="39">
        <v>0.77283842350314902</v>
      </c>
      <c r="E102" s="39">
        <v>0.34229500000000002</v>
      </c>
      <c r="F102" s="39">
        <v>160566</v>
      </c>
      <c r="G102" s="39">
        <v>37587827398.050003</v>
      </c>
      <c r="H102" s="39">
        <v>0.136436</v>
      </c>
      <c r="I102" s="39">
        <v>4813685639.4399996</v>
      </c>
      <c r="J102" s="39">
        <v>32774141758.610001</v>
      </c>
    </row>
    <row r="103" spans="1:10" x14ac:dyDescent="0.55000000000000004">
      <c r="A103" s="38">
        <v>43252</v>
      </c>
      <c r="B103" s="39">
        <v>4.7551999999999997E-2</v>
      </c>
      <c r="C103" s="39">
        <v>743.89493400000003</v>
      </c>
      <c r="D103" s="39">
        <v>0.77955237251218701</v>
      </c>
      <c r="E103" s="39">
        <v>0.36067199999999999</v>
      </c>
      <c r="F103" s="39">
        <v>172090</v>
      </c>
      <c r="G103" s="39">
        <v>40128399257.269997</v>
      </c>
      <c r="H103" s="39">
        <v>0.114219</v>
      </c>
      <c r="I103" s="39">
        <v>4270667533.5700002</v>
      </c>
      <c r="J103" s="39">
        <v>35857731723.699997</v>
      </c>
    </row>
    <row r="104" spans="1:10" x14ac:dyDescent="0.55000000000000004">
      <c r="A104" s="38">
        <v>43282</v>
      </c>
      <c r="B104" s="39">
        <v>4.8325E-2</v>
      </c>
      <c r="C104" s="39">
        <v>744.43811200000005</v>
      </c>
      <c r="D104" s="39">
        <v>0.78227213482743796</v>
      </c>
      <c r="E104" s="39">
        <v>0.36379600000000001</v>
      </c>
      <c r="F104" s="39">
        <v>172476</v>
      </c>
      <c r="G104" s="39">
        <v>40948179863.639999</v>
      </c>
      <c r="H104" s="39">
        <v>9.7527000000000003E-2</v>
      </c>
      <c r="I104" s="39">
        <v>3748362707.6900001</v>
      </c>
      <c r="J104" s="39">
        <v>37199817155.949997</v>
      </c>
    </row>
    <row r="105" spans="1:10" x14ac:dyDescent="0.55000000000000004">
      <c r="A105" s="38">
        <v>43313</v>
      </c>
      <c r="B105" s="39">
        <v>4.8350999999999998E-2</v>
      </c>
      <c r="C105" s="39">
        <v>744.02759800000001</v>
      </c>
      <c r="D105" s="39">
        <v>0.78049278357779694</v>
      </c>
      <c r="E105" s="39">
        <v>0.36012</v>
      </c>
      <c r="F105" s="39">
        <v>187393</v>
      </c>
      <c r="G105" s="39">
        <v>44362446392.449997</v>
      </c>
      <c r="H105" s="39">
        <v>9.9005999999999997E-2</v>
      </c>
      <c r="I105" s="39">
        <v>4091394191.5599999</v>
      </c>
      <c r="J105" s="39">
        <v>40271052200.889999</v>
      </c>
    </row>
    <row r="106" spans="1:10" x14ac:dyDescent="0.55000000000000004">
      <c r="A106" s="38">
        <v>43344</v>
      </c>
      <c r="B106" s="39">
        <v>4.8606999999999997E-2</v>
      </c>
      <c r="C106" s="39">
        <v>742.106134</v>
      </c>
      <c r="D106" s="39">
        <v>0.78173544600015599</v>
      </c>
      <c r="E106" s="39">
        <v>0.36516100000000001</v>
      </c>
      <c r="F106" s="39">
        <v>157848</v>
      </c>
      <c r="G106" s="39">
        <v>36615641041.919998</v>
      </c>
      <c r="H106" s="39">
        <v>9.9608000000000002E-2</v>
      </c>
      <c r="I106" s="39">
        <v>3465744433.0700002</v>
      </c>
      <c r="J106" s="39">
        <v>33149896608.849998</v>
      </c>
    </row>
    <row r="107" spans="1:10" x14ac:dyDescent="0.55000000000000004">
      <c r="A107" s="38">
        <v>43374</v>
      </c>
      <c r="B107" s="39">
        <v>4.854E-2</v>
      </c>
      <c r="C107" s="39">
        <v>742.45018100000004</v>
      </c>
      <c r="D107" s="39">
        <v>0.77961453476722797</v>
      </c>
      <c r="E107" s="39">
        <v>0.36443500000000001</v>
      </c>
      <c r="F107" s="39">
        <v>160440</v>
      </c>
      <c r="G107" s="39">
        <v>37349423200.169998</v>
      </c>
      <c r="H107" s="39">
        <v>0.101976</v>
      </c>
      <c r="I107" s="39">
        <v>3650094117.1599998</v>
      </c>
      <c r="J107" s="39">
        <v>33699329083.009998</v>
      </c>
    </row>
    <row r="108" spans="1:10" x14ac:dyDescent="0.55000000000000004">
      <c r="A108" s="38">
        <v>43405</v>
      </c>
      <c r="B108" s="39">
        <v>4.9590000000000002E-2</v>
      </c>
      <c r="C108" s="39">
        <v>741.38532899999996</v>
      </c>
      <c r="D108" s="39">
        <v>0.78090365563306696</v>
      </c>
      <c r="E108" s="39">
        <v>0.36726700000000001</v>
      </c>
      <c r="F108" s="39">
        <v>142384</v>
      </c>
      <c r="G108" s="39">
        <v>32501544591.419998</v>
      </c>
      <c r="H108" s="39">
        <v>0.102469</v>
      </c>
      <c r="I108" s="39">
        <v>3221890828.3499999</v>
      </c>
      <c r="J108" s="39">
        <v>29279653763.07</v>
      </c>
    </row>
    <row r="109" spans="1:10" x14ac:dyDescent="0.55000000000000004">
      <c r="A109" s="38">
        <v>43435</v>
      </c>
      <c r="B109" s="39">
        <v>5.0659999999999997E-2</v>
      </c>
      <c r="C109" s="39">
        <v>741.95419200000003</v>
      </c>
      <c r="D109" s="39">
        <v>0.78155266397045897</v>
      </c>
      <c r="E109" s="39">
        <v>0.36815300000000001</v>
      </c>
      <c r="F109" s="39">
        <v>132263</v>
      </c>
      <c r="G109" s="39">
        <v>30963766885.48</v>
      </c>
      <c r="H109" s="39">
        <v>0.102077</v>
      </c>
      <c r="I109" s="39">
        <v>3004588570.75</v>
      </c>
      <c r="J109" s="39">
        <v>27959178314.73</v>
      </c>
    </row>
    <row r="110" spans="1:10" x14ac:dyDescent="0.55000000000000004">
      <c r="A110" s="38">
        <v>43466</v>
      </c>
      <c r="B110" s="39">
        <v>5.0777000000000003E-2</v>
      </c>
      <c r="C110" s="39">
        <v>742.68703800000003</v>
      </c>
      <c r="D110" s="39">
        <v>0.78533128820092302</v>
      </c>
      <c r="E110" s="39">
        <v>0.37987599999999999</v>
      </c>
      <c r="F110" s="39">
        <v>134757</v>
      </c>
      <c r="G110" s="39">
        <v>32216984156.77</v>
      </c>
      <c r="H110" s="39">
        <v>0.108143</v>
      </c>
      <c r="I110" s="39">
        <v>3346212147.0300002</v>
      </c>
      <c r="J110" s="39">
        <v>28870772009.740002</v>
      </c>
    </row>
    <row r="111" spans="1:10" x14ac:dyDescent="0.55000000000000004">
      <c r="A111" s="38">
        <v>43497</v>
      </c>
      <c r="B111" s="39">
        <v>4.9534000000000002E-2</v>
      </c>
      <c r="C111" s="39">
        <v>740.73902099999998</v>
      </c>
      <c r="D111" s="39">
        <v>0.77834295628572003</v>
      </c>
      <c r="E111" s="39">
        <v>0.36565300000000001</v>
      </c>
      <c r="F111" s="39">
        <v>106262</v>
      </c>
      <c r="G111" s="39">
        <v>25161049120</v>
      </c>
      <c r="H111" s="39">
        <v>0.13684099999999999</v>
      </c>
      <c r="I111" s="39">
        <v>3569370744.46</v>
      </c>
      <c r="J111" s="39">
        <v>21591678375.540001</v>
      </c>
    </row>
    <row r="112" spans="1:10" x14ac:dyDescent="0.55000000000000004">
      <c r="A112" s="38">
        <v>43525</v>
      </c>
      <c r="B112" s="39">
        <v>4.7752999999999997E-2</v>
      </c>
      <c r="C112" s="39">
        <v>742.57890999999995</v>
      </c>
      <c r="D112" s="39">
        <v>0.77750276905597804</v>
      </c>
      <c r="E112" s="39">
        <v>0.36169400000000002</v>
      </c>
      <c r="F112" s="39">
        <v>113209</v>
      </c>
      <c r="G112" s="39">
        <v>27362441559.75</v>
      </c>
      <c r="H112" s="39">
        <v>0.14702000000000001</v>
      </c>
      <c r="I112" s="39">
        <v>4372880158.5900002</v>
      </c>
      <c r="J112" s="39">
        <v>22989561401.16</v>
      </c>
    </row>
    <row r="113" spans="1:10" x14ac:dyDescent="0.55000000000000004">
      <c r="A113" s="38">
        <v>43556</v>
      </c>
      <c r="B113" s="39">
        <v>4.6567999999999998E-2</v>
      </c>
      <c r="C113" s="39">
        <v>743.98895800000003</v>
      </c>
      <c r="D113" s="39">
        <v>0.77995604189467804</v>
      </c>
      <c r="E113" s="39">
        <v>0.36557400000000001</v>
      </c>
      <c r="F113" s="39">
        <v>141922</v>
      </c>
      <c r="G113" s="39">
        <v>34955301834.769997</v>
      </c>
      <c r="H113" s="39">
        <v>0.14673600000000001</v>
      </c>
      <c r="I113" s="39">
        <v>5575840584.2299995</v>
      </c>
      <c r="J113" s="39">
        <v>29379461250.540001</v>
      </c>
    </row>
    <row r="114" spans="1:10" x14ac:dyDescent="0.55000000000000004">
      <c r="A114" s="38">
        <v>43586</v>
      </c>
      <c r="B114" s="39">
        <v>4.4850000000000001E-2</v>
      </c>
      <c r="C114" s="39">
        <v>747.52026899999998</v>
      </c>
      <c r="D114" s="39">
        <v>0.77099293914508804</v>
      </c>
      <c r="E114" s="39">
        <v>0.33308199999999999</v>
      </c>
      <c r="F114" s="39">
        <v>188548</v>
      </c>
      <c r="G114" s="39">
        <v>46492700917.519997</v>
      </c>
      <c r="H114" s="39">
        <v>0.182394</v>
      </c>
      <c r="I114" s="39">
        <v>9456252745.4200001</v>
      </c>
      <c r="J114" s="39">
        <v>37036448172.099998</v>
      </c>
    </row>
    <row r="115" spans="1:10" x14ac:dyDescent="0.55000000000000004">
      <c r="A115" s="38">
        <v>43617</v>
      </c>
      <c r="B115" s="39">
        <v>4.4010000000000001E-2</v>
      </c>
      <c r="C115" s="39">
        <v>748.33779300000003</v>
      </c>
      <c r="D115" s="39">
        <v>0.77898230421350201</v>
      </c>
      <c r="E115" s="39">
        <v>0.36859399999999998</v>
      </c>
      <c r="F115" s="39">
        <v>183432</v>
      </c>
      <c r="G115" s="39">
        <v>46538114458.349998</v>
      </c>
      <c r="H115" s="39">
        <v>0.166967</v>
      </c>
      <c r="I115" s="39">
        <v>8711711773.6499996</v>
      </c>
      <c r="J115" s="39">
        <v>37826402684.699997</v>
      </c>
    </row>
    <row r="116" spans="1:10" x14ac:dyDescent="0.55000000000000004">
      <c r="A116" s="38">
        <v>43647</v>
      </c>
      <c r="B116" s="39">
        <v>4.2897999999999999E-2</v>
      </c>
      <c r="C116" s="39">
        <v>748.97832000000005</v>
      </c>
      <c r="D116" s="39">
        <v>0.77827688661040695</v>
      </c>
      <c r="E116" s="39">
        <v>0.36630499999999999</v>
      </c>
      <c r="F116" s="39">
        <v>219353</v>
      </c>
      <c r="G116" s="39">
        <v>58146891063.610001</v>
      </c>
      <c r="H116" s="39">
        <v>0.19114900000000001</v>
      </c>
      <c r="I116" s="39">
        <v>12300736435.59</v>
      </c>
      <c r="J116" s="39">
        <v>45846154628.019997</v>
      </c>
    </row>
    <row r="117" spans="1:10" x14ac:dyDescent="0.55000000000000004">
      <c r="A117" s="38">
        <v>43678</v>
      </c>
      <c r="B117" s="39">
        <v>4.0776E-2</v>
      </c>
      <c r="C117" s="39">
        <v>752.42764499999998</v>
      </c>
      <c r="D117" s="39">
        <v>0.761796191727385</v>
      </c>
      <c r="E117" s="39">
        <v>0.31514500000000001</v>
      </c>
      <c r="F117" s="39">
        <v>261207</v>
      </c>
      <c r="G117" s="39">
        <v>71598353432.550003</v>
      </c>
      <c r="H117" s="39">
        <v>0.26211800000000002</v>
      </c>
      <c r="I117" s="39">
        <v>20848978708.209999</v>
      </c>
      <c r="J117" s="39">
        <v>50749374724.339996</v>
      </c>
    </row>
    <row r="118" spans="1:10" x14ac:dyDescent="0.55000000000000004">
      <c r="A118" s="38">
        <v>43709</v>
      </c>
      <c r="B118" s="39">
        <v>3.9774999999999998E-2</v>
      </c>
      <c r="C118" s="39">
        <v>751.54481899999996</v>
      </c>
      <c r="D118" s="39">
        <v>0.75852052181003504</v>
      </c>
      <c r="E118" s="39">
        <v>0.31790200000000002</v>
      </c>
      <c r="F118" s="39">
        <v>240643</v>
      </c>
      <c r="G118" s="39">
        <v>64432723107.360001</v>
      </c>
      <c r="H118" s="39">
        <v>0.29701699999999998</v>
      </c>
      <c r="I118" s="39">
        <v>21403456432.349998</v>
      </c>
      <c r="J118" s="39">
        <v>43029266675.010002</v>
      </c>
    </row>
    <row r="119" spans="1:10" x14ac:dyDescent="0.55000000000000004">
      <c r="A119" s="38">
        <v>43739</v>
      </c>
      <c r="B119" s="39">
        <v>3.8426000000000002E-2</v>
      </c>
      <c r="C119" s="39">
        <v>753.76431100000002</v>
      </c>
      <c r="D119" s="39">
        <v>0.74741992574128002</v>
      </c>
      <c r="E119" s="39">
        <v>0.29175499999999999</v>
      </c>
      <c r="F119" s="39">
        <v>238282</v>
      </c>
      <c r="G119" s="39">
        <v>65013364964.360001</v>
      </c>
      <c r="H119" s="39">
        <v>0.36755199999999999</v>
      </c>
      <c r="I119" s="39">
        <v>26473203663.369999</v>
      </c>
      <c r="J119" s="39">
        <v>38540161300.989998</v>
      </c>
    </row>
    <row r="120" spans="1:10" x14ac:dyDescent="0.55000000000000004">
      <c r="A120" s="38">
        <v>43770</v>
      </c>
      <c r="B120" s="39">
        <v>3.8449999999999998E-2</v>
      </c>
      <c r="C120" s="39">
        <v>752.88402799999994</v>
      </c>
      <c r="D120" s="39">
        <v>0.74253707274996095</v>
      </c>
      <c r="E120" s="39">
        <v>0.28029700000000002</v>
      </c>
      <c r="F120" s="39">
        <v>232539</v>
      </c>
      <c r="G120" s="39">
        <v>61894914397.349998</v>
      </c>
      <c r="H120" s="39">
        <v>0.36557299999999998</v>
      </c>
      <c r="I120" s="39">
        <v>24903048815.669998</v>
      </c>
      <c r="J120" s="39">
        <v>36991865581.68</v>
      </c>
    </row>
    <row r="121" spans="1:10" x14ac:dyDescent="0.55000000000000004">
      <c r="A121" s="38">
        <v>43800</v>
      </c>
      <c r="B121" s="39">
        <v>3.8774000000000003E-2</v>
      </c>
      <c r="C121" s="39">
        <v>751.73582399999998</v>
      </c>
      <c r="D121" s="39">
        <v>0.74071593678641601</v>
      </c>
      <c r="E121" s="39">
        <v>0.270173</v>
      </c>
      <c r="F121" s="39">
        <v>230352</v>
      </c>
      <c r="G121" s="39">
        <v>61688077227.599998</v>
      </c>
      <c r="H121" s="39">
        <v>0.34989100000000001</v>
      </c>
      <c r="I121" s="39">
        <v>23186449924.200001</v>
      </c>
      <c r="J121" s="39">
        <v>38501627303.400002</v>
      </c>
    </row>
  </sheetData>
  <sortState xmlns:xlrd2="http://schemas.microsoft.com/office/spreadsheetml/2017/richdata2" ref="M2:S38">
    <sortCondition ref="M2:M3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CBE6-649B-49EB-92BD-7810B9F0FA1A}">
  <dimension ref="A1:T14"/>
  <sheetViews>
    <sheetView topLeftCell="H1" workbookViewId="0">
      <selection activeCell="H9" sqref="H9"/>
    </sheetView>
  </sheetViews>
  <sheetFormatPr defaultRowHeight="14.4" x14ac:dyDescent="0.55000000000000004"/>
  <sheetData>
    <row r="1" spans="1:20" ht="28.8" x14ac:dyDescent="0.55000000000000004">
      <c r="A1" t="s">
        <v>93</v>
      </c>
      <c r="C1" s="40" t="s">
        <v>89</v>
      </c>
      <c r="D1" s="40" t="s">
        <v>90</v>
      </c>
      <c r="E1" s="40" t="s">
        <v>91</v>
      </c>
      <c r="F1" s="40" t="s">
        <v>92</v>
      </c>
      <c r="H1" s="40" t="s">
        <v>73</v>
      </c>
      <c r="I1" s="40" t="s">
        <v>74</v>
      </c>
      <c r="J1" s="40" t="s">
        <v>87</v>
      </c>
      <c r="K1" s="40" t="s">
        <v>88</v>
      </c>
      <c r="L1" s="40" t="s">
        <v>94</v>
      </c>
      <c r="N1" s="40" t="s">
        <v>89</v>
      </c>
      <c r="O1" s="40" t="s">
        <v>90</v>
      </c>
      <c r="P1" s="40" t="s">
        <v>91</v>
      </c>
      <c r="Q1" s="40" t="s">
        <v>92</v>
      </c>
      <c r="R1" s="40" t="s">
        <v>95</v>
      </c>
      <c r="S1" s="40" t="s">
        <v>96</v>
      </c>
      <c r="T1" s="40" t="s">
        <v>97</v>
      </c>
    </row>
    <row r="2" spans="1:20" x14ac:dyDescent="0.55000000000000004">
      <c r="C2" s="38">
        <v>43466</v>
      </c>
      <c r="D2" s="39">
        <v>204400</v>
      </c>
      <c r="E2" s="39">
        <v>177768</v>
      </c>
      <c r="F2" s="39">
        <v>384231</v>
      </c>
      <c r="H2" s="39">
        <v>32216984156.77</v>
      </c>
      <c r="I2" s="39">
        <v>0.108143</v>
      </c>
      <c r="J2" s="39">
        <v>3346212147.0300002</v>
      </c>
      <c r="K2" s="39">
        <v>28870772009.740002</v>
      </c>
      <c r="N2" s="38">
        <v>43466</v>
      </c>
      <c r="O2" s="39">
        <v>204400</v>
      </c>
      <c r="P2" s="39">
        <v>177768</v>
      </c>
      <c r="Q2" s="39">
        <v>384231</v>
      </c>
      <c r="R2" s="39">
        <v>51775853485.239998</v>
      </c>
      <c r="S2" s="39">
        <v>41851375874.220001</v>
      </c>
      <c r="T2" s="39">
        <v>94234574449.050003</v>
      </c>
    </row>
    <row r="3" spans="1:20" x14ac:dyDescent="0.55000000000000004">
      <c r="C3" s="38">
        <v>43497</v>
      </c>
      <c r="D3" s="39">
        <v>205466</v>
      </c>
      <c r="E3" s="39">
        <v>168538</v>
      </c>
      <c r="F3" s="39">
        <v>376030</v>
      </c>
      <c r="H3" s="39">
        <v>25161049120</v>
      </c>
      <c r="I3" s="39">
        <v>0.13684099999999999</v>
      </c>
      <c r="J3" s="39">
        <v>3569370744.46</v>
      </c>
      <c r="K3" s="39">
        <v>21591678375.540001</v>
      </c>
      <c r="N3" s="38">
        <v>43497</v>
      </c>
      <c r="O3" s="39">
        <v>205466</v>
      </c>
      <c r="P3" s="39">
        <v>168538</v>
      </c>
      <c r="Q3" s="39">
        <v>376030</v>
      </c>
      <c r="R3" s="39">
        <v>52870474739.510002</v>
      </c>
      <c r="S3" s="39">
        <v>39762418090.599998</v>
      </c>
      <c r="T3" s="39">
        <v>93232011870.899902</v>
      </c>
    </row>
    <row r="4" spans="1:20" x14ac:dyDescent="0.55000000000000004">
      <c r="C4" s="38">
        <v>43525</v>
      </c>
      <c r="D4" s="39">
        <v>252082</v>
      </c>
      <c r="E4" s="39">
        <v>221242</v>
      </c>
      <c r="F4" s="39">
        <v>475621</v>
      </c>
      <c r="H4" s="39">
        <v>27362441559.75</v>
      </c>
      <c r="I4" s="39">
        <v>0.14702000000000001</v>
      </c>
      <c r="J4" s="39">
        <v>4372880158.5900002</v>
      </c>
      <c r="K4" s="39">
        <v>22989561401.16</v>
      </c>
      <c r="N4" s="38">
        <v>43525</v>
      </c>
      <c r="O4" s="39">
        <v>252082</v>
      </c>
      <c r="P4" s="39">
        <v>221242</v>
      </c>
      <c r="Q4" s="39">
        <v>475621</v>
      </c>
      <c r="R4" s="39">
        <v>65589547885.809998</v>
      </c>
      <c r="S4" s="39">
        <v>55101344978.790001</v>
      </c>
      <c r="T4" s="39">
        <v>121375627092.03999</v>
      </c>
    </row>
    <row r="5" spans="1:20" x14ac:dyDescent="0.55000000000000004">
      <c r="C5" s="38">
        <v>43556</v>
      </c>
      <c r="D5" s="39">
        <v>277134</v>
      </c>
      <c r="E5" s="39">
        <v>238896</v>
      </c>
      <c r="F5" s="39">
        <v>518428</v>
      </c>
      <c r="H5" s="39">
        <v>34955301834.769997</v>
      </c>
      <c r="I5" s="39">
        <v>0.14673600000000001</v>
      </c>
      <c r="J5" s="39">
        <v>5575840584.2299995</v>
      </c>
      <c r="K5" s="39">
        <v>29379461250.540001</v>
      </c>
      <c r="N5" s="38">
        <v>43556</v>
      </c>
      <c r="O5" s="39">
        <v>277134</v>
      </c>
      <c r="P5" s="39">
        <v>238896</v>
      </c>
      <c r="Q5" s="39">
        <v>518428</v>
      </c>
      <c r="R5" s="39">
        <v>72314326485.380005</v>
      </c>
      <c r="S5" s="39">
        <v>60467563873.879997</v>
      </c>
      <c r="T5" s="39">
        <v>133500041962.25999</v>
      </c>
    </row>
    <row r="6" spans="1:20" x14ac:dyDescent="0.55000000000000004">
      <c r="C6" s="38">
        <v>43586</v>
      </c>
      <c r="D6" s="39">
        <v>276458</v>
      </c>
      <c r="E6" s="39">
        <v>232654</v>
      </c>
      <c r="F6" s="39">
        <v>511531</v>
      </c>
      <c r="H6" s="39">
        <v>46492700917.519997</v>
      </c>
      <c r="I6" s="39">
        <v>0.182394</v>
      </c>
      <c r="J6" s="39">
        <v>9456252745.4200001</v>
      </c>
      <c r="K6" s="39">
        <v>37036448172.099998</v>
      </c>
      <c r="N6" s="38">
        <v>43586</v>
      </c>
      <c r="O6" s="39">
        <v>276458</v>
      </c>
      <c r="P6" s="39">
        <v>232654</v>
      </c>
      <c r="Q6" s="39">
        <v>511531</v>
      </c>
      <c r="R6" s="39">
        <v>72381840462.070007</v>
      </c>
      <c r="S6" s="39">
        <v>59272054343.269997</v>
      </c>
      <c r="T6" s="39">
        <v>132387259409.87</v>
      </c>
    </row>
    <row r="7" spans="1:20" x14ac:dyDescent="0.55000000000000004">
      <c r="C7" s="38">
        <v>43617</v>
      </c>
      <c r="D7" s="39">
        <v>248810</v>
      </c>
      <c r="E7" s="39">
        <v>316916</v>
      </c>
      <c r="F7" s="39">
        <v>567884</v>
      </c>
      <c r="H7" s="39">
        <v>46538114458.349998</v>
      </c>
      <c r="I7" s="39">
        <v>0.166967</v>
      </c>
      <c r="J7" s="39">
        <v>8711711773.6499996</v>
      </c>
      <c r="K7" s="39">
        <v>37826402684.699997</v>
      </c>
      <c r="N7" s="38">
        <v>43617</v>
      </c>
      <c r="O7" s="39">
        <v>248810</v>
      </c>
      <c r="P7" s="39">
        <v>316916</v>
      </c>
      <c r="Q7" s="39">
        <v>567884</v>
      </c>
      <c r="R7" s="39">
        <v>65193651030.389999</v>
      </c>
      <c r="S7" s="39">
        <v>86296918796.539902</v>
      </c>
      <c r="T7" s="39">
        <v>152142894420.17001</v>
      </c>
    </row>
    <row r="8" spans="1:20" x14ac:dyDescent="0.55000000000000004">
      <c r="C8" s="38">
        <v>43647</v>
      </c>
      <c r="D8" s="39">
        <v>251009</v>
      </c>
      <c r="E8" s="39">
        <v>334027</v>
      </c>
      <c r="F8" s="39">
        <v>587228</v>
      </c>
      <c r="H8" s="39">
        <v>58146891063.610001</v>
      </c>
      <c r="I8" s="39">
        <v>0.19114900000000001</v>
      </c>
      <c r="J8" s="39">
        <v>12300736435.59</v>
      </c>
      <c r="K8" s="39">
        <v>45846154628.019997</v>
      </c>
      <c r="N8" s="38">
        <v>43647</v>
      </c>
      <c r="O8" s="39">
        <v>251009</v>
      </c>
      <c r="P8" s="39">
        <v>334027</v>
      </c>
      <c r="Q8" s="39">
        <v>587228</v>
      </c>
      <c r="R8" s="39">
        <v>65478047270.629997</v>
      </c>
      <c r="S8" s="39">
        <v>88309179659.229996</v>
      </c>
      <c r="T8" s="39">
        <v>154453763519.04001</v>
      </c>
    </row>
    <row r="9" spans="1:20" x14ac:dyDescent="0.55000000000000004">
      <c r="C9" s="38">
        <v>43678</v>
      </c>
      <c r="D9" s="39">
        <v>237676</v>
      </c>
      <c r="E9" s="39">
        <v>520339</v>
      </c>
      <c r="F9" s="39">
        <v>760308</v>
      </c>
      <c r="H9" s="39">
        <v>71598353432.550003</v>
      </c>
      <c r="I9" s="39">
        <v>0.26211800000000002</v>
      </c>
      <c r="J9" s="39">
        <v>20848978708.209999</v>
      </c>
      <c r="K9" s="39">
        <v>50749374724.339996</v>
      </c>
      <c r="N9" s="38">
        <v>43678</v>
      </c>
      <c r="O9" s="39">
        <v>237676</v>
      </c>
      <c r="P9" s="39">
        <v>520339</v>
      </c>
      <c r="Q9" s="39">
        <v>760308</v>
      </c>
      <c r="R9" s="39">
        <v>62216239664.970001</v>
      </c>
      <c r="S9" s="39">
        <v>145348414435.95999</v>
      </c>
      <c r="T9" s="39">
        <v>208259268076.54001</v>
      </c>
    </row>
    <row r="10" spans="1:20" x14ac:dyDescent="0.55000000000000004">
      <c r="C10" s="38">
        <v>43709</v>
      </c>
      <c r="D10" s="39">
        <v>200099</v>
      </c>
      <c r="E10" s="39">
        <v>405239</v>
      </c>
      <c r="F10" s="39">
        <v>607237</v>
      </c>
      <c r="H10" s="39">
        <v>64432723107.360001</v>
      </c>
      <c r="I10" s="39">
        <v>0.29701699999999998</v>
      </c>
      <c r="J10" s="39">
        <v>21403456432.349998</v>
      </c>
      <c r="K10" s="39">
        <v>43029266675.010002</v>
      </c>
      <c r="N10" s="38">
        <v>43709</v>
      </c>
      <c r="O10" s="39">
        <v>200099</v>
      </c>
      <c r="P10" s="39">
        <v>405239</v>
      </c>
      <c r="Q10" s="39">
        <v>607237</v>
      </c>
      <c r="R10" s="39">
        <v>52736005907.050003</v>
      </c>
      <c r="S10" s="39">
        <v>109379512936.74001</v>
      </c>
      <c r="T10" s="39">
        <v>162701948574.89001</v>
      </c>
    </row>
    <row r="11" spans="1:20" x14ac:dyDescent="0.55000000000000004">
      <c r="C11" s="38">
        <v>43739</v>
      </c>
      <c r="D11" s="39">
        <v>205710</v>
      </c>
      <c r="E11" s="39">
        <v>415914</v>
      </c>
      <c r="F11" s="39">
        <v>623804</v>
      </c>
      <c r="H11" s="39">
        <v>65013364964.360001</v>
      </c>
      <c r="I11" s="39">
        <v>0.36755199999999999</v>
      </c>
      <c r="J11" s="39">
        <v>26473203663.369999</v>
      </c>
      <c r="K11" s="39">
        <v>38540161300.989998</v>
      </c>
      <c r="N11" s="38">
        <v>43739</v>
      </c>
      <c r="O11" s="39">
        <v>205710</v>
      </c>
      <c r="P11" s="39">
        <v>415914</v>
      </c>
      <c r="Q11" s="39">
        <v>623804</v>
      </c>
      <c r="R11" s="39">
        <v>54690851232.480003</v>
      </c>
      <c r="S11" s="39">
        <v>109467956462.28</v>
      </c>
      <c r="T11" s="39">
        <v>164839859738.81</v>
      </c>
    </row>
    <row r="12" spans="1:20" x14ac:dyDescent="0.55000000000000004">
      <c r="C12" s="38">
        <v>43770</v>
      </c>
      <c r="D12" s="39">
        <v>162761</v>
      </c>
      <c r="E12" s="39">
        <v>326729</v>
      </c>
      <c r="F12" s="39">
        <v>491199</v>
      </c>
      <c r="H12" s="39">
        <v>61894914397.349998</v>
      </c>
      <c r="I12" s="39">
        <v>0.36557299999999998</v>
      </c>
      <c r="J12" s="39">
        <v>24903048815.669998</v>
      </c>
      <c r="K12" s="39">
        <v>36991865581.68</v>
      </c>
      <c r="N12" s="38">
        <v>43770</v>
      </c>
      <c r="O12" s="39">
        <v>162761</v>
      </c>
      <c r="P12" s="39">
        <v>326729</v>
      </c>
      <c r="Q12" s="39">
        <v>491199</v>
      </c>
      <c r="R12" s="39">
        <v>43614070484.989998</v>
      </c>
      <c r="S12" s="39">
        <v>85500383587.449905</v>
      </c>
      <c r="T12" s="39">
        <v>129645647038.03</v>
      </c>
    </row>
    <row r="13" spans="1:20" x14ac:dyDescent="0.55000000000000004">
      <c r="C13" s="38">
        <v>43800</v>
      </c>
      <c r="D13" s="39">
        <v>136492</v>
      </c>
      <c r="E13" s="39">
        <v>289704</v>
      </c>
      <c r="F13" s="39">
        <v>427729</v>
      </c>
      <c r="H13" s="39">
        <v>61688077227.599998</v>
      </c>
      <c r="I13" s="39">
        <v>0.34989100000000001</v>
      </c>
      <c r="J13" s="39">
        <v>23186449924.200001</v>
      </c>
      <c r="K13" s="39">
        <v>38501627303.400002</v>
      </c>
      <c r="N13" s="38">
        <v>43800</v>
      </c>
      <c r="O13" s="39">
        <v>136492</v>
      </c>
      <c r="P13" s="39">
        <v>289704</v>
      </c>
      <c r="Q13" s="39">
        <v>427729</v>
      </c>
      <c r="R13" s="39">
        <v>36823133999.309998</v>
      </c>
      <c r="S13" s="39">
        <v>75776897667.140106</v>
      </c>
      <c r="T13" s="39">
        <v>113078814441.16</v>
      </c>
    </row>
    <row r="14" spans="1:20" x14ac:dyDescent="0.55000000000000004">
      <c r="C14" s="38">
        <v>43831</v>
      </c>
      <c r="D14" s="39">
        <v>142416</v>
      </c>
      <c r="E14" s="39">
        <v>403256</v>
      </c>
      <c r="F14" s="39">
        <v>547201</v>
      </c>
      <c r="N14" s="38">
        <v>43831</v>
      </c>
      <c r="O14" s="39">
        <v>142416</v>
      </c>
      <c r="P14" s="39">
        <v>403256</v>
      </c>
      <c r="Q14" s="39">
        <v>547201</v>
      </c>
      <c r="R14" s="39">
        <v>39244514805.370003</v>
      </c>
      <c r="S14" s="39">
        <v>109348102200.13</v>
      </c>
      <c r="T14" s="39">
        <v>149076552751.42001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FF9C-7D9C-4FCF-8AD1-9FFFDCC4D177}">
  <dimension ref="A1:AF18"/>
  <sheetViews>
    <sheetView workbookViewId="0">
      <selection activeCell="W8" sqref="W8"/>
    </sheetView>
  </sheetViews>
  <sheetFormatPr defaultRowHeight="14.4" x14ac:dyDescent="0.55000000000000004"/>
  <cols>
    <col min="21" max="21" width="11.68359375" bestFit="1" customWidth="1"/>
    <col min="22" max="22" width="17" bestFit="1" customWidth="1"/>
    <col min="23" max="24" width="15.20703125" bestFit="1" customWidth="1"/>
    <col min="25" max="31" width="17" bestFit="1" customWidth="1"/>
    <col min="32" max="32" width="15.20703125" bestFit="1" customWidth="1"/>
  </cols>
  <sheetData>
    <row r="1" spans="1:32" x14ac:dyDescent="0.55000000000000004">
      <c r="A1" s="16" t="s">
        <v>41</v>
      </c>
      <c r="B1" s="17"/>
      <c r="C1" s="32" t="s">
        <v>42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R1" s="16" t="s">
        <v>41</v>
      </c>
      <c r="S1" s="17"/>
      <c r="T1" s="32" t="s">
        <v>42</v>
      </c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4"/>
    </row>
    <row r="2" spans="1:32" x14ac:dyDescent="0.55000000000000004">
      <c r="A2" s="18"/>
      <c r="B2" s="19" t="s">
        <v>43</v>
      </c>
      <c r="C2" s="20"/>
      <c r="D2" s="20" t="s">
        <v>44</v>
      </c>
      <c r="E2" s="20" t="s">
        <v>45</v>
      </c>
      <c r="F2" s="20" t="s">
        <v>46</v>
      </c>
      <c r="G2" s="20" t="s">
        <v>47</v>
      </c>
      <c r="H2" s="20" t="s">
        <v>48</v>
      </c>
      <c r="I2" s="20" t="s">
        <v>49</v>
      </c>
      <c r="J2" s="20" t="s">
        <v>50</v>
      </c>
      <c r="K2" s="20" t="s">
        <v>51</v>
      </c>
      <c r="L2" s="20" t="s">
        <v>52</v>
      </c>
      <c r="M2" s="20" t="s">
        <v>53</v>
      </c>
      <c r="N2" s="20" t="s">
        <v>54</v>
      </c>
      <c r="O2" s="20" t="s">
        <v>55</v>
      </c>
      <c r="R2" s="18"/>
      <c r="S2" s="19" t="s">
        <v>43</v>
      </c>
      <c r="T2" s="20"/>
      <c r="U2" s="20" t="s">
        <v>44</v>
      </c>
      <c r="V2" s="20" t="s">
        <v>45</v>
      </c>
      <c r="W2" s="20" t="s">
        <v>46</v>
      </c>
      <c r="X2" s="20" t="s">
        <v>47</v>
      </c>
      <c r="Y2" s="20" t="s">
        <v>48</v>
      </c>
      <c r="Z2" s="20" t="s">
        <v>49</v>
      </c>
      <c r="AA2" s="20" t="s">
        <v>50</v>
      </c>
      <c r="AB2" s="20" t="s">
        <v>51</v>
      </c>
      <c r="AC2" s="20" t="s">
        <v>52</v>
      </c>
      <c r="AD2" s="20" t="s">
        <v>53</v>
      </c>
      <c r="AE2" s="20" t="s">
        <v>54</v>
      </c>
      <c r="AF2" s="20" t="s">
        <v>55</v>
      </c>
    </row>
    <row r="3" spans="1:32" x14ac:dyDescent="0.55000000000000004">
      <c r="A3" s="21">
        <v>43374</v>
      </c>
      <c r="B3" s="22">
        <v>37.345999999999997</v>
      </c>
      <c r="C3" s="23"/>
      <c r="D3" s="23">
        <v>37.345999999999997</v>
      </c>
      <c r="E3" s="23">
        <v>37.345999999999997</v>
      </c>
      <c r="F3" s="23">
        <v>37.345999999999997</v>
      </c>
      <c r="G3" s="23">
        <v>37.345999999999997</v>
      </c>
      <c r="H3" s="23">
        <v>37.345999999999997</v>
      </c>
      <c r="I3" s="23">
        <v>37.345999999999997</v>
      </c>
      <c r="J3" s="23">
        <v>37.345999999999997</v>
      </c>
      <c r="K3" s="23">
        <v>37.345999999999997</v>
      </c>
      <c r="L3" s="23">
        <v>37.345999999999997</v>
      </c>
      <c r="M3" s="23">
        <v>37.345999999999997</v>
      </c>
      <c r="N3" s="23">
        <v>37.345999999999997</v>
      </c>
      <c r="O3" s="23">
        <v>37.345999999999997</v>
      </c>
      <c r="R3" s="21">
        <v>43374</v>
      </c>
      <c r="S3" s="22">
        <v>37.345999999999997</v>
      </c>
      <c r="T3" s="23"/>
      <c r="U3" s="23">
        <v>30.85</v>
      </c>
      <c r="V3" s="23">
        <v>32.113999999999997</v>
      </c>
      <c r="W3" s="23">
        <v>25.234000000000002</v>
      </c>
      <c r="X3" s="23">
        <v>27.199000000000002</v>
      </c>
      <c r="Y3" s="23">
        <v>34.918999999999997</v>
      </c>
      <c r="Z3" s="23">
        <v>43.787999999999997</v>
      </c>
      <c r="AA3" s="23">
        <v>45.646999999999998</v>
      </c>
      <c r="AB3" s="23">
        <v>55.524000000000001</v>
      </c>
      <c r="AC3" s="23">
        <v>62.14</v>
      </c>
      <c r="AD3" s="23">
        <v>63.889000000000003</v>
      </c>
      <c r="AE3" s="23">
        <v>64.846999999999994</v>
      </c>
      <c r="AF3" s="23">
        <v>61.84</v>
      </c>
    </row>
    <row r="4" spans="1:32" x14ac:dyDescent="0.55000000000000004">
      <c r="A4" s="24">
        <v>43405</v>
      </c>
      <c r="B4" s="23">
        <v>32.549999999999997</v>
      </c>
      <c r="C4" s="23"/>
      <c r="D4" s="23">
        <v>32.549999999999997</v>
      </c>
      <c r="E4" s="23">
        <v>32.549999999999997</v>
      </c>
      <c r="F4" s="23">
        <v>32.549999999999997</v>
      </c>
      <c r="G4" s="23">
        <v>32.549999999999997</v>
      </c>
      <c r="H4" s="23">
        <v>32.549999999999997</v>
      </c>
      <c r="I4" s="23">
        <v>32.549999999999997</v>
      </c>
      <c r="J4" s="23">
        <v>32.549999999999997</v>
      </c>
      <c r="K4" s="23">
        <v>32.549999999999997</v>
      </c>
      <c r="L4" s="23">
        <v>32.549999999999997</v>
      </c>
      <c r="M4" s="23">
        <v>32.549999999999997</v>
      </c>
      <c r="N4" s="23">
        <v>32.549999999999997</v>
      </c>
      <c r="O4" s="23">
        <v>32.549999999999997</v>
      </c>
      <c r="R4" s="24">
        <v>43405</v>
      </c>
      <c r="S4" s="23">
        <v>32.549999999999997</v>
      </c>
      <c r="T4" s="23"/>
      <c r="U4" s="23">
        <v>32.549999999999997</v>
      </c>
      <c r="V4" s="23">
        <v>32.549999999999997</v>
      </c>
      <c r="W4" s="23">
        <v>32.549999999999997</v>
      </c>
      <c r="X4" s="23">
        <v>32.549999999999997</v>
      </c>
      <c r="Y4" s="23">
        <v>32.549999999999997</v>
      </c>
      <c r="Z4" s="23">
        <v>32.549999999999997</v>
      </c>
      <c r="AA4" s="23">
        <v>32.549999999999997</v>
      </c>
      <c r="AB4" s="23">
        <v>32.549999999999997</v>
      </c>
      <c r="AC4" s="23">
        <v>32.549999999999997</v>
      </c>
      <c r="AD4" s="23">
        <v>32.549999999999997</v>
      </c>
      <c r="AE4" s="23">
        <v>32.549999999999997</v>
      </c>
      <c r="AF4" s="23">
        <v>32.549999999999997</v>
      </c>
    </row>
    <row r="5" spans="1:32" x14ac:dyDescent="0.55000000000000004">
      <c r="A5" s="24">
        <v>43435</v>
      </c>
      <c r="B5" s="23">
        <v>30.85</v>
      </c>
      <c r="C5" s="25"/>
      <c r="D5" s="23">
        <v>30.85</v>
      </c>
      <c r="E5" s="23">
        <v>30.85</v>
      </c>
      <c r="F5" s="23">
        <v>30.85</v>
      </c>
      <c r="G5" s="23">
        <v>30.85</v>
      </c>
      <c r="H5" s="23">
        <v>30.85</v>
      </c>
      <c r="I5" s="23">
        <v>30.85</v>
      </c>
      <c r="J5" s="23">
        <v>30.85</v>
      </c>
      <c r="K5" s="23">
        <v>30.85</v>
      </c>
      <c r="L5" s="23">
        <v>30.85</v>
      </c>
      <c r="M5" s="23">
        <v>30.85</v>
      </c>
      <c r="N5" s="23">
        <v>30.85</v>
      </c>
      <c r="O5" s="23">
        <v>30.85</v>
      </c>
      <c r="R5" s="24">
        <v>43435</v>
      </c>
      <c r="S5" s="23">
        <v>30.85</v>
      </c>
      <c r="T5" s="25"/>
      <c r="U5" s="23">
        <v>30.85</v>
      </c>
      <c r="V5" s="23">
        <v>30.85</v>
      </c>
      <c r="W5" s="23">
        <v>30.85</v>
      </c>
      <c r="X5" s="23">
        <v>30.85</v>
      </c>
      <c r="Y5" s="23">
        <v>30.85</v>
      </c>
      <c r="Z5" s="23">
        <v>30.85</v>
      </c>
      <c r="AA5" s="23">
        <v>30.85</v>
      </c>
      <c r="AB5" s="23">
        <v>30.85</v>
      </c>
      <c r="AC5" s="23">
        <v>30.85</v>
      </c>
      <c r="AD5" s="23">
        <v>30.85</v>
      </c>
      <c r="AE5" s="23">
        <v>30.85</v>
      </c>
      <c r="AF5" s="23">
        <v>30.85</v>
      </c>
    </row>
    <row r="6" spans="1:32" x14ac:dyDescent="0.55000000000000004">
      <c r="A6" s="24">
        <v>43466</v>
      </c>
      <c r="B6" s="23">
        <v>32.113999999999997</v>
      </c>
      <c r="C6" s="25"/>
      <c r="D6" s="25">
        <v>32.082000000000001</v>
      </c>
      <c r="E6" s="23">
        <v>32.115000000000002</v>
      </c>
      <c r="F6" s="23">
        <v>32.115000000000002</v>
      </c>
      <c r="G6" s="23">
        <v>32.115000000000002</v>
      </c>
      <c r="H6" s="23">
        <v>32.115000000000002</v>
      </c>
      <c r="I6" s="23">
        <v>32.113999999999997</v>
      </c>
      <c r="J6" s="23">
        <v>32.113999999999997</v>
      </c>
      <c r="K6" s="23">
        <v>32.113999999999997</v>
      </c>
      <c r="L6" s="23">
        <v>32.113999999999997</v>
      </c>
      <c r="M6" s="23">
        <v>32.113999999999997</v>
      </c>
      <c r="N6" s="23">
        <v>32.113999999999997</v>
      </c>
      <c r="O6" s="23">
        <v>32.113999999999997</v>
      </c>
      <c r="R6" s="24">
        <v>43466</v>
      </c>
      <c r="S6" s="23">
        <v>32.113999999999997</v>
      </c>
      <c r="T6" s="25"/>
      <c r="U6" s="27">
        <v>30.611865022</v>
      </c>
      <c r="V6" s="23">
        <v>32.115000000000002</v>
      </c>
      <c r="W6" s="23">
        <v>32.115000000000002</v>
      </c>
      <c r="X6" s="23">
        <v>32.115000000000002</v>
      </c>
      <c r="Y6" s="23">
        <v>32.115000000000002</v>
      </c>
      <c r="Z6" s="23">
        <v>32.113999999999997</v>
      </c>
      <c r="AA6" s="23">
        <v>32.113999999999997</v>
      </c>
      <c r="AB6" s="23">
        <v>32.113999999999997</v>
      </c>
      <c r="AC6" s="23">
        <v>32.113999999999997</v>
      </c>
      <c r="AD6" s="23">
        <v>32.113999999999997</v>
      </c>
      <c r="AE6" s="23">
        <v>32.113999999999997</v>
      </c>
      <c r="AF6" s="23">
        <v>32.113999999999997</v>
      </c>
    </row>
    <row r="7" spans="1:32" x14ac:dyDescent="0.55000000000000004">
      <c r="A7" s="24">
        <v>43497</v>
      </c>
      <c r="B7" s="23">
        <v>25.234000000000002</v>
      </c>
      <c r="C7" s="25"/>
      <c r="D7" s="25">
        <v>28.475000000000001</v>
      </c>
      <c r="E7" s="25">
        <v>27.189</v>
      </c>
      <c r="F7" s="23">
        <v>25.234000000000002</v>
      </c>
      <c r="G7" s="23">
        <v>25.234000000000002</v>
      </c>
      <c r="H7" s="23">
        <v>25.234000000000002</v>
      </c>
      <c r="I7" s="23">
        <v>25.234000000000002</v>
      </c>
      <c r="J7" s="23">
        <v>25.234000000000002</v>
      </c>
      <c r="K7" s="23">
        <v>25.234000000000002</v>
      </c>
      <c r="L7" s="23">
        <v>25.234000000000002</v>
      </c>
      <c r="M7" s="23">
        <v>25.234000000000002</v>
      </c>
      <c r="N7" s="23">
        <v>25.234000000000002</v>
      </c>
      <c r="O7" s="23">
        <v>25.234000000000002</v>
      </c>
      <c r="R7" s="24">
        <v>43497</v>
      </c>
      <c r="S7" s="23">
        <v>25.234000000000002</v>
      </c>
      <c r="T7" s="25"/>
      <c r="U7" s="27">
        <v>33.186884714999998</v>
      </c>
      <c r="V7" s="25">
        <f>33454162758/1000000000</f>
        <v>33.454162758000002</v>
      </c>
      <c r="W7" s="23">
        <v>25.234000000000002</v>
      </c>
      <c r="X7" s="23">
        <v>25.234000000000002</v>
      </c>
      <c r="Y7" s="23">
        <v>25.234000000000002</v>
      </c>
      <c r="Z7" s="23">
        <v>25.234000000000002</v>
      </c>
      <c r="AA7" s="23">
        <v>25.234000000000002</v>
      </c>
      <c r="AB7" s="23">
        <v>25.234000000000002</v>
      </c>
      <c r="AC7" s="23">
        <v>25.234000000000002</v>
      </c>
      <c r="AD7" s="23">
        <v>25.234000000000002</v>
      </c>
      <c r="AE7" s="23">
        <v>25.234000000000002</v>
      </c>
      <c r="AF7" s="23">
        <v>25.234000000000002</v>
      </c>
    </row>
    <row r="8" spans="1:32" x14ac:dyDescent="0.55000000000000004">
      <c r="A8" s="24">
        <v>43525</v>
      </c>
      <c r="B8" s="23">
        <v>27.199000000000002</v>
      </c>
      <c r="C8" s="25"/>
      <c r="D8" s="25">
        <v>32.914999999999999</v>
      </c>
      <c r="E8" s="25">
        <v>34.237000000000002</v>
      </c>
      <c r="F8" s="25">
        <v>26.172999999999998</v>
      </c>
      <c r="G8" s="23">
        <v>27.199000000000002</v>
      </c>
      <c r="H8" s="23">
        <v>27.199000000000002</v>
      </c>
      <c r="I8" s="23">
        <v>27.199000000000002</v>
      </c>
      <c r="J8" s="23">
        <v>27.199000000000002</v>
      </c>
      <c r="K8" s="23">
        <v>27.199000000000002</v>
      </c>
      <c r="L8" s="23">
        <v>27.199000000000002</v>
      </c>
      <c r="M8" s="23">
        <v>27.199000000000002</v>
      </c>
      <c r="N8" s="23">
        <v>27.199000000000002</v>
      </c>
      <c r="O8" s="23">
        <v>27.199000000000002</v>
      </c>
      <c r="R8" s="24">
        <v>43525</v>
      </c>
      <c r="S8" s="23">
        <v>27.199000000000002</v>
      </c>
      <c r="T8" s="25"/>
      <c r="U8" s="27">
        <v>32.772507564000001</v>
      </c>
      <c r="V8" s="25">
        <f>27302714334/1000000000</f>
        <v>27.302714334000001</v>
      </c>
      <c r="W8" s="27">
        <v>23.298643538</v>
      </c>
      <c r="X8" s="23">
        <v>27.199000000000002</v>
      </c>
      <c r="Y8" s="23">
        <v>27.199000000000002</v>
      </c>
      <c r="Z8" s="23">
        <v>27.199000000000002</v>
      </c>
      <c r="AA8" s="23">
        <v>27.199000000000002</v>
      </c>
      <c r="AB8" s="23">
        <v>27.199000000000002</v>
      </c>
      <c r="AC8" s="23">
        <v>27.199000000000002</v>
      </c>
      <c r="AD8" s="23">
        <v>27.199000000000002</v>
      </c>
      <c r="AE8" s="23">
        <v>27.199000000000002</v>
      </c>
      <c r="AF8" s="23">
        <v>27.199000000000002</v>
      </c>
    </row>
    <row r="9" spans="1:32" x14ac:dyDescent="0.55000000000000004">
      <c r="A9" s="24">
        <v>43556</v>
      </c>
      <c r="B9" s="23">
        <v>34.918999999999997</v>
      </c>
      <c r="C9" s="25"/>
      <c r="D9" s="25">
        <v>36.328000000000003</v>
      </c>
      <c r="E9" s="25">
        <v>36.695</v>
      </c>
      <c r="F9" s="25">
        <v>31.594999999999999</v>
      </c>
      <c r="G9" s="25">
        <v>35.936999999999998</v>
      </c>
      <c r="H9" s="23">
        <v>34.918999999999997</v>
      </c>
      <c r="I9" s="23">
        <v>34.918999999999997</v>
      </c>
      <c r="J9" s="23">
        <v>34.918999999999997</v>
      </c>
      <c r="K9" s="23">
        <v>34.918999999999997</v>
      </c>
      <c r="L9" s="23">
        <v>34.918999999999997</v>
      </c>
      <c r="M9" s="23">
        <v>34.918999999999997</v>
      </c>
      <c r="N9" s="23">
        <v>34.918999999999997</v>
      </c>
      <c r="O9" s="23">
        <v>34.918999999999997</v>
      </c>
      <c r="R9" s="24">
        <v>43556</v>
      </c>
      <c r="S9" s="23">
        <v>34.918999999999997</v>
      </c>
      <c r="T9" s="25"/>
      <c r="U9" s="27">
        <v>38.726815891999998</v>
      </c>
      <c r="V9" s="25">
        <f>32772507564/1000000000</f>
        <v>32.772507564000001</v>
      </c>
      <c r="W9" s="27">
        <v>21.318817048</v>
      </c>
      <c r="X9" s="27">
        <v>28.037664317000001</v>
      </c>
      <c r="Y9" s="23">
        <v>34.918999999999997</v>
      </c>
      <c r="Z9" s="23">
        <v>34.918999999999997</v>
      </c>
      <c r="AA9" s="23">
        <v>34.918999999999997</v>
      </c>
      <c r="AB9" s="23">
        <v>34.918999999999997</v>
      </c>
      <c r="AC9" s="23">
        <v>34.918999999999997</v>
      </c>
      <c r="AD9" s="23">
        <v>34.918999999999997</v>
      </c>
      <c r="AE9" s="23">
        <v>34.918999999999997</v>
      </c>
      <c r="AF9" s="23">
        <v>34.918999999999997</v>
      </c>
    </row>
    <row r="10" spans="1:32" x14ac:dyDescent="0.55000000000000004">
      <c r="A10" s="24">
        <v>43586</v>
      </c>
      <c r="B10" s="23">
        <v>43.787999999999997</v>
      </c>
      <c r="C10" s="25"/>
      <c r="D10" s="25">
        <v>39.726999999999997</v>
      </c>
      <c r="E10" s="25">
        <v>39.884999999999998</v>
      </c>
      <c r="F10" s="25">
        <v>42.093000000000004</v>
      </c>
      <c r="G10" s="25">
        <v>42.75</v>
      </c>
      <c r="H10" s="25">
        <v>41.198</v>
      </c>
      <c r="I10" s="23">
        <v>43.787999999999997</v>
      </c>
      <c r="J10" s="23">
        <v>43.787999999999997</v>
      </c>
      <c r="K10" s="23">
        <v>43.787999999999997</v>
      </c>
      <c r="L10" s="23">
        <v>43.787999999999997</v>
      </c>
      <c r="M10" s="23">
        <v>43.787999999999997</v>
      </c>
      <c r="N10" s="23">
        <v>43.787999999999997</v>
      </c>
      <c r="O10" s="23">
        <v>43.787999999999997</v>
      </c>
      <c r="R10" s="24">
        <v>43586</v>
      </c>
      <c r="S10" s="23">
        <v>43.787999999999997</v>
      </c>
      <c r="T10" s="25"/>
      <c r="U10" s="27">
        <v>44.176377455999997</v>
      </c>
      <c r="V10" s="25">
        <v>40.180285325</v>
      </c>
      <c r="W10" s="27">
        <v>30.076753157999999</v>
      </c>
      <c r="X10" s="27">
        <v>31.665676524999999</v>
      </c>
      <c r="Y10" s="25">
        <v>33.558246498999999</v>
      </c>
      <c r="Z10" s="23">
        <v>43.787999999999997</v>
      </c>
      <c r="AA10" s="23">
        <v>43.787999999999997</v>
      </c>
      <c r="AB10" s="23">
        <v>43.787999999999997</v>
      </c>
      <c r="AC10" s="23">
        <v>43.787999999999997</v>
      </c>
      <c r="AD10" s="23">
        <v>43.787999999999997</v>
      </c>
      <c r="AE10" s="23">
        <v>43.787999999999997</v>
      </c>
      <c r="AF10" s="23">
        <v>43.787999999999997</v>
      </c>
    </row>
    <row r="11" spans="1:32" x14ac:dyDescent="0.55000000000000004">
      <c r="A11" s="24">
        <v>43617</v>
      </c>
      <c r="B11" s="23">
        <v>45.646999999999998</v>
      </c>
      <c r="C11" s="25"/>
      <c r="D11" s="25">
        <v>43.103000000000002</v>
      </c>
      <c r="E11" s="25">
        <v>43.04</v>
      </c>
      <c r="F11" s="25">
        <v>44.631999999999998</v>
      </c>
      <c r="G11" s="25">
        <v>44.591000000000001</v>
      </c>
      <c r="H11" s="25">
        <v>46.131</v>
      </c>
      <c r="I11" s="25">
        <v>44.933</v>
      </c>
      <c r="J11" s="23">
        <v>45.646999999999998</v>
      </c>
      <c r="K11" s="23">
        <v>45.646999999999998</v>
      </c>
      <c r="L11" s="23">
        <v>45.646999999999998</v>
      </c>
      <c r="M11" s="23">
        <v>45.646999999999998</v>
      </c>
      <c r="N11" s="23">
        <v>45.646999999999998</v>
      </c>
      <c r="O11" s="23">
        <v>45.646999999999998</v>
      </c>
      <c r="R11" s="24">
        <v>43617</v>
      </c>
      <c r="S11" s="23">
        <v>45.646999999999998</v>
      </c>
      <c r="T11" s="25"/>
      <c r="U11" s="27">
        <v>44.864005941999999</v>
      </c>
      <c r="V11" s="25">
        <v>46.955156801999998</v>
      </c>
      <c r="W11" s="27">
        <v>36.279460602</v>
      </c>
      <c r="X11" s="27">
        <v>32.460930931999997</v>
      </c>
      <c r="Y11" s="25">
        <v>37.707816817000001</v>
      </c>
      <c r="Z11" s="25">
        <v>42.556437668999997</v>
      </c>
      <c r="AA11" s="23">
        <v>45.646999999999998</v>
      </c>
      <c r="AB11" s="23">
        <v>45.646999999999998</v>
      </c>
      <c r="AC11" s="23">
        <v>45.646999999999998</v>
      </c>
      <c r="AD11" s="23">
        <v>45.646999999999998</v>
      </c>
      <c r="AE11" s="23">
        <v>45.646999999999998</v>
      </c>
      <c r="AF11" s="23">
        <v>45.646999999999998</v>
      </c>
    </row>
    <row r="12" spans="1:32" x14ac:dyDescent="0.55000000000000004">
      <c r="A12" s="24">
        <v>43647</v>
      </c>
      <c r="B12" s="23">
        <v>55.524000000000001</v>
      </c>
      <c r="C12" s="25"/>
      <c r="D12" s="25">
        <v>40.628999999999998</v>
      </c>
      <c r="E12" s="25">
        <v>40.542000000000002</v>
      </c>
      <c r="F12" s="25">
        <v>42.503999999999998</v>
      </c>
      <c r="G12" s="25">
        <v>41.252000000000002</v>
      </c>
      <c r="H12" s="25">
        <v>42.62</v>
      </c>
      <c r="I12" s="25">
        <v>48.414000000000001</v>
      </c>
      <c r="J12" s="25">
        <v>52.292999999999999</v>
      </c>
      <c r="K12" s="23">
        <v>55.524000000000001</v>
      </c>
      <c r="L12" s="23">
        <v>55.524000000000001</v>
      </c>
      <c r="M12" s="23">
        <v>55.524000000000001</v>
      </c>
      <c r="N12" s="23">
        <v>55.524000000000001</v>
      </c>
      <c r="O12" s="23">
        <v>55.524000000000001</v>
      </c>
      <c r="R12" s="24">
        <v>43647</v>
      </c>
      <c r="S12" s="23">
        <v>55.524000000000001</v>
      </c>
      <c r="T12" s="25"/>
      <c r="U12" s="27">
        <v>50.114744274000003</v>
      </c>
      <c r="V12" s="25">
        <v>54.038643802999999</v>
      </c>
      <c r="W12" s="27">
        <v>43.923324237000003</v>
      </c>
      <c r="X12" s="27">
        <v>38.737473156</v>
      </c>
      <c r="Y12" s="25">
        <v>41.149828233999997</v>
      </c>
      <c r="Z12" s="25">
        <v>47.688295793999998</v>
      </c>
      <c r="AA12" s="25">
        <v>50.082828010999997</v>
      </c>
      <c r="AB12" s="23">
        <v>55.524000000000001</v>
      </c>
      <c r="AC12" s="23">
        <v>55.524000000000001</v>
      </c>
      <c r="AD12" s="23">
        <v>55.524000000000001</v>
      </c>
      <c r="AE12" s="23">
        <v>55.524000000000001</v>
      </c>
      <c r="AF12" s="23">
        <v>55.524000000000001</v>
      </c>
    </row>
    <row r="13" spans="1:32" x14ac:dyDescent="0.55000000000000004">
      <c r="A13" s="24">
        <v>43678</v>
      </c>
      <c r="B13" s="23">
        <v>62.14</v>
      </c>
      <c r="C13" s="25"/>
      <c r="D13" s="25">
        <v>40.39</v>
      </c>
      <c r="E13" s="25">
        <v>40.476999999999997</v>
      </c>
      <c r="F13" s="25">
        <v>39.932000000000002</v>
      </c>
      <c r="G13" s="25">
        <v>40.381</v>
      </c>
      <c r="H13" s="25">
        <v>39.213000000000001</v>
      </c>
      <c r="I13" s="25">
        <v>44.978000000000002</v>
      </c>
      <c r="J13" s="25">
        <v>55.747999999999998</v>
      </c>
      <c r="K13" s="25">
        <v>56.723999999999997</v>
      </c>
      <c r="L13" s="23">
        <v>62.14</v>
      </c>
      <c r="M13" s="23">
        <v>62.14</v>
      </c>
      <c r="N13" s="23">
        <v>62.14</v>
      </c>
      <c r="O13" s="23">
        <v>62.14</v>
      </c>
      <c r="R13" s="24">
        <v>43678</v>
      </c>
      <c r="S13" s="23">
        <v>62.14</v>
      </c>
      <c r="T13" s="25"/>
      <c r="U13" s="27">
        <v>57.876776014000001</v>
      </c>
      <c r="V13" s="25">
        <v>63.135290283000003</v>
      </c>
      <c r="W13" s="27">
        <v>62.256234710999998</v>
      </c>
      <c r="X13" s="27">
        <v>54.163588523999998</v>
      </c>
      <c r="Y13" s="25">
        <v>49.213825374999999</v>
      </c>
      <c r="Z13" s="25">
        <v>53.779499835999999</v>
      </c>
      <c r="AA13" s="25">
        <v>51.234370853999998</v>
      </c>
      <c r="AB13" s="25">
        <v>55.431093332000003</v>
      </c>
      <c r="AC13" s="23">
        <v>62.14</v>
      </c>
      <c r="AD13" s="23">
        <v>62.14</v>
      </c>
      <c r="AE13" s="23">
        <v>62.14</v>
      </c>
      <c r="AF13" s="23">
        <v>62.14</v>
      </c>
    </row>
    <row r="14" spans="1:32" x14ac:dyDescent="0.55000000000000004">
      <c r="A14" s="24">
        <v>43709</v>
      </c>
      <c r="B14" s="23">
        <v>63.889000000000003</v>
      </c>
      <c r="C14" s="25"/>
      <c r="D14" s="25">
        <v>36.942</v>
      </c>
      <c r="E14" s="25">
        <v>37.204999999999998</v>
      </c>
      <c r="F14" s="25">
        <v>37.304000000000002</v>
      </c>
      <c r="G14" s="25">
        <v>37.398000000000003</v>
      </c>
      <c r="H14" s="25">
        <v>36.415999999999997</v>
      </c>
      <c r="I14" s="25">
        <v>37.759</v>
      </c>
      <c r="J14" s="25">
        <v>50.234999999999999</v>
      </c>
      <c r="K14" s="25">
        <v>60.761000000000003</v>
      </c>
      <c r="L14" s="25">
        <v>62.707000000000001</v>
      </c>
      <c r="M14" s="23">
        <v>63.889000000000003</v>
      </c>
      <c r="N14" s="23">
        <v>63.889000000000003</v>
      </c>
      <c r="O14" s="23">
        <v>63.889000000000003</v>
      </c>
      <c r="R14" s="24">
        <v>43709</v>
      </c>
      <c r="S14" s="23">
        <v>63.889000000000003</v>
      </c>
      <c r="T14" s="25"/>
      <c r="U14" s="27">
        <v>49.728544417999998</v>
      </c>
      <c r="V14" s="25">
        <v>66.808187677000006</v>
      </c>
      <c r="W14" s="27">
        <v>65.078398312999994</v>
      </c>
      <c r="X14" s="27">
        <v>63.728514101999998</v>
      </c>
      <c r="Y14" s="25">
        <v>61.108287617999999</v>
      </c>
      <c r="Z14" s="25">
        <v>56.899570783999998</v>
      </c>
      <c r="AA14" s="25">
        <v>56.624619279000001</v>
      </c>
      <c r="AB14" s="25">
        <v>62.061852467000001</v>
      </c>
      <c r="AC14" s="25">
        <v>67.953003512999999</v>
      </c>
      <c r="AD14" s="23">
        <v>63.889000000000003</v>
      </c>
      <c r="AE14" s="23">
        <v>63.889000000000003</v>
      </c>
      <c r="AF14" s="23">
        <v>63.889000000000003</v>
      </c>
    </row>
    <row r="15" spans="1:32" x14ac:dyDescent="0.55000000000000004">
      <c r="A15" s="24">
        <v>43739</v>
      </c>
      <c r="B15" s="23">
        <v>64.846999999999994</v>
      </c>
      <c r="C15" s="25"/>
      <c r="D15" s="25">
        <v>37.204000000000001</v>
      </c>
      <c r="E15" s="25">
        <v>37.005000000000003</v>
      </c>
      <c r="F15" s="25">
        <v>36.450000000000003</v>
      </c>
      <c r="G15" s="25">
        <v>37.006999999999998</v>
      </c>
      <c r="H15" s="25">
        <v>36.459000000000003</v>
      </c>
      <c r="I15" s="25">
        <v>37.396000000000001</v>
      </c>
      <c r="J15" s="25">
        <v>40.646000000000001</v>
      </c>
      <c r="K15" s="25">
        <v>49.017000000000003</v>
      </c>
      <c r="L15" s="25">
        <v>56.966999999999999</v>
      </c>
      <c r="M15" s="25">
        <v>61.64</v>
      </c>
      <c r="N15" s="23">
        <v>64.846999999999994</v>
      </c>
      <c r="O15" s="23">
        <v>64.846999999999994</v>
      </c>
      <c r="R15" s="24">
        <v>43739</v>
      </c>
      <c r="S15" s="23">
        <v>64.846999999999994</v>
      </c>
      <c r="T15" s="25"/>
      <c r="U15" s="27">
        <v>57.773288649000001</v>
      </c>
      <c r="V15" s="25">
        <v>52.814046941999997</v>
      </c>
      <c r="W15" s="27">
        <v>71.754011985000005</v>
      </c>
      <c r="X15" s="27">
        <v>75.949712519000002</v>
      </c>
      <c r="Y15" s="25">
        <v>75.931520397</v>
      </c>
      <c r="Z15" s="25">
        <v>72.396629472000001</v>
      </c>
      <c r="AA15" s="25">
        <v>57.145577416999998</v>
      </c>
      <c r="AB15" s="25">
        <v>69.556349456999996</v>
      </c>
      <c r="AC15" s="25">
        <v>73.264504289000001</v>
      </c>
      <c r="AD15" s="25">
        <v>70.995663008999998</v>
      </c>
      <c r="AE15" s="23">
        <v>64.846999999999994</v>
      </c>
      <c r="AF15" s="23">
        <v>64.846999999999994</v>
      </c>
    </row>
    <row r="16" spans="1:32" x14ac:dyDescent="0.55000000000000004">
      <c r="A16" s="24">
        <v>43770</v>
      </c>
      <c r="B16" s="23">
        <v>61.84</v>
      </c>
      <c r="C16" s="25"/>
      <c r="D16" s="25">
        <v>35.506</v>
      </c>
      <c r="E16" s="25">
        <v>34.902000000000001</v>
      </c>
      <c r="F16" s="25">
        <v>34.189</v>
      </c>
      <c r="G16" s="25">
        <v>34.686999999999998</v>
      </c>
      <c r="H16" s="25">
        <v>34.573</v>
      </c>
      <c r="I16" s="25">
        <v>35.231999999999999</v>
      </c>
      <c r="J16" s="25">
        <v>37.337000000000003</v>
      </c>
      <c r="K16" s="25">
        <v>38.703000000000003</v>
      </c>
      <c r="L16" s="25">
        <v>43.911999999999999</v>
      </c>
      <c r="M16" s="25">
        <v>52.582000000000001</v>
      </c>
      <c r="N16" s="25">
        <v>64.697000000000003</v>
      </c>
      <c r="O16" s="23">
        <v>61.84</v>
      </c>
      <c r="R16" s="24">
        <v>43770</v>
      </c>
      <c r="S16" s="23">
        <v>61.84</v>
      </c>
      <c r="T16" s="25"/>
      <c r="U16" s="27">
        <v>53.536663474999997</v>
      </c>
      <c r="V16" s="25">
        <v>50.194308722999999</v>
      </c>
      <c r="W16" s="27">
        <v>44.209439248999999</v>
      </c>
      <c r="X16" s="27">
        <v>71.052702957999998</v>
      </c>
      <c r="Y16" s="25">
        <v>73.098166536999997</v>
      </c>
      <c r="Z16" s="25">
        <v>76.922924660000007</v>
      </c>
      <c r="AA16" s="25">
        <v>67.731911311000005</v>
      </c>
      <c r="AB16" s="25">
        <v>59.272347871999997</v>
      </c>
      <c r="AC16" s="25">
        <v>78.280533887999994</v>
      </c>
      <c r="AD16" s="25">
        <v>67.445107899999996</v>
      </c>
      <c r="AE16" s="25">
        <v>65.455200366</v>
      </c>
      <c r="AF16" s="23">
        <v>61.84</v>
      </c>
    </row>
    <row r="17" spans="1:32" x14ac:dyDescent="0.55000000000000004">
      <c r="A17" s="24">
        <v>43800</v>
      </c>
      <c r="B17" s="22">
        <f>S17</f>
        <v>61.688077227999997</v>
      </c>
      <c r="C17" s="25"/>
      <c r="D17" s="25">
        <v>37.631</v>
      </c>
      <c r="E17" s="25">
        <v>36.527999999999999</v>
      </c>
      <c r="F17" s="25">
        <v>35.076999999999998</v>
      </c>
      <c r="G17" s="25">
        <v>35.795000000000002</v>
      </c>
      <c r="H17" s="25">
        <v>36.082000000000001</v>
      </c>
      <c r="I17" s="25">
        <v>36.58</v>
      </c>
      <c r="J17" s="25">
        <v>37.694000000000003</v>
      </c>
      <c r="K17" s="25">
        <v>37.959000000000003</v>
      </c>
      <c r="L17" s="25">
        <v>38.792000000000002</v>
      </c>
      <c r="M17" s="25">
        <v>45.261000000000003</v>
      </c>
      <c r="N17" s="25">
        <v>58.171999999999997</v>
      </c>
      <c r="O17" s="25">
        <v>59.813000000000002</v>
      </c>
      <c r="R17" s="24">
        <v>43800</v>
      </c>
      <c r="S17" s="22">
        <f>61688077228/1000000000</f>
        <v>61.688077227999997</v>
      </c>
      <c r="T17" s="25"/>
      <c r="U17" s="27">
        <v>52.896583571000001</v>
      </c>
      <c r="V17" s="25">
        <v>47.382169300999998</v>
      </c>
      <c r="W17" s="27">
        <v>37.764194908999997</v>
      </c>
      <c r="X17" s="27">
        <v>43.460052374999997</v>
      </c>
      <c r="Y17" s="25">
        <v>75.236304814999997</v>
      </c>
      <c r="Z17" s="25">
        <v>76.067601328999999</v>
      </c>
      <c r="AA17" s="25">
        <v>74.095288710000005</v>
      </c>
      <c r="AB17" s="25">
        <v>66.191304662999997</v>
      </c>
      <c r="AC17" s="25">
        <v>68.859444830000001</v>
      </c>
      <c r="AD17" s="25">
        <v>69.968158052999996</v>
      </c>
      <c r="AE17" s="25">
        <v>67.699044251000004</v>
      </c>
      <c r="AF17" s="27">
        <v>63.327381699999997</v>
      </c>
    </row>
    <row r="18" spans="1:32" x14ac:dyDescent="0.55000000000000004">
      <c r="R18" s="24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</row>
  </sheetData>
  <mergeCells count="2">
    <mergeCell ref="C1:O1"/>
    <mergeCell ref="T1:A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AC08-8F5A-4EE7-B846-86CC6F3D7483}">
  <dimension ref="A1:BM106"/>
  <sheetViews>
    <sheetView topLeftCell="A70" workbookViewId="0">
      <selection activeCell="G1" sqref="G1:G79"/>
    </sheetView>
  </sheetViews>
  <sheetFormatPr defaultRowHeight="14.4" x14ac:dyDescent="0.55000000000000004"/>
  <cols>
    <col min="1" max="1" width="6.7890625" style="2" bestFit="1" customWidth="1"/>
    <col min="2" max="2" width="11.7890625" style="2" bestFit="1" customWidth="1"/>
    <col min="3" max="3" width="12.68359375" style="2" bestFit="1" customWidth="1"/>
    <col min="4" max="6" width="11.7890625" style="2" bestFit="1" customWidth="1"/>
    <col min="7" max="7" width="12.68359375" style="4" bestFit="1" customWidth="1"/>
    <col min="8" max="8" width="15.3125" bestFit="1" customWidth="1"/>
    <col min="9" max="65" width="11.68359375" bestFit="1" customWidth="1"/>
  </cols>
  <sheetData>
    <row r="1" spans="1:65" x14ac:dyDescent="0.55000000000000004">
      <c r="A1" s="2" t="s">
        <v>7</v>
      </c>
      <c r="B1" s="2" t="s">
        <v>0</v>
      </c>
      <c r="C1" s="2" t="s">
        <v>2</v>
      </c>
      <c r="D1" s="2" t="s">
        <v>3</v>
      </c>
      <c r="E1" s="2" t="s">
        <v>4</v>
      </c>
      <c r="F1" s="7" t="s">
        <v>5</v>
      </c>
      <c r="G1" s="4" t="s">
        <v>21</v>
      </c>
      <c r="H1" s="4" t="s">
        <v>27</v>
      </c>
      <c r="I1" t="s">
        <v>28</v>
      </c>
      <c r="J1" t="s">
        <v>29</v>
      </c>
      <c r="K1" t="s">
        <v>30</v>
      </c>
      <c r="L1" t="s">
        <v>31</v>
      </c>
    </row>
    <row r="2" spans="1:65" x14ac:dyDescent="0.55000000000000004">
      <c r="A2" s="2">
        <v>201201</v>
      </c>
      <c r="B2" s="2">
        <v>50073099417</v>
      </c>
      <c r="C2" s="2">
        <v>61351053129</v>
      </c>
      <c r="D2" s="2">
        <v>54794233462</v>
      </c>
      <c r="E2" s="2">
        <v>45706713191</v>
      </c>
      <c r="F2" s="2">
        <v>48309160212</v>
      </c>
      <c r="G2" s="4">
        <v>58038567440</v>
      </c>
    </row>
    <row r="3" spans="1:65" x14ac:dyDescent="0.55000000000000004">
      <c r="A3" s="2">
        <v>201202</v>
      </c>
      <c r="B3" s="2">
        <v>47844130629</v>
      </c>
      <c r="C3" s="2">
        <v>58534275431</v>
      </c>
      <c r="D3" s="2">
        <v>64161816194</v>
      </c>
      <c r="E3" s="2">
        <v>53733942959</v>
      </c>
      <c r="F3" s="2">
        <v>46977766648</v>
      </c>
      <c r="G3" s="4">
        <v>48278533635</v>
      </c>
    </row>
    <row r="4" spans="1:65" x14ac:dyDescent="0.55000000000000004">
      <c r="A4" s="2">
        <v>201203</v>
      </c>
      <c r="B4" s="2">
        <v>77232561786</v>
      </c>
      <c r="C4" s="2">
        <v>47336770948</v>
      </c>
      <c r="D4" s="2">
        <v>51794458643</v>
      </c>
      <c r="E4" s="2">
        <v>64640165904</v>
      </c>
      <c r="F4" s="2">
        <v>53968779155</v>
      </c>
      <c r="G4" s="4">
        <v>48947262479</v>
      </c>
    </row>
    <row r="5" spans="1:65" x14ac:dyDescent="0.55000000000000004">
      <c r="A5" s="2">
        <v>201204</v>
      </c>
      <c r="B5" s="2">
        <v>39461026099</v>
      </c>
      <c r="C5" s="2">
        <v>59920870743</v>
      </c>
      <c r="D5" s="2">
        <v>51392936109</v>
      </c>
      <c r="E5" s="2">
        <v>53024850287</v>
      </c>
      <c r="F5" s="2">
        <v>47569953118</v>
      </c>
      <c r="G5" s="4">
        <v>38290506345</v>
      </c>
    </row>
    <row r="6" spans="1:65" x14ac:dyDescent="0.55000000000000004">
      <c r="A6" s="2">
        <v>201205</v>
      </c>
      <c r="B6" s="2">
        <v>54406753590</v>
      </c>
      <c r="C6" s="2">
        <v>58455276165</v>
      </c>
      <c r="D6" s="2">
        <v>70140991385</v>
      </c>
      <c r="E6" s="2">
        <v>52861628424</v>
      </c>
      <c r="F6" s="2">
        <v>51170115825</v>
      </c>
      <c r="G6" s="4">
        <v>37482065235</v>
      </c>
    </row>
    <row r="7" spans="1:65" x14ac:dyDescent="0.55000000000000004">
      <c r="A7" s="2">
        <v>201206</v>
      </c>
      <c r="B7" s="2">
        <v>47862674724</v>
      </c>
      <c r="C7" s="2">
        <v>46891337740</v>
      </c>
      <c r="D7" s="2">
        <v>40906908020</v>
      </c>
      <c r="E7" s="2">
        <v>75837560778</v>
      </c>
      <c r="F7" s="2">
        <v>59502080542</v>
      </c>
      <c r="G7" s="4">
        <v>42684691615</v>
      </c>
    </row>
    <row r="8" spans="1:65" x14ac:dyDescent="0.55000000000000004">
      <c r="A8" s="2">
        <v>201207</v>
      </c>
      <c r="B8" s="2">
        <v>56718111296</v>
      </c>
      <c r="C8" s="2">
        <v>52745292846</v>
      </c>
      <c r="D8" s="2">
        <v>60009116919</v>
      </c>
      <c r="E8" s="2">
        <v>44032317398</v>
      </c>
      <c r="F8" s="2">
        <v>48160594613</v>
      </c>
      <c r="G8" s="4">
        <v>40907928084</v>
      </c>
    </row>
    <row r="9" spans="1:65" x14ac:dyDescent="0.55000000000000004">
      <c r="A9" s="2">
        <v>201208</v>
      </c>
      <c r="B9" s="2">
        <v>64246585549</v>
      </c>
      <c r="C9" s="2">
        <v>54355593883</v>
      </c>
      <c r="D9" s="2">
        <v>48273813575</v>
      </c>
      <c r="E9" s="2">
        <v>54878729719</v>
      </c>
      <c r="F9" s="2">
        <v>48222780533</v>
      </c>
      <c r="G9" s="4">
        <v>45113987664</v>
      </c>
    </row>
    <row r="10" spans="1:65" x14ac:dyDescent="0.55000000000000004">
      <c r="A10" s="2">
        <v>201209</v>
      </c>
      <c r="B10" s="2">
        <v>68257913148</v>
      </c>
      <c r="C10" s="2">
        <v>62014780224</v>
      </c>
      <c r="D10" s="2">
        <v>59394917198</v>
      </c>
      <c r="E10" s="2">
        <v>59195630120</v>
      </c>
      <c r="F10" s="2">
        <v>66551563715</v>
      </c>
      <c r="G10" s="4">
        <v>56192952104</v>
      </c>
    </row>
    <row r="11" spans="1:65" x14ac:dyDescent="0.55000000000000004">
      <c r="A11" s="2">
        <v>201210</v>
      </c>
      <c r="B11" s="2">
        <v>59610266980</v>
      </c>
      <c r="C11" s="2">
        <v>67816970960</v>
      </c>
      <c r="D11" s="2">
        <v>63086326875</v>
      </c>
      <c r="E11" s="2">
        <v>55512741785</v>
      </c>
      <c r="F11" s="2">
        <v>47693349652</v>
      </c>
      <c r="G11" s="4">
        <v>56830845982</v>
      </c>
    </row>
    <row r="12" spans="1:65" x14ac:dyDescent="0.55000000000000004">
      <c r="A12" s="2">
        <v>201211</v>
      </c>
      <c r="B12" s="2">
        <v>75913042076</v>
      </c>
      <c r="C12" s="2">
        <v>65703191834</v>
      </c>
      <c r="D12" s="2">
        <v>68593553168</v>
      </c>
      <c r="E12" s="2">
        <v>63706231400</v>
      </c>
      <c r="F12" s="2">
        <v>60414876047</v>
      </c>
      <c r="G12" s="4">
        <v>63617516265</v>
      </c>
      <c r="BH12">
        <v>46538114458</v>
      </c>
      <c r="BI12">
        <v>58146891064</v>
      </c>
      <c r="BJ12">
        <v>71598353433</v>
      </c>
      <c r="BK12">
        <v>64432723107</v>
      </c>
      <c r="BL12">
        <v>65013364964</v>
      </c>
      <c r="BM12">
        <v>61894914397</v>
      </c>
    </row>
    <row r="13" spans="1:65" x14ac:dyDescent="0.55000000000000004">
      <c r="A13" s="2">
        <v>201212</v>
      </c>
      <c r="B13" s="2">
        <v>52720942347</v>
      </c>
      <c r="C13" s="2">
        <v>68188547371</v>
      </c>
      <c r="D13" s="2">
        <v>63437805551</v>
      </c>
      <c r="E13" s="2">
        <v>65603167765</v>
      </c>
      <c r="F13" s="2">
        <v>62937699267</v>
      </c>
      <c r="G13" s="4">
        <v>74584222733</v>
      </c>
    </row>
    <row r="14" spans="1:65" s="3" customFormat="1" x14ac:dyDescent="0.55000000000000004">
      <c r="A14" s="3">
        <v>201301</v>
      </c>
      <c r="B14" s="3">
        <v>67402525074</v>
      </c>
      <c r="C14" s="3">
        <v>65153185057</v>
      </c>
      <c r="D14" s="3">
        <v>76409547674</v>
      </c>
      <c r="E14" s="3">
        <v>62511100543</v>
      </c>
      <c r="F14" s="3">
        <v>60010345534</v>
      </c>
      <c r="G14" s="4">
        <v>57261138850</v>
      </c>
    </row>
    <row r="15" spans="1:65" x14ac:dyDescent="0.55000000000000004">
      <c r="A15" s="2">
        <v>201302</v>
      </c>
      <c r="B15" s="2">
        <v>62480942278</v>
      </c>
      <c r="C15" s="2">
        <v>59228561352</v>
      </c>
      <c r="D15" s="2">
        <v>55442901130</v>
      </c>
      <c r="E15" s="2">
        <v>75762181195</v>
      </c>
      <c r="F15" s="2">
        <v>61618983746</v>
      </c>
      <c r="G15" s="4">
        <v>50381070974</v>
      </c>
    </row>
    <row r="16" spans="1:65" x14ac:dyDescent="0.55000000000000004">
      <c r="A16" s="2">
        <v>201303</v>
      </c>
      <c r="B16" s="2">
        <v>52433285045</v>
      </c>
      <c r="C16" s="2">
        <v>63914959755</v>
      </c>
      <c r="D16" s="2">
        <v>69237744366</v>
      </c>
      <c r="E16" s="2">
        <v>59520559511</v>
      </c>
      <c r="F16" s="2">
        <v>78660737625</v>
      </c>
      <c r="G16" s="4">
        <v>71264885327</v>
      </c>
    </row>
    <row r="17" spans="1:7" x14ac:dyDescent="0.55000000000000004">
      <c r="A17" s="2">
        <v>201304</v>
      </c>
      <c r="B17" s="2">
        <v>58507142342</v>
      </c>
      <c r="C17" s="6">
        <v>56626786564</v>
      </c>
      <c r="D17" s="2">
        <v>59810056746</v>
      </c>
      <c r="E17" s="2">
        <v>66006987072</v>
      </c>
      <c r="F17" s="2">
        <v>56843671777</v>
      </c>
      <c r="G17" s="4">
        <v>38489589736</v>
      </c>
    </row>
    <row r="18" spans="1:7" x14ac:dyDescent="0.55000000000000004">
      <c r="A18" s="2">
        <v>201305</v>
      </c>
      <c r="B18" s="2">
        <v>62301299328</v>
      </c>
      <c r="C18" s="2">
        <v>55504504041</v>
      </c>
      <c r="D18" s="2">
        <v>54694473022</v>
      </c>
      <c r="E18" s="2">
        <v>65858359066</v>
      </c>
      <c r="F18" s="2">
        <v>70498120157</v>
      </c>
      <c r="G18" s="4">
        <v>48891587286</v>
      </c>
    </row>
    <row r="19" spans="1:7" x14ac:dyDescent="0.55000000000000004">
      <c r="A19" s="2">
        <v>201306</v>
      </c>
      <c r="B19" s="2">
        <v>56070971599</v>
      </c>
      <c r="C19" s="2">
        <v>60677176341</v>
      </c>
      <c r="D19" s="2">
        <v>59735370926</v>
      </c>
      <c r="E19" s="2">
        <v>51221931483</v>
      </c>
      <c r="F19" s="2">
        <v>53748979233</v>
      </c>
      <c r="G19" s="4">
        <v>43699073033</v>
      </c>
    </row>
    <row r="20" spans="1:7" x14ac:dyDescent="0.55000000000000004">
      <c r="A20" s="2">
        <v>201307</v>
      </c>
      <c r="B20" s="2">
        <v>58134689886</v>
      </c>
      <c r="C20" s="2">
        <v>56448739763</v>
      </c>
      <c r="D20" s="2">
        <v>60377494556</v>
      </c>
      <c r="E20" s="2">
        <v>60449846443</v>
      </c>
      <c r="F20" s="2">
        <v>62991168402</v>
      </c>
      <c r="G20" s="4">
        <v>47217818094</v>
      </c>
    </row>
    <row r="21" spans="1:7" x14ac:dyDescent="0.55000000000000004">
      <c r="A21" s="2">
        <v>201308</v>
      </c>
      <c r="B21" s="2">
        <v>54456381400</v>
      </c>
      <c r="C21" s="2">
        <v>52488949332</v>
      </c>
      <c r="D21" s="2">
        <v>51722166150</v>
      </c>
      <c r="E21" s="2">
        <v>60640392671</v>
      </c>
      <c r="F21" s="2">
        <v>60580072834</v>
      </c>
      <c r="G21" s="4">
        <v>50231753836</v>
      </c>
    </row>
    <row r="22" spans="1:7" x14ac:dyDescent="0.55000000000000004">
      <c r="A22" s="2">
        <v>201309</v>
      </c>
      <c r="B22" s="2">
        <v>45386520370</v>
      </c>
      <c r="C22" s="2">
        <v>51888241964</v>
      </c>
      <c r="D22" s="2">
        <v>51800495298</v>
      </c>
      <c r="E22" s="2">
        <v>46416309444</v>
      </c>
      <c r="F22" s="2">
        <v>53669538395</v>
      </c>
      <c r="G22" s="4">
        <v>51714641278</v>
      </c>
    </row>
    <row r="23" spans="1:7" x14ac:dyDescent="0.55000000000000004">
      <c r="A23" s="2">
        <v>201310</v>
      </c>
      <c r="B23" s="2">
        <v>39285971191</v>
      </c>
      <c r="C23" s="2">
        <v>45443295637</v>
      </c>
      <c r="D23" s="2">
        <v>47868172385</v>
      </c>
      <c r="E23" s="2">
        <v>46466927482</v>
      </c>
      <c r="F23" s="2">
        <v>52579401023</v>
      </c>
      <c r="G23" s="4">
        <v>43173835204</v>
      </c>
    </row>
    <row r="24" spans="1:7" x14ac:dyDescent="0.55000000000000004">
      <c r="A24" s="2">
        <v>201311</v>
      </c>
      <c r="B24" s="2">
        <v>33337872222</v>
      </c>
      <c r="C24" s="2">
        <v>39857208904</v>
      </c>
      <c r="D24" s="2">
        <v>40971621003</v>
      </c>
      <c r="E24" s="2">
        <v>45394488717</v>
      </c>
      <c r="F24" s="2">
        <v>60391326621</v>
      </c>
      <c r="G24" s="4">
        <v>56623544689</v>
      </c>
    </row>
    <row r="25" spans="1:7" x14ac:dyDescent="0.55000000000000004">
      <c r="A25" s="2">
        <v>201312</v>
      </c>
      <c r="B25" s="2">
        <v>29541883473</v>
      </c>
      <c r="C25" s="2">
        <v>34283802154</v>
      </c>
      <c r="D25" s="2">
        <v>37234306918</v>
      </c>
      <c r="E25" s="2">
        <v>37581576580</v>
      </c>
      <c r="F25" s="2">
        <v>38947551796</v>
      </c>
      <c r="G25" s="4">
        <v>41218297697</v>
      </c>
    </row>
    <row r="26" spans="1:7" x14ac:dyDescent="0.55000000000000004">
      <c r="A26" s="2">
        <v>201401</v>
      </c>
      <c r="B26" s="2">
        <v>23476295819</v>
      </c>
      <c r="C26" s="2">
        <v>29271014385</v>
      </c>
      <c r="D26" s="2">
        <v>30465433908</v>
      </c>
      <c r="E26" s="2">
        <v>36775615187</v>
      </c>
      <c r="F26" s="2">
        <v>44160325287</v>
      </c>
      <c r="G26" s="4">
        <v>47871773332</v>
      </c>
    </row>
    <row r="27" spans="1:7" x14ac:dyDescent="0.55000000000000004">
      <c r="A27" s="2">
        <v>201402</v>
      </c>
      <c r="B27" s="2">
        <v>22884104111</v>
      </c>
      <c r="C27" s="2">
        <v>24906682199</v>
      </c>
      <c r="D27" s="2">
        <v>27493709432</v>
      </c>
      <c r="E27" s="2">
        <v>31820885471</v>
      </c>
      <c r="F27" s="2">
        <v>41124833101</v>
      </c>
      <c r="G27" s="4">
        <v>44009275254</v>
      </c>
    </row>
    <row r="28" spans="1:7" x14ac:dyDescent="0.55000000000000004">
      <c r="A28" s="2">
        <v>201403</v>
      </c>
      <c r="B28" s="2">
        <v>20922086406</v>
      </c>
      <c r="C28" s="2">
        <v>22419791842</v>
      </c>
      <c r="D28" s="2">
        <v>22874196280</v>
      </c>
      <c r="E28" s="2">
        <v>28439517578</v>
      </c>
      <c r="F28" s="2">
        <v>32302950361</v>
      </c>
      <c r="G28" s="4">
        <v>44570879333</v>
      </c>
    </row>
    <row r="29" spans="1:7" x14ac:dyDescent="0.55000000000000004">
      <c r="A29" s="2">
        <v>201404</v>
      </c>
      <c r="B29" s="2">
        <v>24550419016</v>
      </c>
      <c r="C29" s="2">
        <v>21410429283</v>
      </c>
      <c r="D29" s="2">
        <v>23367514232</v>
      </c>
      <c r="E29" s="2">
        <v>24569666066</v>
      </c>
      <c r="F29" s="2">
        <v>36691829764</v>
      </c>
      <c r="G29" s="4">
        <v>41568612885</v>
      </c>
    </row>
    <row r="30" spans="1:7" x14ac:dyDescent="0.55000000000000004">
      <c r="A30" s="2">
        <v>201405</v>
      </c>
      <c r="B30" s="2">
        <v>25066326187</v>
      </c>
      <c r="C30" s="2">
        <v>22244529450</v>
      </c>
      <c r="D30" s="2">
        <v>21539490618</v>
      </c>
      <c r="E30" s="2">
        <v>24724596619</v>
      </c>
      <c r="F30" s="2">
        <v>36086938656</v>
      </c>
      <c r="G30" s="4">
        <v>49302891335</v>
      </c>
    </row>
    <row r="31" spans="1:7" x14ac:dyDescent="0.55000000000000004">
      <c r="A31" s="2">
        <v>201406</v>
      </c>
      <c r="B31" s="2">
        <v>29189890722</v>
      </c>
      <c r="C31" s="2">
        <v>25989800938</v>
      </c>
      <c r="D31" s="2">
        <v>23674536917</v>
      </c>
      <c r="E31" s="2">
        <v>23239443581</v>
      </c>
      <c r="F31" s="2">
        <v>33146975240</v>
      </c>
      <c r="G31" s="4">
        <v>43396585457</v>
      </c>
    </row>
    <row r="32" spans="1:7" x14ac:dyDescent="0.55000000000000004">
      <c r="A32" s="2">
        <v>201407</v>
      </c>
      <c r="B32" s="2">
        <v>32591490643</v>
      </c>
      <c r="C32" s="2">
        <v>28844884598</v>
      </c>
      <c r="D32" s="2">
        <v>25710501332</v>
      </c>
      <c r="E32" s="2">
        <v>23148719278</v>
      </c>
      <c r="F32" s="2">
        <v>33526163275</v>
      </c>
      <c r="G32" s="4">
        <v>48462413858</v>
      </c>
    </row>
    <row r="33" spans="1:7" x14ac:dyDescent="0.55000000000000004">
      <c r="A33" s="2">
        <v>201408</v>
      </c>
      <c r="B33" s="2">
        <v>31064271465</v>
      </c>
      <c r="C33" s="2">
        <v>32427505755</v>
      </c>
      <c r="D33" s="2">
        <v>31008740443</v>
      </c>
      <c r="E33" s="2">
        <v>25703221202</v>
      </c>
      <c r="F33" s="2">
        <v>34445337097</v>
      </c>
      <c r="G33" s="4">
        <v>50475394513</v>
      </c>
    </row>
    <row r="34" spans="1:7" x14ac:dyDescent="0.55000000000000004">
      <c r="A34" s="2">
        <v>201409</v>
      </c>
      <c r="B34" s="2">
        <v>33010208327</v>
      </c>
      <c r="C34" s="2">
        <v>33225001297</v>
      </c>
      <c r="D34" s="2">
        <v>33403035942</v>
      </c>
      <c r="E34" s="2">
        <v>29511792419</v>
      </c>
      <c r="F34" s="2">
        <v>29916340022</v>
      </c>
      <c r="G34" s="4">
        <v>47217918028</v>
      </c>
    </row>
    <row r="35" spans="1:7" x14ac:dyDescent="0.55000000000000004">
      <c r="A35" s="2">
        <v>201410</v>
      </c>
      <c r="B35" s="2">
        <v>34326638512</v>
      </c>
      <c r="C35" s="2">
        <v>32753160394</v>
      </c>
      <c r="D35" s="2">
        <v>32302877895</v>
      </c>
      <c r="E35" s="2">
        <v>32398205310</v>
      </c>
      <c r="F35" s="2">
        <v>27502468810</v>
      </c>
      <c r="G35" s="4">
        <v>41604655803</v>
      </c>
    </row>
    <row r="36" spans="1:7" x14ac:dyDescent="0.55000000000000004">
      <c r="A36" s="2">
        <v>201411</v>
      </c>
      <c r="B36" s="2">
        <v>32297570639</v>
      </c>
      <c r="C36" s="2">
        <v>34506859509</v>
      </c>
      <c r="D36" s="2">
        <v>34193298133</v>
      </c>
      <c r="E36" s="2">
        <v>30805591030</v>
      </c>
      <c r="F36" s="2">
        <v>28694220359</v>
      </c>
      <c r="G36" s="4">
        <v>42172805814</v>
      </c>
    </row>
    <row r="37" spans="1:7" x14ac:dyDescent="0.55000000000000004">
      <c r="A37" s="2">
        <v>201412</v>
      </c>
      <c r="B37" s="2">
        <v>34762429929</v>
      </c>
      <c r="C37" s="2">
        <v>33906308985</v>
      </c>
      <c r="D37" s="2">
        <v>35385647118</v>
      </c>
      <c r="E37" s="2">
        <v>33422198871</v>
      </c>
      <c r="F37" s="2">
        <v>32947873607</v>
      </c>
      <c r="G37" s="4">
        <v>34790413333</v>
      </c>
    </row>
    <row r="38" spans="1:7" x14ac:dyDescent="0.55000000000000004">
      <c r="A38" s="2">
        <v>201501</v>
      </c>
      <c r="B38" s="2">
        <v>34961956079</v>
      </c>
      <c r="C38" s="2">
        <v>34320557018</v>
      </c>
      <c r="D38" s="2">
        <v>33193761295</v>
      </c>
      <c r="E38" s="2">
        <v>36195833274</v>
      </c>
      <c r="F38" s="2">
        <v>32624009434</v>
      </c>
      <c r="G38" s="4">
        <v>34733443511</v>
      </c>
    </row>
    <row r="39" spans="1:7" x14ac:dyDescent="0.55000000000000004">
      <c r="A39" s="2">
        <v>201502</v>
      </c>
      <c r="B39" s="2">
        <v>33377715904</v>
      </c>
      <c r="C39" s="2">
        <v>36589231135</v>
      </c>
      <c r="D39" s="2">
        <v>36172298537</v>
      </c>
      <c r="E39" s="2">
        <v>33665165798</v>
      </c>
      <c r="F39" s="2">
        <v>32599823185</v>
      </c>
      <c r="G39" s="4">
        <v>36170668194</v>
      </c>
    </row>
    <row r="40" spans="1:7" x14ac:dyDescent="0.55000000000000004">
      <c r="A40" s="2">
        <v>201503</v>
      </c>
      <c r="B40" s="2">
        <v>40976811707</v>
      </c>
      <c r="C40" s="2">
        <v>35596805817</v>
      </c>
      <c r="D40" s="2">
        <v>37160069272</v>
      </c>
      <c r="E40" s="2">
        <v>37434426043</v>
      </c>
      <c r="F40" s="2">
        <v>35624899801</v>
      </c>
      <c r="G40" s="4">
        <v>36736710196</v>
      </c>
    </row>
    <row r="41" spans="1:7" x14ac:dyDescent="0.55000000000000004">
      <c r="A41" s="2">
        <v>201504</v>
      </c>
      <c r="B41" s="2">
        <v>44319105661</v>
      </c>
      <c r="C41" s="2">
        <v>37750437818</v>
      </c>
      <c r="D41" s="2">
        <v>35651695979</v>
      </c>
      <c r="E41" s="2">
        <v>39380198338</v>
      </c>
      <c r="F41" s="2">
        <v>38525327606</v>
      </c>
      <c r="G41" s="4">
        <v>41340038726</v>
      </c>
    </row>
    <row r="42" spans="1:7" x14ac:dyDescent="0.55000000000000004">
      <c r="A42" s="2">
        <v>201505</v>
      </c>
      <c r="B42" s="2">
        <v>37306467082</v>
      </c>
      <c r="C42" s="2">
        <v>43790571784</v>
      </c>
      <c r="D42" s="2">
        <v>41461998023</v>
      </c>
      <c r="E42" s="2">
        <v>36585486314</v>
      </c>
      <c r="F42" s="2">
        <v>35062781548</v>
      </c>
      <c r="G42" s="4">
        <v>42363717685</v>
      </c>
    </row>
    <row r="43" spans="1:7" x14ac:dyDescent="0.55000000000000004">
      <c r="A43" s="2">
        <v>201506</v>
      </c>
      <c r="B43" s="2">
        <v>42429177757</v>
      </c>
      <c r="C43" s="2">
        <v>41200257803</v>
      </c>
      <c r="D43" s="2">
        <v>44335070447</v>
      </c>
      <c r="E43" s="2">
        <v>42030964651</v>
      </c>
      <c r="F43" s="2">
        <v>37453607708</v>
      </c>
      <c r="G43" s="4">
        <v>42509081126</v>
      </c>
    </row>
    <row r="44" spans="1:7" x14ac:dyDescent="0.55000000000000004">
      <c r="A44" s="2">
        <v>201507</v>
      </c>
      <c r="B44" s="2">
        <v>42682726456</v>
      </c>
      <c r="C44" s="2">
        <v>38699139594</v>
      </c>
      <c r="D44" s="2">
        <v>38945966832</v>
      </c>
      <c r="E44" s="2">
        <v>44782904731</v>
      </c>
      <c r="F44" s="2">
        <v>39330606157</v>
      </c>
      <c r="G44" s="4">
        <v>43058990557</v>
      </c>
    </row>
    <row r="45" spans="1:7" x14ac:dyDescent="0.55000000000000004">
      <c r="A45" s="2">
        <v>201508</v>
      </c>
      <c r="B45" s="2">
        <v>36875808677</v>
      </c>
      <c r="C45" s="2">
        <v>40886383484</v>
      </c>
      <c r="D45" s="2">
        <v>42040584035</v>
      </c>
      <c r="E45" s="2">
        <v>37197181702</v>
      </c>
      <c r="F45" s="2">
        <v>35496953274</v>
      </c>
      <c r="G45" s="4">
        <v>39397477228</v>
      </c>
    </row>
    <row r="46" spans="1:7" x14ac:dyDescent="0.55000000000000004">
      <c r="A46" s="2">
        <v>201509</v>
      </c>
      <c r="B46" s="2">
        <v>41570569009</v>
      </c>
      <c r="C46" s="2">
        <v>39501793326</v>
      </c>
      <c r="D46" s="2">
        <v>39129426216</v>
      </c>
      <c r="E46" s="2">
        <v>40779049724</v>
      </c>
      <c r="F46" s="2">
        <v>39445539710</v>
      </c>
      <c r="G46" s="4">
        <v>38239175354</v>
      </c>
    </row>
    <row r="47" spans="1:7" x14ac:dyDescent="0.55000000000000004">
      <c r="A47" s="2">
        <v>201510</v>
      </c>
      <c r="B47" s="2">
        <v>38204858072</v>
      </c>
      <c r="C47" s="2">
        <v>38611020872</v>
      </c>
      <c r="D47" s="2">
        <v>37074717259</v>
      </c>
      <c r="E47" s="2">
        <v>39696331199</v>
      </c>
      <c r="F47" s="2">
        <v>42118130839</v>
      </c>
      <c r="G47" s="4">
        <v>36830693366</v>
      </c>
    </row>
    <row r="48" spans="1:7" x14ac:dyDescent="0.55000000000000004">
      <c r="A48" s="2">
        <v>201511</v>
      </c>
      <c r="B48" s="2">
        <v>33306152683</v>
      </c>
      <c r="C48" s="2">
        <v>39772255319</v>
      </c>
      <c r="D48" s="2">
        <v>40956706175</v>
      </c>
      <c r="E48" s="2">
        <v>35610951285</v>
      </c>
      <c r="F48" s="2">
        <v>35797873124</v>
      </c>
      <c r="G48" s="4">
        <v>34007945997</v>
      </c>
    </row>
    <row r="49" spans="1:7" x14ac:dyDescent="0.55000000000000004">
      <c r="A49" s="2">
        <v>201512</v>
      </c>
      <c r="B49" s="2">
        <v>31246283208</v>
      </c>
      <c r="C49" s="2">
        <v>34980398875</v>
      </c>
      <c r="D49" s="2">
        <v>36666112251</v>
      </c>
      <c r="E49" s="2">
        <v>40538066278</v>
      </c>
      <c r="F49" s="2">
        <v>36559530765</v>
      </c>
      <c r="G49" s="4">
        <v>33337778044</v>
      </c>
    </row>
    <row r="50" spans="1:7" x14ac:dyDescent="0.55000000000000004">
      <c r="A50" s="2">
        <v>201601</v>
      </c>
      <c r="B50" s="2">
        <v>31681323567</v>
      </c>
      <c r="C50" s="2">
        <v>31257773026</v>
      </c>
      <c r="D50" s="2">
        <v>33173738205</v>
      </c>
      <c r="E50" s="2">
        <v>37978327367</v>
      </c>
      <c r="F50" s="2">
        <v>34899323915</v>
      </c>
      <c r="G50" s="4">
        <v>31183589301</v>
      </c>
    </row>
    <row r="51" spans="1:7" x14ac:dyDescent="0.55000000000000004">
      <c r="A51" s="2">
        <v>201602</v>
      </c>
      <c r="B51" s="2">
        <v>30037491861</v>
      </c>
      <c r="C51" s="2">
        <v>30779414034</v>
      </c>
      <c r="D51" s="2">
        <v>31366170329</v>
      </c>
      <c r="E51" s="2">
        <v>32468616769</v>
      </c>
      <c r="F51" s="2">
        <v>34424123752</v>
      </c>
      <c r="G51" s="4">
        <v>29149093851</v>
      </c>
    </row>
    <row r="52" spans="1:7" x14ac:dyDescent="0.55000000000000004">
      <c r="A52" s="2">
        <v>201603</v>
      </c>
      <c r="B52" s="2">
        <v>37788450959</v>
      </c>
      <c r="C52" s="2">
        <v>31488353811</v>
      </c>
      <c r="D52" s="2">
        <v>31592698393</v>
      </c>
      <c r="E52" s="2">
        <v>33203431709</v>
      </c>
      <c r="F52" s="2">
        <v>41562046678</v>
      </c>
      <c r="G52" s="4">
        <v>34517322921</v>
      </c>
    </row>
    <row r="53" spans="1:7" x14ac:dyDescent="0.55000000000000004">
      <c r="A53" s="2">
        <v>201604</v>
      </c>
      <c r="B53" s="2">
        <v>41798779439</v>
      </c>
      <c r="C53" s="2">
        <v>34300918507</v>
      </c>
      <c r="D53" s="2">
        <v>31322698290</v>
      </c>
      <c r="E53" s="2">
        <v>33969063923</v>
      </c>
      <c r="F53" s="2">
        <v>43357762852</v>
      </c>
      <c r="G53" s="4">
        <v>40296763228</v>
      </c>
    </row>
    <row r="54" spans="1:7" x14ac:dyDescent="0.55000000000000004">
      <c r="A54" s="2">
        <v>201605</v>
      </c>
      <c r="B54" s="2">
        <v>42081803723</v>
      </c>
      <c r="C54" s="2">
        <v>40871809482</v>
      </c>
      <c r="D54" s="2">
        <v>37491209909</v>
      </c>
      <c r="E54" s="2">
        <v>33036383633</v>
      </c>
      <c r="F54" s="2">
        <v>35535677327</v>
      </c>
      <c r="G54" s="4">
        <v>36398142116</v>
      </c>
    </row>
    <row r="55" spans="1:7" x14ac:dyDescent="0.55000000000000004">
      <c r="A55" s="2">
        <v>201606</v>
      </c>
      <c r="B55" s="2">
        <v>48473218959</v>
      </c>
      <c r="C55" s="2">
        <v>43503192014</v>
      </c>
      <c r="D55" s="2">
        <v>40908227980</v>
      </c>
      <c r="E55" s="2">
        <v>37655136158</v>
      </c>
      <c r="F55" s="2">
        <v>36582096326</v>
      </c>
      <c r="G55" s="4">
        <v>42205719672</v>
      </c>
    </row>
    <row r="56" spans="1:7" x14ac:dyDescent="0.55000000000000004">
      <c r="A56" s="2">
        <v>201607</v>
      </c>
      <c r="B56" s="2">
        <v>46691721016</v>
      </c>
      <c r="C56" s="2">
        <v>46844068638</v>
      </c>
      <c r="D56" s="2">
        <v>43598209093</v>
      </c>
      <c r="E56" s="2">
        <v>41181294457</v>
      </c>
      <c r="F56" s="2">
        <v>38691247468</v>
      </c>
      <c r="G56" s="4">
        <v>44703254588</v>
      </c>
    </row>
    <row r="57" spans="1:7" x14ac:dyDescent="0.55000000000000004">
      <c r="A57" s="2">
        <v>201608</v>
      </c>
      <c r="B57" s="2">
        <v>53300774764</v>
      </c>
      <c r="C57" s="2">
        <v>49905204856</v>
      </c>
      <c r="D57" s="2">
        <v>50006550674</v>
      </c>
      <c r="E57" s="2">
        <v>41889161209</v>
      </c>
      <c r="F57" s="2">
        <v>38229140535</v>
      </c>
      <c r="G57" s="4">
        <v>43547417298</v>
      </c>
    </row>
    <row r="58" spans="1:7" x14ac:dyDescent="0.55000000000000004">
      <c r="A58" s="2">
        <v>201609</v>
      </c>
      <c r="B58" s="2">
        <v>63368977744</v>
      </c>
      <c r="C58" s="2">
        <v>51794011654</v>
      </c>
      <c r="D58" s="2">
        <v>49325499595</v>
      </c>
      <c r="E58" s="2">
        <v>49184336752</v>
      </c>
      <c r="F58" s="2">
        <v>45492174367</v>
      </c>
      <c r="G58" s="4">
        <v>49566610226</v>
      </c>
    </row>
    <row r="59" spans="1:7" x14ac:dyDescent="0.55000000000000004">
      <c r="A59" s="2">
        <v>201610</v>
      </c>
      <c r="B59" s="2">
        <v>60340668946</v>
      </c>
      <c r="C59" s="2">
        <v>59409971750</v>
      </c>
      <c r="D59" s="2">
        <v>54813141993</v>
      </c>
      <c r="E59" s="2">
        <v>49581619192</v>
      </c>
      <c r="F59" s="2">
        <v>46706470005</v>
      </c>
      <c r="G59" s="4">
        <v>46546231127</v>
      </c>
    </row>
    <row r="60" spans="1:7" x14ac:dyDescent="0.55000000000000004">
      <c r="A60" s="2">
        <v>201611</v>
      </c>
      <c r="B60" s="2">
        <v>58591798031</v>
      </c>
      <c r="C60" s="2">
        <v>62449223967</v>
      </c>
      <c r="D60" s="2">
        <v>61966556178</v>
      </c>
      <c r="E60" s="2">
        <v>52773217695</v>
      </c>
      <c r="F60" s="2">
        <v>44462294070</v>
      </c>
      <c r="G60" s="4">
        <v>40544889306</v>
      </c>
    </row>
    <row r="61" spans="1:7" x14ac:dyDescent="0.55000000000000004">
      <c r="A61" s="2">
        <v>201612</v>
      </c>
      <c r="B61" s="2">
        <v>57293678275</v>
      </c>
      <c r="C61" s="2">
        <v>57436049679</v>
      </c>
      <c r="D61" s="2">
        <v>59847104059</v>
      </c>
      <c r="E61" s="2">
        <v>61244194919</v>
      </c>
      <c r="F61" s="2">
        <v>46004522987</v>
      </c>
      <c r="G61" s="4">
        <v>39325775503</v>
      </c>
    </row>
    <row r="62" spans="1:7" x14ac:dyDescent="0.55000000000000004">
      <c r="A62" s="2">
        <v>201701</v>
      </c>
      <c r="B62" s="2">
        <v>45167068214</v>
      </c>
      <c r="C62" s="2">
        <v>52647792045</v>
      </c>
      <c r="D62" s="2">
        <v>57092318153</v>
      </c>
      <c r="E62" s="2">
        <v>57457525852</v>
      </c>
      <c r="F62" s="2">
        <v>45243881865</v>
      </c>
      <c r="G62" s="4">
        <v>41203038428</v>
      </c>
    </row>
    <row r="63" spans="1:7" x14ac:dyDescent="0.55000000000000004">
      <c r="A63" s="2">
        <v>201702</v>
      </c>
      <c r="B63" s="2">
        <v>34723811425</v>
      </c>
      <c r="C63" s="2">
        <v>46398866040</v>
      </c>
      <c r="D63" s="2">
        <v>51224212746</v>
      </c>
      <c r="E63" s="2">
        <v>53953802422</v>
      </c>
      <c r="F63" s="2">
        <v>44972443590</v>
      </c>
      <c r="G63" s="4">
        <v>37175242345</v>
      </c>
    </row>
    <row r="64" spans="1:7" x14ac:dyDescent="0.55000000000000004">
      <c r="A64" s="2">
        <v>201703</v>
      </c>
      <c r="B64" s="2">
        <v>36592283916</v>
      </c>
      <c r="C64" s="2">
        <v>35327288817</v>
      </c>
      <c r="D64" s="2">
        <v>40917905001</v>
      </c>
      <c r="E64" s="2">
        <v>50684019389</v>
      </c>
      <c r="F64" s="2">
        <v>51442786751</v>
      </c>
      <c r="G64" s="4">
        <v>42206586026</v>
      </c>
    </row>
    <row r="65" spans="1:7" x14ac:dyDescent="0.55000000000000004">
      <c r="A65" s="2">
        <v>201704</v>
      </c>
      <c r="B65" s="2">
        <v>35695090758</v>
      </c>
      <c r="C65" s="2">
        <v>31177930286</v>
      </c>
      <c r="D65" s="2">
        <v>32427693790</v>
      </c>
      <c r="E65" s="2">
        <v>40927244278</v>
      </c>
      <c r="F65" s="2">
        <v>49235403568</v>
      </c>
      <c r="G65" s="4">
        <v>43794936026</v>
      </c>
    </row>
    <row r="66" spans="1:7" x14ac:dyDescent="0.55000000000000004">
      <c r="A66" s="2">
        <v>201705</v>
      </c>
      <c r="B66" s="2">
        <v>39581397453</v>
      </c>
      <c r="C66" s="2">
        <v>33825834314</v>
      </c>
      <c r="D66" s="2">
        <v>31741775117</v>
      </c>
      <c r="E66" s="2">
        <v>33209699032</v>
      </c>
      <c r="F66" s="2">
        <v>43604217217</v>
      </c>
      <c r="G66" s="4">
        <v>41500413951</v>
      </c>
    </row>
    <row r="67" spans="1:7" x14ac:dyDescent="0.55000000000000004">
      <c r="A67" s="2">
        <v>201706</v>
      </c>
      <c r="B67" s="2">
        <v>44456223771</v>
      </c>
      <c r="C67" s="2">
        <v>37017521818</v>
      </c>
      <c r="D67" s="2">
        <v>30667642037</v>
      </c>
      <c r="E67" s="2">
        <v>34457082728</v>
      </c>
      <c r="F67" s="2">
        <v>39608149176</v>
      </c>
      <c r="G67" s="4">
        <v>45957559021</v>
      </c>
    </row>
    <row r="68" spans="1:7" x14ac:dyDescent="0.55000000000000004">
      <c r="A68" s="2">
        <v>201707</v>
      </c>
      <c r="B68" s="2">
        <v>43155042781</v>
      </c>
      <c r="C68" s="2">
        <v>42968308022</v>
      </c>
      <c r="D68" s="2">
        <v>36778343799</v>
      </c>
      <c r="E68" s="2">
        <v>32532355456</v>
      </c>
      <c r="F68" s="2">
        <v>32702335462</v>
      </c>
      <c r="G68" s="4">
        <v>42722404133</v>
      </c>
    </row>
    <row r="69" spans="1:7" x14ac:dyDescent="0.55000000000000004">
      <c r="A69" s="2">
        <v>201708</v>
      </c>
      <c r="B69" s="2">
        <v>46048232337</v>
      </c>
      <c r="C69" s="2">
        <v>44483177398</v>
      </c>
      <c r="D69" s="2">
        <v>43850200752</v>
      </c>
      <c r="E69" s="2">
        <v>35542745031</v>
      </c>
      <c r="F69" s="2">
        <v>31193522882</v>
      </c>
      <c r="G69" s="4">
        <v>46248672485</v>
      </c>
    </row>
    <row r="70" spans="1:7" x14ac:dyDescent="0.55000000000000004">
      <c r="A70" s="2">
        <v>201709</v>
      </c>
      <c r="B70" s="2">
        <v>43914428325</v>
      </c>
      <c r="C70" s="2">
        <v>45914383838</v>
      </c>
      <c r="D70" s="2">
        <v>42771355947</v>
      </c>
      <c r="E70" s="2">
        <v>43511659207</v>
      </c>
      <c r="F70" s="2">
        <v>38127824624</v>
      </c>
      <c r="G70" s="4">
        <v>52454887886</v>
      </c>
    </row>
    <row r="71" spans="1:7" x14ac:dyDescent="0.55000000000000004">
      <c r="A71" s="2">
        <v>201710</v>
      </c>
      <c r="B71" s="2">
        <v>41532611597</v>
      </c>
      <c r="C71" s="2">
        <v>46884548491</v>
      </c>
      <c r="D71" s="2">
        <v>47402871888</v>
      </c>
      <c r="E71" s="2">
        <v>41244371249</v>
      </c>
      <c r="F71" s="2">
        <v>40766071568</v>
      </c>
      <c r="G71" s="4">
        <v>47344581171</v>
      </c>
    </row>
    <row r="72" spans="1:7" x14ac:dyDescent="0.55000000000000004">
      <c r="A72" s="2">
        <v>201711</v>
      </c>
      <c r="B72" s="2">
        <v>40885453673</v>
      </c>
      <c r="C72" s="2">
        <v>43338102365</v>
      </c>
      <c r="D72" s="2">
        <v>46430299870</v>
      </c>
      <c r="E72" s="2">
        <v>45817020573</v>
      </c>
      <c r="F72" s="2">
        <v>45706278843</v>
      </c>
      <c r="G72" s="4">
        <v>45409125310</v>
      </c>
    </row>
    <row r="73" spans="1:7" x14ac:dyDescent="0.55000000000000004">
      <c r="A73" s="2">
        <v>201712</v>
      </c>
      <c r="B73" s="2">
        <v>44407017036</v>
      </c>
      <c r="C73" s="2">
        <v>41156830284</v>
      </c>
      <c r="D73" s="2">
        <v>43227347063</v>
      </c>
      <c r="E73" s="2">
        <v>46892296148</v>
      </c>
      <c r="F73" s="2">
        <v>51892848790</v>
      </c>
      <c r="G73" s="4">
        <v>43245362105</v>
      </c>
    </row>
    <row r="74" spans="1:7" x14ac:dyDescent="0.55000000000000004">
      <c r="A74" s="2">
        <v>201801</v>
      </c>
      <c r="B74" s="2">
        <v>40533378928</v>
      </c>
      <c r="C74" s="2">
        <v>42046001340</v>
      </c>
      <c r="D74" s="2">
        <v>41721485522</v>
      </c>
      <c r="E74" s="2">
        <v>42715024138</v>
      </c>
      <c r="F74" s="2">
        <v>44347802467</v>
      </c>
      <c r="G74" s="4">
        <v>34356767705</v>
      </c>
    </row>
    <row r="75" spans="1:7" x14ac:dyDescent="0.55000000000000004">
      <c r="A75" s="2">
        <v>201802</v>
      </c>
      <c r="B75" s="2">
        <v>36494569536</v>
      </c>
      <c r="C75" s="2">
        <v>41503235791</v>
      </c>
      <c r="D75" s="2">
        <v>43170959947</v>
      </c>
      <c r="E75" s="2">
        <v>42683484479</v>
      </c>
      <c r="F75" s="2">
        <v>42600269574</v>
      </c>
      <c r="G75" s="4">
        <v>27809201255</v>
      </c>
    </row>
    <row r="76" spans="1:7" x14ac:dyDescent="0.55000000000000004">
      <c r="A76" s="2">
        <v>201803</v>
      </c>
      <c r="B76" s="2">
        <v>34480205465</v>
      </c>
      <c r="C76" s="2">
        <v>35499727716</v>
      </c>
      <c r="D76" s="2">
        <v>39403379548</v>
      </c>
      <c r="E76" s="2">
        <v>43665280074</v>
      </c>
      <c r="F76" s="2">
        <v>42922778205</v>
      </c>
      <c r="G76" s="4">
        <v>32443646596</v>
      </c>
    </row>
    <row r="77" spans="1:7" x14ac:dyDescent="0.55000000000000004">
      <c r="A77" s="2">
        <v>201804</v>
      </c>
      <c r="B77" s="2">
        <v>32209566275</v>
      </c>
      <c r="C77" s="2">
        <v>31945226956</v>
      </c>
      <c r="D77" s="2">
        <v>33845777178</v>
      </c>
      <c r="E77" s="2">
        <v>39437972502</v>
      </c>
      <c r="F77" s="2">
        <v>37093096095</v>
      </c>
      <c r="G77" s="4">
        <v>33426949746</v>
      </c>
    </row>
    <row r="78" spans="1:7" x14ac:dyDescent="0.55000000000000004">
      <c r="A78" s="2">
        <v>201805</v>
      </c>
      <c r="B78" s="2">
        <v>37587827398</v>
      </c>
      <c r="C78" s="2">
        <v>30469104239</v>
      </c>
      <c r="D78" s="2">
        <v>30343894009</v>
      </c>
      <c r="E78" s="2">
        <v>32465538574</v>
      </c>
      <c r="F78" s="2">
        <v>36709376866</v>
      </c>
      <c r="G78" s="4">
        <v>34552969768</v>
      </c>
    </row>
    <row r="79" spans="1:7" x14ac:dyDescent="0.55000000000000004">
      <c r="A79" s="2">
        <v>201806</v>
      </c>
      <c r="B79" s="2">
        <v>40128399257</v>
      </c>
      <c r="C79" s="2">
        <v>31598303214</v>
      </c>
      <c r="D79" s="2">
        <v>28643288412</v>
      </c>
      <c r="E79" s="2">
        <v>30499294732</v>
      </c>
      <c r="F79" s="2">
        <v>39185441289</v>
      </c>
      <c r="G79" s="4">
        <v>37940521043</v>
      </c>
    </row>
    <row r="80" spans="1:7" x14ac:dyDescent="0.55000000000000004">
      <c r="A80" s="2">
        <v>201807</v>
      </c>
      <c r="B80" s="2">
        <v>40948179864</v>
      </c>
      <c r="C80" s="2">
        <v>36306290479</v>
      </c>
      <c r="D80" s="2">
        <v>31869002753</v>
      </c>
      <c r="E80" s="2">
        <v>28754576035</v>
      </c>
      <c r="F80" s="2">
        <v>35384335747</v>
      </c>
      <c r="G80" s="4">
        <v>35209171947</v>
      </c>
    </row>
    <row r="81" spans="1:15" x14ac:dyDescent="0.55000000000000004">
      <c r="A81" s="2">
        <v>201808</v>
      </c>
      <c r="B81" s="2">
        <v>44362446392</v>
      </c>
      <c r="C81" s="2">
        <v>39186784736</v>
      </c>
      <c r="D81" s="2">
        <v>34008369349</v>
      </c>
      <c r="E81" s="2">
        <v>30695130264</v>
      </c>
      <c r="F81" s="2">
        <v>30558871405</v>
      </c>
      <c r="G81" s="4">
        <v>37723612079</v>
      </c>
    </row>
    <row r="82" spans="1:15" x14ac:dyDescent="0.55000000000000004">
      <c r="A82" s="2">
        <v>201809</v>
      </c>
      <c r="B82" s="2">
        <v>36615641042</v>
      </c>
      <c r="C82" s="2">
        <v>41815989209</v>
      </c>
      <c r="D82" s="2">
        <v>36868146702</v>
      </c>
      <c r="E82" s="2">
        <v>32553042444</v>
      </c>
      <c r="F82" s="2">
        <v>27224758831</v>
      </c>
      <c r="G82" s="4">
        <v>37644901824</v>
      </c>
    </row>
    <row r="83" spans="1:15" x14ac:dyDescent="0.55000000000000004">
      <c r="A83" s="2">
        <v>201810</v>
      </c>
      <c r="B83" s="2">
        <v>37349423200</v>
      </c>
      <c r="C83" s="2">
        <v>39546904164</v>
      </c>
      <c r="D83" s="2">
        <v>41460683964</v>
      </c>
      <c r="E83" s="2">
        <v>33869559187</v>
      </c>
      <c r="F83" s="2">
        <v>26216208422</v>
      </c>
      <c r="G83" s="4">
        <v>34063219538</v>
      </c>
    </row>
    <row r="84" spans="1:15" x14ac:dyDescent="0.55000000000000004">
      <c r="A84" s="2">
        <v>201811</v>
      </c>
      <c r="B84" s="2">
        <v>32501544591</v>
      </c>
      <c r="C84" s="2">
        <v>34598277288</v>
      </c>
      <c r="D84" s="2">
        <v>35171594575</v>
      </c>
      <c r="E84" s="2">
        <v>39560715917</v>
      </c>
      <c r="F84" s="2">
        <v>28207490990</v>
      </c>
      <c r="G84" s="4">
        <v>33142535077</v>
      </c>
    </row>
    <row r="85" spans="1:15" x14ac:dyDescent="0.55000000000000004">
      <c r="A85" s="2">
        <v>201812</v>
      </c>
      <c r="B85" s="2">
        <v>30963766885</v>
      </c>
      <c r="C85" s="2">
        <v>32737639439</v>
      </c>
      <c r="D85" s="2">
        <v>34919284665</v>
      </c>
      <c r="E85" s="2">
        <v>34553677946</v>
      </c>
      <c r="F85" s="2">
        <v>32771223611</v>
      </c>
      <c r="G85" s="4">
        <v>36001484207</v>
      </c>
    </row>
    <row r="86" spans="1:15" x14ac:dyDescent="0.55000000000000004">
      <c r="A86" s="3">
        <v>201901</v>
      </c>
      <c r="B86" s="3">
        <v>32216984157</v>
      </c>
      <c r="C86" s="3">
        <v>30768985163</v>
      </c>
      <c r="D86" s="3">
        <v>30097608709</v>
      </c>
      <c r="E86" s="3">
        <v>33835378589</v>
      </c>
      <c r="F86" s="3">
        <v>34583788637</v>
      </c>
      <c r="G86" s="3">
        <v>30051159598</v>
      </c>
      <c r="H86" s="3"/>
      <c r="I86" s="1">
        <v>30043464720</v>
      </c>
      <c r="J86" s="1">
        <v>30048571167</v>
      </c>
      <c r="K86" s="1">
        <v>30051172193</v>
      </c>
      <c r="L86" s="1">
        <v>30051172193</v>
      </c>
      <c r="M86" s="3"/>
      <c r="N86" s="3"/>
      <c r="O86" s="3"/>
    </row>
    <row r="87" spans="1:15" x14ac:dyDescent="0.55000000000000004">
      <c r="A87" s="2">
        <v>201902</v>
      </c>
      <c r="B87" s="2">
        <v>25161049120</v>
      </c>
      <c r="C87" s="2">
        <v>31692136386</v>
      </c>
      <c r="D87" s="2">
        <v>30838459438</v>
      </c>
      <c r="E87" s="2">
        <v>32757317872</v>
      </c>
      <c r="F87" s="2">
        <v>39444748865</v>
      </c>
      <c r="G87" s="4">
        <v>26296202774</v>
      </c>
      <c r="I87">
        <v>26275197024</v>
      </c>
      <c r="J87">
        <v>26288128014</v>
      </c>
      <c r="K87">
        <v>26296229046</v>
      </c>
      <c r="L87">
        <v>26301625566</v>
      </c>
    </row>
    <row r="88" spans="1:15" x14ac:dyDescent="0.55000000000000004">
      <c r="A88" s="2">
        <v>201903</v>
      </c>
      <c r="B88" s="2">
        <v>27362441560</v>
      </c>
      <c r="C88" s="2">
        <v>29617522414</v>
      </c>
      <c r="D88" s="2">
        <v>31885819870</v>
      </c>
      <c r="E88" s="2">
        <v>31873583747</v>
      </c>
      <c r="F88" s="2">
        <v>35536040772</v>
      </c>
      <c r="G88" s="4">
        <v>28585389425</v>
      </c>
      <c r="I88">
        <v>28549691364</v>
      </c>
      <c r="J88">
        <v>28571650701</v>
      </c>
      <c r="K88">
        <v>28587089961</v>
      </c>
      <c r="L88">
        <v>28599038381</v>
      </c>
    </row>
    <row r="89" spans="1:15" x14ac:dyDescent="0.55000000000000004">
      <c r="A89" s="2">
        <v>201904</v>
      </c>
      <c r="B89" s="2">
        <v>34955301835</v>
      </c>
      <c r="C89" s="2">
        <v>27569561334</v>
      </c>
      <c r="D89" s="2">
        <v>26787314076</v>
      </c>
      <c r="E89" s="2">
        <v>34465686988</v>
      </c>
      <c r="F89" s="2">
        <v>33632899208</v>
      </c>
      <c r="G89" s="4">
        <v>29947919682</v>
      </c>
      <c r="I89">
        <v>29894557970</v>
      </c>
      <c r="J89">
        <v>29929026192</v>
      </c>
      <c r="K89">
        <v>29953073853</v>
      </c>
      <c r="L89">
        <v>29972922978</v>
      </c>
    </row>
    <row r="90" spans="1:15" x14ac:dyDescent="0.55000000000000004">
      <c r="A90" s="2">
        <v>201905</v>
      </c>
      <c r="B90" s="2">
        <v>46492700918</v>
      </c>
      <c r="C90" s="2">
        <v>33543461007</v>
      </c>
      <c r="D90" s="2">
        <v>30080066620</v>
      </c>
      <c r="E90" s="2">
        <v>29526521323</v>
      </c>
      <c r="F90" s="2">
        <v>38168596496</v>
      </c>
      <c r="G90" s="4">
        <v>40848142920</v>
      </c>
      <c r="I90">
        <v>40771356081</v>
      </c>
      <c r="J90">
        <v>40821255928</v>
      </c>
      <c r="K90">
        <v>40858333896</v>
      </c>
      <c r="L90">
        <v>40894091152</v>
      </c>
    </row>
    <row r="91" spans="1:15" x14ac:dyDescent="0.55000000000000004">
      <c r="A91" s="2">
        <v>201906</v>
      </c>
      <c r="B91" s="2">
        <v>46538114458</v>
      </c>
      <c r="C91" s="2">
        <v>43049658187</v>
      </c>
      <c r="D91" s="2">
        <v>36360620050</v>
      </c>
      <c r="E91" s="2">
        <v>31637661198</v>
      </c>
      <c r="F91" s="2">
        <v>40410478593</v>
      </c>
      <c r="G91" s="4">
        <v>45115374701</v>
      </c>
      <c r="I91">
        <v>45010791124</v>
      </c>
      <c r="J91">
        <v>45080737627</v>
      </c>
      <c r="K91">
        <v>45134494366</v>
      </c>
      <c r="L91">
        <v>45188476319</v>
      </c>
    </row>
    <row r="92" spans="1:15" x14ac:dyDescent="0.55000000000000004">
      <c r="A92" s="2">
        <v>201907</v>
      </c>
      <c r="B92" s="2">
        <v>58146891064</v>
      </c>
      <c r="C92" s="2">
        <v>50194898143</v>
      </c>
      <c r="D92" s="2">
        <v>46779364333</v>
      </c>
      <c r="E92" s="2">
        <v>39784748813</v>
      </c>
      <c r="F92" s="2">
        <v>46441817151</v>
      </c>
      <c r="G92" s="4">
        <v>48960254638</v>
      </c>
      <c r="I92">
        <v>48827582676</v>
      </c>
      <c r="J92">
        <v>48919087162</v>
      </c>
      <c r="K92">
        <v>48991229416</v>
      </c>
      <c r="L92">
        <v>49065404597</v>
      </c>
    </row>
    <row r="93" spans="1:15" x14ac:dyDescent="0.55000000000000004">
      <c r="A93" s="2">
        <v>201908</v>
      </c>
      <c r="B93" s="2">
        <v>71598353433</v>
      </c>
      <c r="C93" s="2">
        <v>55832982168</v>
      </c>
      <c r="D93" s="2">
        <v>49865324375</v>
      </c>
      <c r="E93" s="2">
        <v>47378224558</v>
      </c>
      <c r="F93" s="2">
        <v>50518005208</v>
      </c>
      <c r="G93" s="4">
        <v>59820129302</v>
      </c>
      <c r="I93">
        <v>59327798043</v>
      </c>
      <c r="J93">
        <v>59662822500</v>
      </c>
      <c r="K93">
        <v>59867742446</v>
      </c>
      <c r="L93">
        <v>59965379877</v>
      </c>
    </row>
    <row r="94" spans="1:15" x14ac:dyDescent="0.55000000000000004">
      <c r="A94" s="2">
        <v>201909</v>
      </c>
      <c r="B94" s="2">
        <v>64432723107</v>
      </c>
      <c r="C94" s="2">
        <v>68467003566</v>
      </c>
      <c r="D94" s="2">
        <v>60991381772</v>
      </c>
      <c r="E94" s="2">
        <v>49419054912</v>
      </c>
      <c r="F94" s="2">
        <v>51867009450</v>
      </c>
      <c r="G94" s="4">
        <v>56657805606</v>
      </c>
      <c r="I94">
        <v>55869956959</v>
      </c>
      <c r="J94">
        <v>56360743462</v>
      </c>
      <c r="K94">
        <v>56724791746</v>
      </c>
      <c r="L94">
        <v>57095186768</v>
      </c>
    </row>
    <row r="95" spans="1:15" x14ac:dyDescent="0.55000000000000004">
      <c r="A95" s="2">
        <v>201910</v>
      </c>
      <c r="B95" s="2">
        <v>65013364964</v>
      </c>
      <c r="C95" s="2">
        <v>71383129805</v>
      </c>
      <c r="D95" s="2">
        <v>72255459945</v>
      </c>
      <c r="E95" s="2">
        <v>59419654858</v>
      </c>
      <c r="F95" s="2">
        <v>63828177417</v>
      </c>
      <c r="G95" s="4">
        <v>61964948641</v>
      </c>
      <c r="I95">
        <v>61090676621</v>
      </c>
      <c r="J95">
        <v>61656786169</v>
      </c>
      <c r="K95">
        <v>62134857918</v>
      </c>
      <c r="L95">
        <v>62610975508</v>
      </c>
    </row>
    <row r="96" spans="1:15" x14ac:dyDescent="0.55000000000000004">
      <c r="A96" s="2">
        <v>201911</v>
      </c>
      <c r="B96" s="2">
        <v>61894914397</v>
      </c>
      <c r="C96" s="2">
        <v>66230602868</v>
      </c>
      <c r="D96" s="2">
        <v>67801504411</v>
      </c>
      <c r="E96" s="2">
        <v>72337388173</v>
      </c>
      <c r="F96" s="2">
        <v>64101766753</v>
      </c>
      <c r="G96" s="4">
        <v>57135280100</v>
      </c>
      <c r="I96">
        <v>56268539576</v>
      </c>
      <c r="J96">
        <v>56922756759</v>
      </c>
      <c r="K96">
        <v>57440593214</v>
      </c>
      <c r="L96">
        <v>58033798029</v>
      </c>
    </row>
    <row r="103" spans="8:18" x14ac:dyDescent="0.55000000000000004">
      <c r="H103" s="1">
        <v>30043464720</v>
      </c>
      <c r="I103">
        <v>26275197024</v>
      </c>
      <c r="J103">
        <v>28549691364</v>
      </c>
      <c r="K103">
        <v>29894557970</v>
      </c>
      <c r="L103">
        <v>40771356081</v>
      </c>
      <c r="M103">
        <v>45010791124</v>
      </c>
      <c r="N103">
        <v>48827582676</v>
      </c>
      <c r="O103">
        <v>59327798043</v>
      </c>
      <c r="P103">
        <v>55869956959</v>
      </c>
      <c r="Q103">
        <v>61090676621</v>
      </c>
      <c r="R103">
        <v>56268539576</v>
      </c>
    </row>
    <row r="104" spans="8:18" x14ac:dyDescent="0.55000000000000004">
      <c r="H104" s="1">
        <v>30048571167</v>
      </c>
      <c r="I104">
        <v>26288128014</v>
      </c>
      <c r="J104">
        <v>28571650701</v>
      </c>
      <c r="K104">
        <v>29929026192</v>
      </c>
      <c r="L104">
        <v>40821255928</v>
      </c>
      <c r="M104">
        <v>45080737627</v>
      </c>
      <c r="N104">
        <v>48919087162</v>
      </c>
      <c r="O104">
        <v>59662822500</v>
      </c>
      <c r="P104">
        <v>56360743462</v>
      </c>
      <c r="Q104">
        <v>61656786169</v>
      </c>
      <c r="R104">
        <v>56922756759</v>
      </c>
    </row>
    <row r="105" spans="8:18" x14ac:dyDescent="0.55000000000000004">
      <c r="H105" s="1">
        <v>30051172193</v>
      </c>
      <c r="I105">
        <v>26296229046</v>
      </c>
      <c r="J105">
        <v>28587089961</v>
      </c>
      <c r="K105">
        <v>29953073853</v>
      </c>
      <c r="L105">
        <v>40858333896</v>
      </c>
      <c r="M105">
        <v>45134494366</v>
      </c>
      <c r="N105">
        <v>48991229416</v>
      </c>
      <c r="O105">
        <v>59867742446</v>
      </c>
      <c r="P105">
        <v>56724791746</v>
      </c>
      <c r="Q105">
        <v>62134857918</v>
      </c>
      <c r="R105">
        <v>57440593214</v>
      </c>
    </row>
    <row r="106" spans="8:18" x14ac:dyDescent="0.55000000000000004">
      <c r="H106" s="1">
        <v>30051172193</v>
      </c>
      <c r="I106">
        <v>26301625566</v>
      </c>
      <c r="J106">
        <v>28599038381</v>
      </c>
      <c r="K106">
        <v>29972922978</v>
      </c>
      <c r="L106">
        <v>40894091152</v>
      </c>
      <c r="M106">
        <v>45188476319</v>
      </c>
      <c r="N106">
        <v>49065404597</v>
      </c>
      <c r="O106">
        <v>59965379877</v>
      </c>
      <c r="P106">
        <v>57095186768</v>
      </c>
      <c r="Q106">
        <v>62610975508</v>
      </c>
      <c r="R106">
        <v>58033798029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1719-B125-49C9-BB0D-4605EBFEF92B}">
  <dimension ref="A1:AA28"/>
  <sheetViews>
    <sheetView topLeftCell="E12" workbookViewId="0">
      <selection activeCell="S2" sqref="S2:S13"/>
    </sheetView>
  </sheetViews>
  <sheetFormatPr defaultRowHeight="14.4" x14ac:dyDescent="0.55000000000000004"/>
  <cols>
    <col min="1" max="1" width="7" bestFit="1" customWidth="1"/>
    <col min="2" max="2" width="12.5234375" bestFit="1" customWidth="1"/>
    <col min="3" max="3" width="12" bestFit="1" customWidth="1"/>
    <col min="4" max="10" width="12" customWidth="1"/>
    <col min="11" max="11" width="16.1015625" customWidth="1"/>
    <col min="12" max="12" width="17" customWidth="1"/>
    <col min="13" max="14" width="17" bestFit="1" customWidth="1"/>
    <col min="15" max="15" width="13" bestFit="1" customWidth="1"/>
    <col min="17" max="17" width="13.20703125" bestFit="1" customWidth="1"/>
    <col min="18" max="18" width="14.89453125" bestFit="1" customWidth="1"/>
    <col min="19" max="19" width="17" bestFit="1" customWidth="1"/>
    <col min="20" max="20" width="26.41796875" bestFit="1" customWidth="1"/>
    <col min="21" max="21" width="18" bestFit="1" customWidth="1"/>
    <col min="22" max="22" width="11.68359375" bestFit="1" customWidth="1"/>
    <col min="23" max="23" width="11.5234375" bestFit="1" customWidth="1"/>
  </cols>
  <sheetData>
    <row r="1" spans="1:27" x14ac:dyDescent="0.55000000000000004">
      <c r="A1" s="2" t="s">
        <v>7</v>
      </c>
      <c r="B1" s="2" t="s">
        <v>0</v>
      </c>
      <c r="C1" s="2" t="s">
        <v>2</v>
      </c>
      <c r="D1" s="2" t="s">
        <v>3</v>
      </c>
      <c r="E1" s="2" t="s">
        <v>4</v>
      </c>
      <c r="F1" s="3" t="s">
        <v>26</v>
      </c>
      <c r="G1" s="3" t="s">
        <v>25</v>
      </c>
      <c r="H1" s="3" t="s">
        <v>5</v>
      </c>
      <c r="I1" s="3" t="s">
        <v>32</v>
      </c>
      <c r="J1" s="3" t="s">
        <v>33</v>
      </c>
      <c r="K1" s="2" t="s">
        <v>22</v>
      </c>
      <c r="L1" t="s">
        <v>23</v>
      </c>
      <c r="M1" s="2" t="s">
        <v>24</v>
      </c>
      <c r="N1" s="2" t="s">
        <v>21</v>
      </c>
      <c r="O1" s="2"/>
      <c r="P1" s="2"/>
      <c r="Q1" s="3" t="s">
        <v>35</v>
      </c>
      <c r="R1" s="3"/>
      <c r="S1" s="3" t="s">
        <v>67</v>
      </c>
      <c r="T1" s="3"/>
      <c r="U1" s="13" t="s">
        <v>40</v>
      </c>
      <c r="V1" s="13" t="s">
        <v>56</v>
      </c>
      <c r="W1" s="13" t="s">
        <v>0</v>
      </c>
      <c r="X1" s="13" t="s">
        <v>1</v>
      </c>
      <c r="Y1" s="13" t="s">
        <v>57</v>
      </c>
      <c r="Z1" s="13" t="s">
        <v>40</v>
      </c>
      <c r="AA1" s="13" t="s">
        <v>56</v>
      </c>
    </row>
    <row r="2" spans="1:27" x14ac:dyDescent="0.55000000000000004">
      <c r="A2" s="2">
        <v>201901</v>
      </c>
      <c r="B2" s="8">
        <v>32216984157</v>
      </c>
      <c r="C2" s="9">
        <v>30349101369</v>
      </c>
      <c r="D2" s="9">
        <v>31640988516</v>
      </c>
      <c r="E2" s="9">
        <v>36533220421</v>
      </c>
      <c r="F2" s="10">
        <v>35570751442</v>
      </c>
      <c r="G2" s="10">
        <v>40787673753</v>
      </c>
      <c r="H2" s="10">
        <v>39187479979</v>
      </c>
      <c r="I2" s="10">
        <v>35015583790</v>
      </c>
      <c r="J2" s="3">
        <v>35370104691</v>
      </c>
      <c r="K2" s="1"/>
      <c r="L2" s="1"/>
      <c r="M2" s="1"/>
      <c r="N2" s="1"/>
      <c r="O2" s="9"/>
      <c r="P2" s="8">
        <v>32216984157</v>
      </c>
      <c r="Q2" s="9">
        <f>C2</f>
        <v>30349101369</v>
      </c>
      <c r="R2" s="10">
        <v>30611865022</v>
      </c>
      <c r="S2" s="25">
        <v>32082000000</v>
      </c>
      <c r="T2" s="10"/>
      <c r="U2" s="14"/>
      <c r="V2" s="14"/>
      <c r="W2" s="14"/>
      <c r="X2" s="15"/>
      <c r="Y2" s="14"/>
      <c r="Z2" s="14"/>
      <c r="AA2" s="14"/>
    </row>
    <row r="3" spans="1:27" x14ac:dyDescent="0.55000000000000004">
      <c r="A3" s="2">
        <v>201902</v>
      </c>
      <c r="B3" s="12">
        <v>25161049120</v>
      </c>
      <c r="C3" s="11">
        <v>30541857799</v>
      </c>
      <c r="D3" s="11">
        <v>31088902675</v>
      </c>
      <c r="E3" s="11">
        <v>33075829885</v>
      </c>
      <c r="F3" s="10">
        <v>36803018911</v>
      </c>
      <c r="G3" s="10">
        <v>35836895209</v>
      </c>
      <c r="H3" s="10">
        <v>39704710802</v>
      </c>
      <c r="I3" s="10">
        <v>38153653433</v>
      </c>
      <c r="J3" s="3">
        <v>36526027525</v>
      </c>
      <c r="M3" s="11"/>
      <c r="N3" s="11"/>
      <c r="O3" s="9"/>
      <c r="P3" s="12">
        <v>25161049120</v>
      </c>
      <c r="Q3" s="11">
        <f>D3</f>
        <v>31088902675</v>
      </c>
      <c r="R3" s="10">
        <v>33186884715</v>
      </c>
      <c r="S3" s="25">
        <v>28475000000</v>
      </c>
      <c r="T3" s="10"/>
      <c r="U3" s="14"/>
      <c r="V3" s="14"/>
      <c r="W3" s="14"/>
      <c r="X3" s="15"/>
      <c r="Y3" s="14"/>
      <c r="Z3" s="14"/>
      <c r="AA3" s="14"/>
    </row>
    <row r="4" spans="1:27" x14ac:dyDescent="0.55000000000000004">
      <c r="A4" s="2">
        <v>201903</v>
      </c>
      <c r="B4" s="12">
        <v>27362441560</v>
      </c>
      <c r="C4" s="11">
        <v>28030148982</v>
      </c>
      <c r="D4" s="11">
        <v>32345876143</v>
      </c>
      <c r="E4" s="11">
        <v>31681503254</v>
      </c>
      <c r="F4" s="10">
        <v>34384460063</v>
      </c>
      <c r="G4" s="10">
        <v>38901663907</v>
      </c>
      <c r="H4" s="10">
        <v>35404898994</v>
      </c>
      <c r="I4" s="10">
        <v>39328302907</v>
      </c>
      <c r="J4" s="3">
        <v>37964649639</v>
      </c>
      <c r="O4" s="11"/>
      <c r="P4" s="12">
        <v>27362441560</v>
      </c>
      <c r="Q4" s="11">
        <f>E4</f>
        <v>31681503254</v>
      </c>
      <c r="R4" s="10">
        <v>32772507564</v>
      </c>
      <c r="S4" s="25">
        <v>32915000000</v>
      </c>
      <c r="T4" s="10"/>
      <c r="U4" s="14"/>
      <c r="V4" s="14"/>
      <c r="W4" s="14"/>
      <c r="X4" s="15"/>
      <c r="Y4" s="14"/>
      <c r="Z4" s="14"/>
      <c r="AA4" s="14"/>
    </row>
    <row r="5" spans="1:27" x14ac:dyDescent="0.55000000000000004">
      <c r="A5" s="2">
        <v>201904</v>
      </c>
      <c r="B5" s="12">
        <v>34955301835</v>
      </c>
      <c r="C5" s="11">
        <v>26192494402</v>
      </c>
      <c r="D5" s="11">
        <v>26106646938</v>
      </c>
      <c r="E5" s="11">
        <v>33899560248</v>
      </c>
      <c r="F5" s="10">
        <v>35816492173</v>
      </c>
      <c r="G5" s="10">
        <v>37824510356</v>
      </c>
      <c r="H5" s="10">
        <v>35722748079</v>
      </c>
      <c r="I5" s="10">
        <v>34484177145</v>
      </c>
      <c r="J5" s="3">
        <v>42133179720</v>
      </c>
      <c r="O5" s="11"/>
      <c r="P5" s="12">
        <v>34955301835</v>
      </c>
      <c r="Q5" s="11">
        <f>F5</f>
        <v>35816492173</v>
      </c>
      <c r="R5" s="10">
        <v>38726815892</v>
      </c>
      <c r="S5" s="25">
        <v>36328000000</v>
      </c>
      <c r="T5" s="10"/>
      <c r="U5" s="14"/>
      <c r="V5" s="14"/>
      <c r="W5" s="14"/>
      <c r="X5" s="15"/>
      <c r="Y5" s="14"/>
      <c r="Z5" s="14"/>
      <c r="AA5" s="14"/>
    </row>
    <row r="6" spans="1:27" x14ac:dyDescent="0.55000000000000004">
      <c r="A6" s="2">
        <v>201905</v>
      </c>
      <c r="B6" s="12">
        <v>46492700918</v>
      </c>
      <c r="C6" s="11">
        <v>31479190593</v>
      </c>
      <c r="D6" s="11">
        <v>28423632790</v>
      </c>
      <c r="E6" s="11">
        <v>27870785287</v>
      </c>
      <c r="F6" s="10">
        <v>35263060972</v>
      </c>
      <c r="G6" s="10">
        <v>38762672565</v>
      </c>
      <c r="H6" s="10">
        <v>37149627549</v>
      </c>
      <c r="I6" s="10">
        <v>34752012577</v>
      </c>
      <c r="J6" s="10">
        <v>36662905451</v>
      </c>
      <c r="O6" s="11"/>
      <c r="P6" s="12">
        <v>46492700918</v>
      </c>
      <c r="Q6" s="11">
        <v>38762672565</v>
      </c>
      <c r="R6" s="10">
        <v>44176377456</v>
      </c>
      <c r="S6" s="25">
        <v>39727000000</v>
      </c>
      <c r="T6" s="10"/>
      <c r="U6" s="11"/>
      <c r="V6" s="11"/>
      <c r="W6" s="11"/>
      <c r="X6" s="11"/>
      <c r="Y6" s="11"/>
      <c r="Z6" s="11"/>
      <c r="AA6" s="11"/>
    </row>
    <row r="7" spans="1:27" x14ac:dyDescent="0.55000000000000004">
      <c r="A7" s="2">
        <v>201906</v>
      </c>
      <c r="B7" s="12">
        <v>46538114458</v>
      </c>
      <c r="C7" s="11">
        <v>41434474672</v>
      </c>
      <c r="D7" s="11">
        <v>34852189647</v>
      </c>
      <c r="E7" s="11">
        <v>29939319862</v>
      </c>
      <c r="F7" s="10">
        <v>31661456276</v>
      </c>
      <c r="G7" s="10">
        <v>42376808690</v>
      </c>
      <c r="H7" s="10">
        <v>39434557278</v>
      </c>
      <c r="I7" s="10">
        <v>32992906040</v>
      </c>
      <c r="J7" s="3">
        <v>36283173118</v>
      </c>
      <c r="O7" s="11"/>
      <c r="P7" s="12">
        <v>46538114458</v>
      </c>
      <c r="Q7" s="11">
        <f>H7</f>
        <v>39434557278</v>
      </c>
      <c r="R7" s="10">
        <v>44864005942</v>
      </c>
      <c r="S7" s="25">
        <v>43103000000</v>
      </c>
      <c r="T7" s="10"/>
      <c r="U7" s="11"/>
      <c r="V7" s="11"/>
      <c r="W7" s="11"/>
      <c r="X7" s="11"/>
      <c r="Y7" s="11"/>
      <c r="Z7" s="11"/>
      <c r="AA7" s="11"/>
    </row>
    <row r="8" spans="1:27" x14ac:dyDescent="0.55000000000000004">
      <c r="A8" s="2">
        <v>201907</v>
      </c>
      <c r="B8" s="12">
        <v>58146891064</v>
      </c>
      <c r="C8" s="11">
        <v>47361969343</v>
      </c>
      <c r="D8" s="11">
        <v>45494078010</v>
      </c>
      <c r="E8" s="11">
        <v>36757446276</v>
      </c>
      <c r="F8" s="10">
        <v>31579589774</v>
      </c>
      <c r="G8" s="10">
        <v>35747798211</v>
      </c>
      <c r="H8" s="10">
        <v>42193989484</v>
      </c>
      <c r="I8" s="10">
        <v>37030516221</v>
      </c>
      <c r="J8" s="3">
        <v>34157723540</v>
      </c>
      <c r="O8" s="11"/>
      <c r="P8" s="12">
        <v>58146891064</v>
      </c>
      <c r="Q8" s="11">
        <f>I8</f>
        <v>37030516221</v>
      </c>
      <c r="R8" s="10">
        <v>50114744274</v>
      </c>
      <c r="S8" s="25">
        <v>40629000000</v>
      </c>
      <c r="T8" s="10"/>
      <c r="U8" s="11"/>
      <c r="V8" s="11"/>
      <c r="W8" s="11"/>
      <c r="X8" s="11"/>
      <c r="Y8" s="11"/>
      <c r="Z8" s="11"/>
      <c r="AA8" s="11"/>
    </row>
    <row r="9" spans="1:27" x14ac:dyDescent="0.55000000000000004">
      <c r="A9" s="2">
        <v>201908</v>
      </c>
      <c r="B9" s="12">
        <v>71598353433</v>
      </c>
      <c r="C9" s="11">
        <v>53304652492</v>
      </c>
      <c r="D9" s="11">
        <v>46603078435</v>
      </c>
      <c r="E9" s="11">
        <v>45551385691</v>
      </c>
      <c r="F9" s="10">
        <v>36061186008</v>
      </c>
      <c r="G9" s="10">
        <v>37362559215</v>
      </c>
      <c r="H9" s="10">
        <v>40972665185</v>
      </c>
      <c r="I9" s="10">
        <v>40783437702</v>
      </c>
      <c r="J9" s="3">
        <v>35103011526</v>
      </c>
      <c r="O9" s="11"/>
      <c r="P9" s="12">
        <v>71598353433</v>
      </c>
      <c r="Q9" s="35">
        <f>J9</f>
        <v>35103011526</v>
      </c>
      <c r="R9" s="10">
        <v>57876776014</v>
      </c>
      <c r="S9" s="25">
        <v>40390000000</v>
      </c>
      <c r="T9" s="10"/>
      <c r="U9" s="11"/>
      <c r="V9" s="11"/>
      <c r="W9" s="11"/>
      <c r="X9" s="11"/>
      <c r="Y9" s="11"/>
      <c r="Z9" s="11"/>
      <c r="AA9" s="11"/>
    </row>
    <row r="10" spans="1:27" x14ac:dyDescent="0.55000000000000004">
      <c r="A10" s="2">
        <v>201909</v>
      </c>
      <c r="B10" s="12">
        <v>64432723107</v>
      </c>
      <c r="C10" s="11">
        <v>65957571255</v>
      </c>
      <c r="D10" s="11">
        <v>57905258563</v>
      </c>
      <c r="E10" s="11">
        <v>45949931505</v>
      </c>
      <c r="F10" s="10">
        <v>43994846395</v>
      </c>
      <c r="G10" s="10">
        <v>39635522419</v>
      </c>
      <c r="H10" s="10">
        <v>38417626499</v>
      </c>
      <c r="I10" s="10">
        <v>38291680533</v>
      </c>
      <c r="J10" s="3">
        <v>39469665875</v>
      </c>
      <c r="O10" s="11"/>
      <c r="P10" s="12">
        <v>64432723107</v>
      </c>
      <c r="S10" s="25">
        <v>36942000000</v>
      </c>
      <c r="T10" s="10"/>
      <c r="U10" s="11"/>
      <c r="V10" s="11"/>
      <c r="W10" s="11"/>
      <c r="X10" s="11"/>
      <c r="Y10" s="11"/>
      <c r="Z10" s="11"/>
      <c r="AA10" s="11"/>
    </row>
    <row r="11" spans="1:27" x14ac:dyDescent="0.55000000000000004">
      <c r="A11" s="2">
        <v>201910</v>
      </c>
      <c r="B11" s="12">
        <v>65013364964</v>
      </c>
      <c r="C11" s="11">
        <v>68602183549</v>
      </c>
      <c r="D11" s="11">
        <v>70154198372</v>
      </c>
      <c r="E11" s="11">
        <v>56620113890</v>
      </c>
      <c r="F11" s="10">
        <v>41867932905</v>
      </c>
      <c r="G11" s="10">
        <v>45258417570</v>
      </c>
      <c r="H11" s="10">
        <v>42519240893</v>
      </c>
      <c r="I11" s="10">
        <v>40551330480</v>
      </c>
      <c r="J11" s="3">
        <v>36133859072</v>
      </c>
      <c r="O11" s="11"/>
      <c r="P11" s="12">
        <v>65013364964</v>
      </c>
      <c r="S11" s="25">
        <v>37204000000</v>
      </c>
      <c r="T11" s="10"/>
      <c r="U11" s="11"/>
      <c r="V11" s="11"/>
      <c r="W11" s="11"/>
      <c r="X11" s="11"/>
      <c r="Y11" s="11"/>
      <c r="Z11" s="11"/>
      <c r="AA11" s="11"/>
    </row>
    <row r="12" spans="1:27" x14ac:dyDescent="0.55000000000000004">
      <c r="A12" s="2">
        <v>201911</v>
      </c>
      <c r="B12" s="12">
        <v>61894914397</v>
      </c>
      <c r="C12" s="11">
        <v>65288542088</v>
      </c>
      <c r="D12" s="11">
        <v>64360703131</v>
      </c>
      <c r="E12" s="11">
        <v>69636131353</v>
      </c>
      <c r="F12" s="10">
        <v>50065970916</v>
      </c>
      <c r="G12" s="10">
        <v>45610971458</v>
      </c>
      <c r="H12" s="10">
        <v>46022179776</v>
      </c>
      <c r="I12" s="10">
        <v>39922745539</v>
      </c>
      <c r="J12" s="3">
        <v>36847604556</v>
      </c>
      <c r="O12" s="11"/>
      <c r="P12" s="12">
        <v>61894914397</v>
      </c>
      <c r="S12" s="25">
        <v>35506000000</v>
      </c>
      <c r="T12" s="10"/>
      <c r="U12" s="11"/>
      <c r="V12" s="11"/>
      <c r="W12" s="11"/>
      <c r="X12" s="11"/>
      <c r="Y12" s="11"/>
      <c r="Z12" s="11"/>
      <c r="AA12" s="11"/>
    </row>
    <row r="13" spans="1:27" x14ac:dyDescent="0.55000000000000004">
      <c r="A13" s="2">
        <v>201912</v>
      </c>
      <c r="B13" s="12">
        <v>61688077228</v>
      </c>
      <c r="C13" s="11">
        <v>63736965331</v>
      </c>
      <c r="D13" s="11">
        <v>65650136965</v>
      </c>
      <c r="E13" s="11">
        <v>62837065990</v>
      </c>
      <c r="F13" s="10">
        <v>61840852705</v>
      </c>
      <c r="G13" s="10">
        <v>49331063431</v>
      </c>
      <c r="H13" s="10">
        <v>45594889021</v>
      </c>
      <c r="I13" s="10">
        <v>45217630573</v>
      </c>
      <c r="J13" s="3">
        <v>41394606823</v>
      </c>
      <c r="O13" s="11"/>
      <c r="P13" s="12">
        <v>61688077228</v>
      </c>
      <c r="S13" s="25">
        <v>37631000000</v>
      </c>
      <c r="T13" s="10"/>
      <c r="U13" s="11"/>
      <c r="V13" s="11"/>
      <c r="W13" s="11"/>
      <c r="X13" s="11"/>
      <c r="Y13" s="11"/>
      <c r="Z13" s="11"/>
      <c r="AA13" s="11"/>
    </row>
    <row r="14" spans="1:27" x14ac:dyDescent="0.55000000000000004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55000000000000004">
      <c r="B15" s="11"/>
      <c r="C15" s="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x14ac:dyDescent="0.55000000000000004">
      <c r="B16" s="11"/>
      <c r="C16" s="11"/>
      <c r="D16" s="9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"/>
      <c r="AA16" s="11"/>
    </row>
    <row r="17" spans="2:27" x14ac:dyDescent="0.55000000000000004">
      <c r="B17" s="11"/>
      <c r="C17" s="11"/>
      <c r="D17" s="9"/>
      <c r="E17" s="9"/>
      <c r="F17" s="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"/>
      <c r="AA17" s="11"/>
    </row>
    <row r="18" spans="2:27" x14ac:dyDescent="0.55000000000000004">
      <c r="D18" s="1">
        <v>35370104691</v>
      </c>
      <c r="E18">
        <v>36526027525</v>
      </c>
      <c r="F18">
        <v>37964649639</v>
      </c>
      <c r="G18">
        <v>42133179720</v>
      </c>
      <c r="H18" s="11">
        <v>36662905451</v>
      </c>
      <c r="I18">
        <v>36283173118</v>
      </c>
      <c r="J18">
        <v>34157723540</v>
      </c>
      <c r="K18">
        <v>35103011526</v>
      </c>
      <c r="L18">
        <v>39469665875</v>
      </c>
      <c r="M18">
        <v>36133859072</v>
      </c>
      <c r="N18">
        <v>36847604556</v>
      </c>
      <c r="O18">
        <v>41394606823</v>
      </c>
      <c r="Z18" s="1"/>
    </row>
    <row r="19" spans="2:27" x14ac:dyDescent="0.55000000000000004">
      <c r="D19" s="1"/>
      <c r="H19" s="11"/>
      <c r="I19" s="11"/>
      <c r="Z19" s="1"/>
    </row>
    <row r="20" spans="2:27" x14ac:dyDescent="0.55000000000000004">
      <c r="D20" s="1"/>
      <c r="H20" s="11"/>
      <c r="I20" s="11"/>
      <c r="J20" s="11"/>
    </row>
    <row r="21" spans="2:27" x14ac:dyDescent="0.55000000000000004">
      <c r="D21" s="1"/>
      <c r="G21" s="1"/>
      <c r="H21" s="11"/>
      <c r="I21" s="1"/>
      <c r="J21" s="11"/>
      <c r="K21" s="11"/>
    </row>
    <row r="22" spans="2:27" x14ac:dyDescent="0.55000000000000004">
      <c r="D22" s="1"/>
      <c r="H22" s="11"/>
      <c r="I22" s="11"/>
      <c r="J22" s="11"/>
      <c r="K22" s="11"/>
      <c r="L22" s="11"/>
    </row>
    <row r="23" spans="2:27" x14ac:dyDescent="0.55000000000000004">
      <c r="D23" s="1"/>
      <c r="F23" s="1"/>
      <c r="H23" s="11"/>
      <c r="I23" s="11"/>
      <c r="J23" s="11"/>
      <c r="K23" s="11"/>
      <c r="L23" s="11"/>
      <c r="M23" s="11"/>
    </row>
    <row r="24" spans="2:27" x14ac:dyDescent="0.55000000000000004">
      <c r="H24" s="11"/>
      <c r="I24" s="11"/>
      <c r="J24" s="11"/>
      <c r="K24" s="11"/>
      <c r="L24" s="11"/>
      <c r="M24" s="11"/>
      <c r="N24" s="11"/>
    </row>
    <row r="25" spans="2:27" x14ac:dyDescent="0.55000000000000004">
      <c r="H25" s="11"/>
      <c r="I25" s="11"/>
      <c r="J25" s="11"/>
      <c r="K25" s="11"/>
      <c r="L25" s="11"/>
      <c r="M25" s="11"/>
      <c r="N25" s="11"/>
      <c r="O25" s="11"/>
    </row>
    <row r="26" spans="2:27" x14ac:dyDescent="0.55000000000000004">
      <c r="I26" s="11"/>
      <c r="J26" s="11"/>
      <c r="K26" s="11"/>
      <c r="L26" s="11"/>
      <c r="M26" s="11"/>
      <c r="N26" s="11"/>
      <c r="O26" s="11"/>
      <c r="P26" s="11"/>
    </row>
    <row r="27" spans="2:27" x14ac:dyDescent="0.55000000000000004">
      <c r="J27" s="11"/>
      <c r="K27" s="11"/>
      <c r="L27" s="11"/>
      <c r="M27" s="11"/>
      <c r="N27" s="11"/>
      <c r="O27" s="11"/>
      <c r="P27" s="11"/>
      <c r="Q27" s="11"/>
    </row>
    <row r="28" spans="2:27" x14ac:dyDescent="0.55000000000000004">
      <c r="K28" s="11"/>
      <c r="L28" s="11"/>
      <c r="M28" s="11"/>
      <c r="N28" s="11"/>
      <c r="O28" s="11"/>
      <c r="P28" s="11"/>
      <c r="Q28" s="11"/>
      <c r="R28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0D66-B0F7-4B30-90DA-71D05F241BF3}">
  <dimension ref="A1:R25"/>
  <sheetViews>
    <sheetView topLeftCell="F1" workbookViewId="0">
      <selection activeCell="L7" sqref="L7"/>
    </sheetView>
  </sheetViews>
  <sheetFormatPr defaultRowHeight="14.4" x14ac:dyDescent="0.55000000000000004"/>
  <cols>
    <col min="1" max="1" width="6.68359375" bestFit="1" customWidth="1"/>
    <col min="2" max="2" width="5.734375" bestFit="1" customWidth="1"/>
    <col min="3" max="6" width="11.68359375" bestFit="1" customWidth="1"/>
    <col min="7" max="7" width="17" bestFit="1" customWidth="1"/>
    <col min="8" max="13" width="11.68359375" bestFit="1" customWidth="1"/>
    <col min="14" max="14" width="11.734375" bestFit="1" customWidth="1"/>
    <col min="15" max="17" width="11.68359375" bestFit="1" customWidth="1"/>
  </cols>
  <sheetData>
    <row r="1" spans="1:18" x14ac:dyDescent="0.55000000000000004">
      <c r="A1" s="2" t="s">
        <v>7</v>
      </c>
      <c r="B1" s="2" t="s">
        <v>0</v>
      </c>
      <c r="C1" s="41" t="s">
        <v>98</v>
      </c>
      <c r="D1" t="s">
        <v>99</v>
      </c>
      <c r="E1" t="s">
        <v>100</v>
      </c>
      <c r="F1" t="s">
        <v>101</v>
      </c>
      <c r="G1" t="s">
        <v>67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s="4" t="s">
        <v>108</v>
      </c>
      <c r="O1" s="4" t="s">
        <v>109</v>
      </c>
      <c r="P1" s="4" t="s">
        <v>110</v>
      </c>
      <c r="Q1" s="4" t="s">
        <v>111</v>
      </c>
      <c r="R1" s="4" t="s">
        <v>112</v>
      </c>
    </row>
    <row r="2" spans="1:18" x14ac:dyDescent="0.55000000000000004">
      <c r="A2" s="2">
        <v>201901</v>
      </c>
      <c r="B2" s="8">
        <v>32216984157</v>
      </c>
      <c r="C2" s="42">
        <v>34370187764</v>
      </c>
      <c r="D2" s="1">
        <v>31811652496</v>
      </c>
      <c r="E2" s="1">
        <v>31243763480</v>
      </c>
      <c r="F2" s="1">
        <v>34370187764</v>
      </c>
      <c r="G2" s="25">
        <v>32082000000</v>
      </c>
      <c r="H2" s="1">
        <v>29658081058</v>
      </c>
      <c r="I2" s="1">
        <v>31626587424</v>
      </c>
      <c r="J2">
        <v>31136634822</v>
      </c>
      <c r="K2">
        <v>33891578336</v>
      </c>
      <c r="L2">
        <v>36575219039</v>
      </c>
      <c r="M2" s="1">
        <v>46116389855</v>
      </c>
      <c r="N2" s="4">
        <v>35978368582</v>
      </c>
      <c r="O2" s="4">
        <v>34845031912</v>
      </c>
      <c r="P2" s="4">
        <v>38901763762</v>
      </c>
      <c r="Q2" s="4">
        <v>32159152815</v>
      </c>
      <c r="R2" s="1">
        <v>27746672807</v>
      </c>
    </row>
    <row r="3" spans="1:18" x14ac:dyDescent="0.55000000000000004">
      <c r="A3" s="2">
        <v>201902</v>
      </c>
      <c r="B3" s="12">
        <v>25161049120</v>
      </c>
      <c r="C3" s="41">
        <v>31594055395</v>
      </c>
      <c r="D3">
        <v>27737407751</v>
      </c>
      <c r="E3">
        <v>26380272206</v>
      </c>
      <c r="F3">
        <v>31594055395</v>
      </c>
      <c r="G3" s="25">
        <v>28475000000</v>
      </c>
      <c r="H3">
        <v>29800180985</v>
      </c>
      <c r="I3">
        <v>32935201325</v>
      </c>
      <c r="J3">
        <v>33898456520</v>
      </c>
      <c r="K3">
        <v>30745819978</v>
      </c>
      <c r="L3">
        <v>34781957428</v>
      </c>
      <c r="M3">
        <v>41411704199</v>
      </c>
      <c r="N3" s="4">
        <v>36858324302</v>
      </c>
      <c r="O3" s="4">
        <v>38801528455</v>
      </c>
      <c r="P3" s="4">
        <v>41130568940</v>
      </c>
      <c r="Q3" s="4">
        <v>37913109246</v>
      </c>
      <c r="R3">
        <v>30951806001</v>
      </c>
    </row>
    <row r="4" spans="1:18" x14ac:dyDescent="0.55000000000000004">
      <c r="A4" s="2">
        <v>201903</v>
      </c>
      <c r="B4" s="12">
        <v>27362441560</v>
      </c>
      <c r="C4" s="41">
        <v>32155363349</v>
      </c>
      <c r="D4">
        <v>27921462116</v>
      </c>
      <c r="E4">
        <v>28508280645</v>
      </c>
      <c r="F4">
        <v>32155363349</v>
      </c>
      <c r="G4" s="25">
        <v>32915000000</v>
      </c>
      <c r="H4">
        <v>32755197987</v>
      </c>
      <c r="I4">
        <v>31604162419</v>
      </c>
      <c r="J4">
        <v>35942530536</v>
      </c>
      <c r="K4">
        <v>31943962515</v>
      </c>
      <c r="L4">
        <v>32571142262</v>
      </c>
      <c r="M4">
        <v>43790383373</v>
      </c>
      <c r="N4" s="4">
        <v>34526023086</v>
      </c>
      <c r="O4" s="4">
        <v>39695092783</v>
      </c>
      <c r="P4" s="4">
        <v>42413486285</v>
      </c>
      <c r="Q4" s="4">
        <v>40257164748</v>
      </c>
      <c r="R4">
        <v>37842903963</v>
      </c>
    </row>
    <row r="5" spans="1:18" x14ac:dyDescent="0.55000000000000004">
      <c r="A5" s="2">
        <v>201904</v>
      </c>
      <c r="B5" s="12">
        <v>34955301835</v>
      </c>
      <c r="C5" s="41">
        <v>32696423041</v>
      </c>
      <c r="D5">
        <v>29569567195</v>
      </c>
      <c r="E5">
        <v>29122003546</v>
      </c>
      <c r="F5">
        <v>32696423041</v>
      </c>
      <c r="G5" s="25">
        <v>36328000000</v>
      </c>
      <c r="H5">
        <v>41536406516</v>
      </c>
      <c r="I5">
        <v>29876448852</v>
      </c>
      <c r="J5">
        <v>30952330691</v>
      </c>
      <c r="K5">
        <v>36714534471</v>
      </c>
      <c r="L5">
        <v>38250380688</v>
      </c>
      <c r="M5">
        <v>43782557211</v>
      </c>
      <c r="N5" s="4">
        <v>38130291664</v>
      </c>
      <c r="O5" s="4">
        <v>34775391720</v>
      </c>
      <c r="P5" s="4">
        <v>48926685348</v>
      </c>
      <c r="Q5" s="4">
        <v>40941509123</v>
      </c>
      <c r="R5">
        <v>41936963046</v>
      </c>
    </row>
    <row r="6" spans="1:18" x14ac:dyDescent="0.55000000000000004">
      <c r="A6" s="2">
        <v>201905</v>
      </c>
      <c r="B6" s="12">
        <v>46492700918</v>
      </c>
      <c r="C6" s="41">
        <v>42857074315</v>
      </c>
      <c r="D6">
        <v>40251400405</v>
      </c>
      <c r="E6">
        <v>35105301384</v>
      </c>
      <c r="F6">
        <v>42857074315</v>
      </c>
      <c r="G6" s="25">
        <v>39727000000</v>
      </c>
      <c r="H6">
        <v>44772441139</v>
      </c>
      <c r="I6">
        <v>34440361504</v>
      </c>
      <c r="J6">
        <v>33615408973</v>
      </c>
      <c r="K6">
        <v>32034672492</v>
      </c>
      <c r="L6">
        <v>39958174057</v>
      </c>
      <c r="M6">
        <v>44681231395</v>
      </c>
      <c r="N6" s="4">
        <v>42390786421</v>
      </c>
      <c r="O6" s="4">
        <v>35498029544</v>
      </c>
      <c r="P6" s="4">
        <v>44668783342</v>
      </c>
      <c r="Q6" s="4">
        <v>45823217853</v>
      </c>
      <c r="R6">
        <v>44901423930</v>
      </c>
    </row>
    <row r="7" spans="1:18" x14ac:dyDescent="0.55000000000000004">
      <c r="A7" s="2">
        <v>201906</v>
      </c>
      <c r="B7" s="12">
        <v>46538114458</v>
      </c>
      <c r="C7" s="41">
        <v>48668665010</v>
      </c>
      <c r="D7">
        <v>45205762102</v>
      </c>
      <c r="E7">
        <v>38977048761</v>
      </c>
      <c r="F7">
        <v>48668665010</v>
      </c>
      <c r="G7" s="25">
        <v>43103000000</v>
      </c>
      <c r="H7">
        <v>47409144872</v>
      </c>
      <c r="I7">
        <v>43229885330</v>
      </c>
      <c r="J7">
        <v>38349149294</v>
      </c>
      <c r="K7">
        <v>33837900802</v>
      </c>
      <c r="L7">
        <v>38441283887</v>
      </c>
      <c r="M7">
        <v>47293108731</v>
      </c>
      <c r="N7" s="4">
        <v>43989627540</v>
      </c>
      <c r="O7" s="4">
        <v>36545270363</v>
      </c>
      <c r="P7" s="4">
        <v>45519754999</v>
      </c>
      <c r="Q7" s="4">
        <v>44378731656</v>
      </c>
      <c r="R7">
        <v>49023164244</v>
      </c>
    </row>
    <row r="8" spans="1:18" x14ac:dyDescent="0.55000000000000004">
      <c r="A8" s="2">
        <v>201907</v>
      </c>
      <c r="B8" s="12">
        <v>58146891064</v>
      </c>
      <c r="C8" s="41">
        <v>49983993044</v>
      </c>
      <c r="D8">
        <v>46876429658</v>
      </c>
      <c r="E8">
        <v>39887291800</v>
      </c>
      <c r="F8">
        <v>49983993044</v>
      </c>
      <c r="G8" s="25">
        <v>40629000000</v>
      </c>
      <c r="H8">
        <v>51152145836</v>
      </c>
      <c r="I8">
        <v>50146376552</v>
      </c>
      <c r="J8">
        <v>47317525816</v>
      </c>
      <c r="K8">
        <v>39299735777</v>
      </c>
      <c r="L8">
        <v>38710528527</v>
      </c>
      <c r="M8">
        <v>40445907683</v>
      </c>
      <c r="N8" s="4">
        <v>45927526001</v>
      </c>
      <c r="O8" s="4">
        <v>41171421240</v>
      </c>
      <c r="P8" s="4">
        <v>43426350351</v>
      </c>
      <c r="Q8" s="4">
        <v>46542777885</v>
      </c>
      <c r="R8">
        <v>44116186996</v>
      </c>
    </row>
    <row r="9" spans="1:18" x14ac:dyDescent="0.55000000000000004">
      <c r="A9" s="2">
        <v>201908</v>
      </c>
      <c r="B9" s="12">
        <v>71598353433</v>
      </c>
      <c r="C9" s="41">
        <v>56043989820</v>
      </c>
      <c r="D9">
        <v>52948291971</v>
      </c>
      <c r="E9">
        <v>44923640264</v>
      </c>
      <c r="F9">
        <v>56043989820</v>
      </c>
      <c r="G9" s="25">
        <v>40390000000</v>
      </c>
      <c r="H9">
        <v>44647911574</v>
      </c>
      <c r="I9">
        <v>55043320759</v>
      </c>
      <c r="J9">
        <v>50871756585</v>
      </c>
      <c r="K9">
        <v>45319871700</v>
      </c>
      <c r="L9">
        <v>42115839498</v>
      </c>
      <c r="M9">
        <v>42841120973</v>
      </c>
      <c r="N9" s="4">
        <v>44561859827</v>
      </c>
      <c r="O9" s="4">
        <v>44293589312</v>
      </c>
      <c r="P9" s="4">
        <v>44017391539</v>
      </c>
      <c r="Q9" s="4">
        <v>45305999927</v>
      </c>
      <c r="R9">
        <v>49214715354</v>
      </c>
    </row>
    <row r="10" spans="1:18" x14ac:dyDescent="0.55000000000000004">
      <c r="A10" s="2">
        <v>201909</v>
      </c>
      <c r="B10" s="12">
        <v>64432723107</v>
      </c>
      <c r="C10" s="41">
        <v>49466092126</v>
      </c>
      <c r="D10">
        <v>47385723588</v>
      </c>
      <c r="E10">
        <v>39971583937</v>
      </c>
      <c r="F10">
        <v>49466092126</v>
      </c>
      <c r="G10" s="25">
        <v>36942000000</v>
      </c>
      <c r="H10">
        <v>46471847434</v>
      </c>
      <c r="I10">
        <v>67623396160</v>
      </c>
      <c r="J10">
        <v>59850467959</v>
      </c>
      <c r="K10">
        <v>47851105744</v>
      </c>
      <c r="L10">
        <v>47883649090</v>
      </c>
      <c r="M10">
        <v>47900777273</v>
      </c>
      <c r="N10" s="4">
        <v>44179809488</v>
      </c>
      <c r="O10" s="4">
        <v>42460121766</v>
      </c>
      <c r="P10" s="4">
        <v>48181078557</v>
      </c>
      <c r="Q10" s="4">
        <v>44085094861</v>
      </c>
      <c r="R10">
        <v>47892623454</v>
      </c>
    </row>
    <row r="11" spans="1:18" x14ac:dyDescent="0.55000000000000004">
      <c r="A11" s="2">
        <v>201910</v>
      </c>
      <c r="B11" s="12">
        <v>65013364964</v>
      </c>
      <c r="C11" s="41">
        <v>50280012806</v>
      </c>
      <c r="D11">
        <v>51353345050</v>
      </c>
      <c r="E11">
        <v>41223906610</v>
      </c>
      <c r="F11">
        <v>50280012806</v>
      </c>
      <c r="G11" s="25">
        <v>37204000000</v>
      </c>
      <c r="H11">
        <v>45885365268</v>
      </c>
      <c r="I11">
        <v>70483112628</v>
      </c>
      <c r="J11">
        <v>71354478755</v>
      </c>
      <c r="K11">
        <v>57180950912</v>
      </c>
      <c r="L11">
        <v>47820763509</v>
      </c>
      <c r="M11">
        <v>54556825952</v>
      </c>
      <c r="N11" s="4">
        <v>47575458970</v>
      </c>
      <c r="O11" s="4">
        <v>43934267244</v>
      </c>
      <c r="P11" s="4">
        <v>43847278715</v>
      </c>
      <c r="Q11" s="4">
        <v>45278391496</v>
      </c>
      <c r="R11">
        <v>48207027019</v>
      </c>
    </row>
    <row r="12" spans="1:18" x14ac:dyDescent="0.55000000000000004">
      <c r="A12" s="2">
        <v>201911</v>
      </c>
      <c r="B12" s="12">
        <v>61894914397</v>
      </c>
      <c r="C12" s="41">
        <v>47425633437</v>
      </c>
      <c r="D12">
        <v>48989028353</v>
      </c>
      <c r="E12">
        <v>40648850540</v>
      </c>
      <c r="F12">
        <v>47425633437</v>
      </c>
      <c r="G12" s="25">
        <v>35506000000</v>
      </c>
      <c r="H12">
        <v>47269380040</v>
      </c>
      <c r="I12">
        <v>65131140868</v>
      </c>
      <c r="J12">
        <v>65733003498</v>
      </c>
      <c r="K12">
        <v>70117428061</v>
      </c>
      <c r="L12">
        <v>54005259889</v>
      </c>
      <c r="M12">
        <v>52332297252</v>
      </c>
      <c r="N12" s="4">
        <v>53011420255</v>
      </c>
      <c r="O12" s="4">
        <v>41938068429</v>
      </c>
      <c r="P12" s="4">
        <v>44146547794</v>
      </c>
      <c r="Q12" s="4">
        <v>40734563778</v>
      </c>
      <c r="R12">
        <v>49446763239</v>
      </c>
    </row>
    <row r="13" spans="1:18" x14ac:dyDescent="0.55000000000000004">
      <c r="A13" s="2">
        <v>201912</v>
      </c>
      <c r="B13" s="12">
        <v>61688077228</v>
      </c>
      <c r="C13" s="41">
        <v>47285859647</v>
      </c>
      <c r="D13">
        <v>49311360078</v>
      </c>
      <c r="E13">
        <v>43347846501</v>
      </c>
      <c r="F13">
        <v>47285859647</v>
      </c>
      <c r="G13" s="25">
        <v>37631000000</v>
      </c>
      <c r="H13">
        <v>49139436040</v>
      </c>
      <c r="I13">
        <v>63244109064</v>
      </c>
      <c r="J13">
        <v>65472589720</v>
      </c>
      <c r="K13">
        <v>62973198283</v>
      </c>
      <c r="L13">
        <v>64911427779</v>
      </c>
      <c r="M13">
        <v>53591571844</v>
      </c>
      <c r="N13" s="4">
        <v>50881005983</v>
      </c>
      <c r="O13" s="4">
        <v>47284787574</v>
      </c>
      <c r="P13" s="4">
        <v>49578773983</v>
      </c>
      <c r="Q13" s="4">
        <v>39924435826</v>
      </c>
      <c r="R13">
        <v>41481926766</v>
      </c>
    </row>
    <row r="15" spans="1:18" x14ac:dyDescent="0.55000000000000004">
      <c r="C15" s="1"/>
    </row>
    <row r="16" spans="1:18" x14ac:dyDescent="0.55000000000000004">
      <c r="C16" s="1"/>
    </row>
    <row r="17" spans="3:16" x14ac:dyDescent="0.55000000000000004">
      <c r="C17" s="1"/>
    </row>
    <row r="18" spans="3:16" x14ac:dyDescent="0.55000000000000004">
      <c r="C18" s="1"/>
      <c r="D18" s="1">
        <v>27746672807</v>
      </c>
      <c r="E18">
        <v>30951806001</v>
      </c>
      <c r="F18">
        <v>37842903963</v>
      </c>
      <c r="G18">
        <v>41936963046</v>
      </c>
      <c r="H18">
        <v>44901423930</v>
      </c>
      <c r="I18">
        <v>49023164244</v>
      </c>
      <c r="J18">
        <v>44116186996</v>
      </c>
      <c r="K18">
        <v>49214715354</v>
      </c>
      <c r="L18">
        <v>47892623454</v>
      </c>
      <c r="M18">
        <v>48207027019</v>
      </c>
      <c r="N18">
        <v>49446763239</v>
      </c>
      <c r="O18">
        <v>41481926766</v>
      </c>
    </row>
    <row r="19" spans="3:16" x14ac:dyDescent="0.55000000000000004">
      <c r="D19" s="1">
        <v>46116389855</v>
      </c>
      <c r="E19">
        <v>41411704199</v>
      </c>
      <c r="F19">
        <v>43790383373</v>
      </c>
      <c r="G19">
        <v>43782557211</v>
      </c>
      <c r="H19">
        <v>44681231395</v>
      </c>
      <c r="I19">
        <v>47293108731</v>
      </c>
      <c r="J19">
        <v>40445907683</v>
      </c>
      <c r="K19">
        <v>42841120973</v>
      </c>
      <c r="L19">
        <v>47900777273</v>
      </c>
      <c r="M19">
        <v>54556825952</v>
      </c>
      <c r="N19">
        <v>52332297252</v>
      </c>
      <c r="O19">
        <v>53591571844</v>
      </c>
    </row>
    <row r="20" spans="3:16" x14ac:dyDescent="0.55000000000000004">
      <c r="E20" s="1">
        <v>35978368582</v>
      </c>
      <c r="F20">
        <v>36858324302</v>
      </c>
      <c r="G20">
        <v>34526023086</v>
      </c>
      <c r="H20">
        <v>38130291664</v>
      </c>
      <c r="I20">
        <v>42390786421</v>
      </c>
      <c r="J20">
        <v>43989627540</v>
      </c>
      <c r="K20">
        <v>45927526001</v>
      </c>
      <c r="L20">
        <v>44561859827</v>
      </c>
      <c r="M20">
        <v>44179809488</v>
      </c>
      <c r="N20">
        <v>47575458970</v>
      </c>
      <c r="O20">
        <v>53011420255</v>
      </c>
      <c r="P20">
        <v>50881005983</v>
      </c>
    </row>
    <row r="21" spans="3:16" x14ac:dyDescent="0.55000000000000004">
      <c r="C21" s="1"/>
      <c r="E21" s="1">
        <v>34845031912</v>
      </c>
      <c r="F21">
        <v>38801528455</v>
      </c>
      <c r="G21">
        <v>39695092783</v>
      </c>
      <c r="H21">
        <v>34775391720</v>
      </c>
      <c r="I21">
        <v>35498029544</v>
      </c>
      <c r="J21">
        <v>36545270363</v>
      </c>
      <c r="K21">
        <v>41171421240</v>
      </c>
      <c r="L21">
        <v>44293589312</v>
      </c>
      <c r="M21">
        <v>42460121766</v>
      </c>
      <c r="N21">
        <v>43934267244</v>
      </c>
      <c r="O21">
        <v>41938068429</v>
      </c>
      <c r="P21">
        <v>47284787574</v>
      </c>
    </row>
    <row r="22" spans="3:16" x14ac:dyDescent="0.55000000000000004">
      <c r="C22" s="1"/>
    </row>
    <row r="23" spans="3:16" x14ac:dyDescent="0.55000000000000004">
      <c r="C23" s="1"/>
      <c r="D23" s="1">
        <v>38901763762</v>
      </c>
      <c r="E23">
        <v>41130568940</v>
      </c>
      <c r="F23">
        <v>42413486285</v>
      </c>
      <c r="G23">
        <v>48926685348</v>
      </c>
      <c r="H23">
        <v>44668783342</v>
      </c>
      <c r="I23">
        <v>45519754999</v>
      </c>
      <c r="J23">
        <v>43426350351</v>
      </c>
      <c r="K23">
        <v>44017391539</v>
      </c>
      <c r="L23">
        <v>48181078557</v>
      </c>
      <c r="M23">
        <v>43847278715</v>
      </c>
      <c r="N23">
        <v>44146547794</v>
      </c>
      <c r="O23">
        <v>49578773983</v>
      </c>
    </row>
    <row r="24" spans="3:16" x14ac:dyDescent="0.55000000000000004">
      <c r="D24" s="1">
        <v>38901763762</v>
      </c>
      <c r="E24">
        <v>41130568940</v>
      </c>
      <c r="F24">
        <v>42413486285</v>
      </c>
      <c r="G24">
        <v>48926685348</v>
      </c>
      <c r="H24">
        <v>44668783342</v>
      </c>
      <c r="I24">
        <v>45519754999</v>
      </c>
      <c r="J24">
        <v>43426350351</v>
      </c>
      <c r="K24">
        <v>44017391539</v>
      </c>
      <c r="L24">
        <v>48181078557</v>
      </c>
      <c r="M24">
        <v>43847278715</v>
      </c>
      <c r="N24">
        <v>44146547794</v>
      </c>
      <c r="O24">
        <v>49578773983</v>
      </c>
    </row>
    <row r="25" spans="3:16" x14ac:dyDescent="0.55000000000000004">
      <c r="D25" s="1">
        <v>32159152815</v>
      </c>
      <c r="E25">
        <v>37913109246</v>
      </c>
      <c r="F25">
        <v>40257164748</v>
      </c>
      <c r="G25">
        <v>40941509123</v>
      </c>
      <c r="H25">
        <v>45823217853</v>
      </c>
      <c r="I25">
        <v>44378731656</v>
      </c>
      <c r="J25">
        <v>46542777885</v>
      </c>
      <c r="K25">
        <v>45305999927</v>
      </c>
      <c r="L25">
        <v>44085094861</v>
      </c>
      <c r="M25">
        <v>45278391496</v>
      </c>
      <c r="N25">
        <v>40734563778</v>
      </c>
      <c r="O25">
        <v>39924435826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CFB4-C2A7-43D8-9F0D-6F7490557E49}">
  <dimension ref="A1:N16"/>
  <sheetViews>
    <sheetView workbookViewId="0">
      <selection sqref="A1:G13"/>
    </sheetView>
  </sheetViews>
  <sheetFormatPr defaultRowHeight="14.4" x14ac:dyDescent="0.55000000000000004"/>
  <cols>
    <col min="6" max="6" width="11.68359375" bestFit="1" customWidth="1"/>
    <col min="7" max="7" width="12.5234375" bestFit="1" customWidth="1"/>
    <col min="8" max="8" width="11.68359375" bestFit="1" customWidth="1"/>
  </cols>
  <sheetData>
    <row r="1" spans="1:14" x14ac:dyDescent="0.55000000000000004">
      <c r="A1" s="2" t="s">
        <v>7</v>
      </c>
      <c r="B1" s="2" t="s">
        <v>0</v>
      </c>
      <c r="C1" s="2" t="s">
        <v>2</v>
      </c>
      <c r="D1" s="2" t="s">
        <v>3</v>
      </c>
      <c r="E1" s="2" t="s">
        <v>4</v>
      </c>
      <c r="F1" t="s">
        <v>26</v>
      </c>
      <c r="G1" t="s">
        <v>6</v>
      </c>
      <c r="H1" t="s">
        <v>113</v>
      </c>
      <c r="K1" t="s">
        <v>114</v>
      </c>
      <c r="M1" t="s">
        <v>115</v>
      </c>
      <c r="N1" t="s">
        <v>116</v>
      </c>
    </row>
    <row r="2" spans="1:14" x14ac:dyDescent="0.55000000000000004">
      <c r="A2" s="2">
        <v>201901</v>
      </c>
      <c r="B2" s="8">
        <v>32216984157</v>
      </c>
      <c r="C2" s="9">
        <v>30349101369</v>
      </c>
      <c r="D2" s="9">
        <v>31640988516</v>
      </c>
      <c r="E2" s="9">
        <v>36533220421</v>
      </c>
      <c r="F2" s="11">
        <v>35570751442</v>
      </c>
      <c r="G2" s="43">
        <v>34370187764</v>
      </c>
      <c r="H2" s="11">
        <f>C2</f>
        <v>30349101369</v>
      </c>
      <c r="K2" s="31">
        <v>32082000000</v>
      </c>
      <c r="M2" s="11">
        <f>SUM(B2:B13)-SUM(H2:H13)</f>
        <v>72335539571</v>
      </c>
      <c r="N2" s="11">
        <f>SUM(B2:B13)-SUM(K2:K13)</f>
        <v>154568916241</v>
      </c>
    </row>
    <row r="3" spans="1:14" x14ac:dyDescent="0.55000000000000004">
      <c r="A3" s="2">
        <v>201902</v>
      </c>
      <c r="B3" s="12">
        <v>25161049120</v>
      </c>
      <c r="C3" s="11">
        <v>30541857799</v>
      </c>
      <c r="D3" s="11">
        <v>31088902675</v>
      </c>
      <c r="E3" s="11">
        <v>33075829885</v>
      </c>
      <c r="F3" s="11">
        <v>36803018911</v>
      </c>
      <c r="G3" s="44">
        <v>31594055395</v>
      </c>
      <c r="H3" s="11">
        <f>D3</f>
        <v>31088902675</v>
      </c>
      <c r="K3" s="31">
        <v>28475000000</v>
      </c>
    </row>
    <row r="4" spans="1:14" x14ac:dyDescent="0.55000000000000004">
      <c r="A4" s="2">
        <v>201903</v>
      </c>
      <c r="B4" s="12">
        <v>27362441560</v>
      </c>
      <c r="C4" s="11">
        <v>28030148982</v>
      </c>
      <c r="D4" s="11">
        <v>32345876143</v>
      </c>
      <c r="E4" s="11">
        <v>31681503254</v>
      </c>
      <c r="F4" s="11">
        <v>34384460063</v>
      </c>
      <c r="G4" s="44">
        <v>32155363349</v>
      </c>
      <c r="H4" s="11">
        <f>E5</f>
        <v>33899560248</v>
      </c>
      <c r="K4" s="31">
        <v>32915000000</v>
      </c>
    </row>
    <row r="5" spans="1:14" x14ac:dyDescent="0.55000000000000004">
      <c r="A5" s="2">
        <v>201904</v>
      </c>
      <c r="B5" s="12">
        <v>34955301835</v>
      </c>
      <c r="C5" s="11">
        <v>26192494402</v>
      </c>
      <c r="D5" s="11">
        <v>26106646938</v>
      </c>
      <c r="E5" s="11">
        <v>33899560248</v>
      </c>
      <c r="F5" s="11">
        <v>35816492173</v>
      </c>
      <c r="G5" s="44">
        <v>32696423041</v>
      </c>
      <c r="H5" s="11">
        <f>F5</f>
        <v>35816492173</v>
      </c>
      <c r="K5" s="31">
        <v>36328000000</v>
      </c>
    </row>
    <row r="6" spans="1:14" x14ac:dyDescent="0.55000000000000004">
      <c r="A6" s="2">
        <v>201905</v>
      </c>
      <c r="B6" s="12">
        <v>46492700918</v>
      </c>
      <c r="C6" s="11">
        <v>31479190593</v>
      </c>
      <c r="D6" s="11">
        <v>28423632790</v>
      </c>
      <c r="E6" s="11">
        <v>27870785287</v>
      </c>
      <c r="F6" s="11">
        <v>35263060972</v>
      </c>
      <c r="G6" s="44">
        <v>42857074315</v>
      </c>
      <c r="H6" s="11">
        <f>G6</f>
        <v>42857074315</v>
      </c>
      <c r="K6" s="31">
        <v>39727000000</v>
      </c>
    </row>
    <row r="7" spans="1:14" x14ac:dyDescent="0.55000000000000004">
      <c r="A7" s="2">
        <v>201906</v>
      </c>
      <c r="B7" s="12">
        <v>46538114458</v>
      </c>
      <c r="C7" s="11">
        <v>41434474672</v>
      </c>
      <c r="D7" s="11">
        <v>34852189647</v>
      </c>
      <c r="E7" s="11">
        <v>29939319862</v>
      </c>
      <c r="F7" s="11">
        <v>31661456276</v>
      </c>
      <c r="G7" s="44">
        <v>48668665010</v>
      </c>
      <c r="H7" s="11">
        <f t="shared" ref="H7:H13" si="0">G7</f>
        <v>48668665010</v>
      </c>
      <c r="K7" s="31">
        <v>43103000000</v>
      </c>
    </row>
    <row r="8" spans="1:14" x14ac:dyDescent="0.55000000000000004">
      <c r="A8" s="2">
        <v>201907</v>
      </c>
      <c r="B8" s="12">
        <v>58146891064</v>
      </c>
      <c r="C8" s="11">
        <v>47361969343</v>
      </c>
      <c r="D8" s="11">
        <v>45494078010</v>
      </c>
      <c r="E8" s="11">
        <v>36757446276</v>
      </c>
      <c r="F8" s="11">
        <v>31579589774</v>
      </c>
      <c r="G8" s="44">
        <v>49983993044</v>
      </c>
      <c r="H8" s="11">
        <f t="shared" si="0"/>
        <v>49983993044</v>
      </c>
      <c r="K8" s="31">
        <v>40629000000</v>
      </c>
    </row>
    <row r="9" spans="1:14" x14ac:dyDescent="0.55000000000000004">
      <c r="A9" s="2">
        <v>201908</v>
      </c>
      <c r="B9" s="12">
        <v>71598353433</v>
      </c>
      <c r="C9" s="11">
        <v>53304652492</v>
      </c>
      <c r="D9" s="11">
        <v>46603078435</v>
      </c>
      <c r="E9" s="11">
        <v>45551385691</v>
      </c>
      <c r="F9" s="11">
        <v>36061186008</v>
      </c>
      <c r="G9" s="44">
        <v>56043989820</v>
      </c>
      <c r="H9" s="11">
        <f t="shared" si="0"/>
        <v>56043989820</v>
      </c>
      <c r="K9" s="31">
        <v>40390000000</v>
      </c>
    </row>
    <row r="10" spans="1:14" x14ac:dyDescent="0.55000000000000004">
      <c r="A10" s="2">
        <v>201909</v>
      </c>
      <c r="B10" s="12">
        <v>64432723107</v>
      </c>
      <c r="C10" s="11">
        <v>65957571255</v>
      </c>
      <c r="D10" s="11">
        <v>57905258563</v>
      </c>
      <c r="E10" s="11">
        <v>45949931505</v>
      </c>
      <c r="F10" s="11">
        <v>43994846395</v>
      </c>
      <c r="G10" s="44">
        <v>49466092126</v>
      </c>
      <c r="H10" s="11">
        <f t="shared" si="0"/>
        <v>49466092126</v>
      </c>
      <c r="K10" s="31">
        <v>36942000000</v>
      </c>
    </row>
    <row r="11" spans="1:14" x14ac:dyDescent="0.55000000000000004">
      <c r="A11" s="2">
        <v>201910</v>
      </c>
      <c r="B11" s="12">
        <v>65013364964</v>
      </c>
      <c r="C11" s="11">
        <v>68602183549</v>
      </c>
      <c r="D11" s="11">
        <v>70154198372</v>
      </c>
      <c r="E11" s="11">
        <v>56620113890</v>
      </c>
      <c r="F11" s="11">
        <v>41867932905</v>
      </c>
      <c r="G11" s="44">
        <v>50280012806</v>
      </c>
      <c r="H11" s="11">
        <f t="shared" si="0"/>
        <v>50280012806</v>
      </c>
      <c r="K11" s="31">
        <v>37204000000</v>
      </c>
    </row>
    <row r="12" spans="1:14" x14ac:dyDescent="0.55000000000000004">
      <c r="A12" s="2">
        <v>201911</v>
      </c>
      <c r="B12" s="12">
        <v>61894914397</v>
      </c>
      <c r="C12" s="11">
        <v>65288542088</v>
      </c>
      <c r="D12" s="11">
        <v>64360703131</v>
      </c>
      <c r="E12" s="11">
        <v>69636131353</v>
      </c>
      <c r="F12" s="11">
        <v>50065970916</v>
      </c>
      <c r="G12" s="44">
        <v>47425633437</v>
      </c>
      <c r="H12" s="11">
        <f t="shared" si="0"/>
        <v>47425633437</v>
      </c>
      <c r="K12" s="31">
        <v>35506000000</v>
      </c>
    </row>
    <row r="13" spans="1:14" x14ac:dyDescent="0.55000000000000004">
      <c r="A13" s="2">
        <v>201912</v>
      </c>
      <c r="B13" s="12">
        <v>61688077228</v>
      </c>
      <c r="C13" s="11">
        <v>63736965331</v>
      </c>
      <c r="D13" s="11">
        <v>65650136965</v>
      </c>
      <c r="E13" s="11">
        <v>62837065990</v>
      </c>
      <c r="F13" s="11">
        <v>61840852705</v>
      </c>
      <c r="G13" s="44">
        <v>47285859647</v>
      </c>
      <c r="H13" s="11">
        <f t="shared" si="0"/>
        <v>47285859647</v>
      </c>
      <c r="K13" s="31">
        <v>37631000000</v>
      </c>
    </row>
    <row r="16" spans="1:14" x14ac:dyDescent="0.55000000000000004">
      <c r="A16" t="s">
        <v>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7D1D-25BE-40DE-A258-CCDCDBFC3AD7}">
  <dimension ref="A1:AC29"/>
  <sheetViews>
    <sheetView tabSelected="1" workbookViewId="0">
      <selection activeCell="I17" sqref="I17"/>
    </sheetView>
  </sheetViews>
  <sheetFormatPr defaultRowHeight="14.4" x14ac:dyDescent="0.55000000000000004"/>
  <cols>
    <col min="2" max="2" width="11.68359375" bestFit="1" customWidth="1"/>
    <col min="7" max="7" width="8.83984375" style="3"/>
  </cols>
  <sheetData>
    <row r="1" spans="1:17" x14ac:dyDescent="0.55000000000000004">
      <c r="A1" s="2" t="s">
        <v>7</v>
      </c>
      <c r="B1" t="s">
        <v>0</v>
      </c>
      <c r="C1" s="2" t="s">
        <v>2</v>
      </c>
      <c r="D1" s="2" t="s">
        <v>3</v>
      </c>
      <c r="E1" s="2" t="s">
        <v>4</v>
      </c>
      <c r="F1" t="s">
        <v>26</v>
      </c>
      <c r="G1" s="3" t="s">
        <v>451</v>
      </c>
      <c r="H1" t="s">
        <v>452</v>
      </c>
      <c r="I1" t="s">
        <v>453</v>
      </c>
      <c r="J1" t="s">
        <v>454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</row>
    <row r="2" spans="1:17" x14ac:dyDescent="0.55000000000000004">
      <c r="A2" s="2">
        <v>202001</v>
      </c>
      <c r="B2">
        <v>57720081232</v>
      </c>
      <c r="C2" s="9"/>
      <c r="D2" s="9"/>
      <c r="E2" s="9"/>
      <c r="F2" s="11"/>
      <c r="G2" s="1">
        <v>49473835005</v>
      </c>
      <c r="H2" s="1">
        <v>49474067428</v>
      </c>
      <c r="I2" s="1">
        <v>49492011693</v>
      </c>
      <c r="J2" s="1">
        <v>49541292581</v>
      </c>
      <c r="K2" s="1">
        <v>49546943530</v>
      </c>
      <c r="L2" s="1">
        <v>49505716184</v>
      </c>
      <c r="M2" s="1">
        <v>49526260031</v>
      </c>
      <c r="N2" s="1">
        <v>49487542725</v>
      </c>
      <c r="O2" s="1">
        <v>49474896472</v>
      </c>
      <c r="Q2" s="30"/>
    </row>
    <row r="3" spans="1:17" x14ac:dyDescent="0.55000000000000004">
      <c r="A3" s="2">
        <v>202002</v>
      </c>
      <c r="B3" t="s">
        <v>34</v>
      </c>
      <c r="C3" s="11"/>
      <c r="D3" s="11"/>
      <c r="E3" s="11"/>
      <c r="F3" s="11"/>
      <c r="G3">
        <v>43075779047</v>
      </c>
      <c r="H3">
        <v>43076488634</v>
      </c>
      <c r="I3">
        <v>43131272450</v>
      </c>
      <c r="J3">
        <v>43281726936</v>
      </c>
      <c r="K3">
        <v>43298979276</v>
      </c>
      <c r="L3">
        <v>43173112245</v>
      </c>
      <c r="M3">
        <v>43235832581</v>
      </c>
      <c r="N3">
        <v>43117628699</v>
      </c>
      <c r="O3">
        <v>43079019703</v>
      </c>
      <c r="Q3" s="11"/>
    </row>
    <row r="4" spans="1:17" x14ac:dyDescent="0.55000000000000004">
      <c r="A4" s="2">
        <v>202003</v>
      </c>
      <c r="B4" t="s">
        <v>34</v>
      </c>
      <c r="C4" s="11"/>
      <c r="D4" s="11"/>
      <c r="E4" s="11"/>
      <c r="F4" s="11"/>
      <c r="G4">
        <v>42730829105</v>
      </c>
      <c r="H4">
        <v>42732216927</v>
      </c>
      <c r="I4">
        <v>42839363999</v>
      </c>
      <c r="J4">
        <v>43133625314</v>
      </c>
      <c r="K4">
        <v>43167367720</v>
      </c>
      <c r="L4">
        <v>42921194946</v>
      </c>
      <c r="M4">
        <v>43043864394</v>
      </c>
      <c r="N4">
        <v>42812679331</v>
      </c>
      <c r="O4">
        <v>42737167233</v>
      </c>
      <c r="Q4" s="11"/>
    </row>
    <row r="5" spans="1:17" x14ac:dyDescent="0.55000000000000004">
      <c r="A5" s="2">
        <v>202004</v>
      </c>
      <c r="B5" t="s">
        <v>34</v>
      </c>
      <c r="C5" s="11"/>
      <c r="D5" s="11"/>
      <c r="E5" s="11"/>
      <c r="F5" s="11"/>
      <c r="G5">
        <v>45589870983</v>
      </c>
      <c r="H5">
        <v>45593514486</v>
      </c>
      <c r="I5">
        <v>45767336013</v>
      </c>
      <c r="J5">
        <v>46202487383</v>
      </c>
      <c r="K5">
        <v>46306407508</v>
      </c>
      <c r="L5">
        <v>45883669128</v>
      </c>
      <c r="M5">
        <v>46100808658</v>
      </c>
      <c r="N5">
        <v>45730258551</v>
      </c>
      <c r="O5">
        <v>45614744639</v>
      </c>
      <c r="Q5" s="53"/>
    </row>
    <row r="6" spans="1:17" x14ac:dyDescent="0.55000000000000004">
      <c r="A6" s="2">
        <v>202005</v>
      </c>
      <c r="B6" t="s">
        <v>34</v>
      </c>
      <c r="C6" s="11"/>
      <c r="D6" s="11"/>
      <c r="E6" s="11"/>
      <c r="F6" s="11"/>
      <c r="G6">
        <v>53483208131</v>
      </c>
      <c r="H6">
        <v>53490775005</v>
      </c>
      <c r="I6">
        <v>53746853335</v>
      </c>
      <c r="J6">
        <v>54321231377</v>
      </c>
      <c r="K6">
        <v>54552023700</v>
      </c>
      <c r="L6">
        <v>53892300269</v>
      </c>
      <c r="M6">
        <v>54240847364</v>
      </c>
      <c r="N6">
        <v>53702043869</v>
      </c>
      <c r="O6">
        <v>53542903893</v>
      </c>
      <c r="Q6" s="53"/>
    </row>
    <row r="7" spans="1:17" x14ac:dyDescent="0.55000000000000004">
      <c r="A7" s="2">
        <v>202006</v>
      </c>
      <c r="B7" t="s">
        <v>34</v>
      </c>
      <c r="C7" s="11"/>
      <c r="D7" s="11"/>
      <c r="E7" s="11"/>
      <c r="F7" s="11"/>
      <c r="G7">
        <v>52265248084</v>
      </c>
      <c r="H7">
        <v>52278134691</v>
      </c>
      <c r="I7">
        <v>52631298048</v>
      </c>
      <c r="J7">
        <v>53349101112</v>
      </c>
      <c r="K7">
        <v>53753981949</v>
      </c>
      <c r="L7">
        <v>52802979469</v>
      </c>
      <c r="M7">
        <v>53315600534</v>
      </c>
      <c r="N7">
        <v>52580437942</v>
      </c>
      <c r="O7">
        <v>52373266298</v>
      </c>
      <c r="Q7" s="53"/>
    </row>
    <row r="8" spans="1:17" x14ac:dyDescent="0.55000000000000004">
      <c r="A8" s="2">
        <v>202007</v>
      </c>
      <c r="B8" t="s">
        <v>34</v>
      </c>
      <c r="C8" s="11"/>
      <c r="D8" s="11"/>
      <c r="E8" s="11"/>
      <c r="F8" s="11"/>
      <c r="G8">
        <v>58399760919</v>
      </c>
      <c r="H8">
        <v>58414574718</v>
      </c>
      <c r="I8">
        <v>58872430860</v>
      </c>
      <c r="J8">
        <v>59720547620</v>
      </c>
      <c r="K8">
        <v>60331710414</v>
      </c>
      <c r="L8">
        <v>59051667690</v>
      </c>
      <c r="M8">
        <v>59784592331</v>
      </c>
      <c r="N8">
        <v>58750604099</v>
      </c>
      <c r="O8">
        <v>58558378715</v>
      </c>
      <c r="Q8" s="30"/>
    </row>
    <row r="9" spans="1:17" x14ac:dyDescent="0.55000000000000004">
      <c r="A9" s="2">
        <v>202008</v>
      </c>
      <c r="B9" t="s">
        <v>34</v>
      </c>
      <c r="C9" s="11"/>
      <c r="D9" s="11"/>
      <c r="E9" s="11"/>
      <c r="F9" s="11"/>
      <c r="G9">
        <v>67355217847</v>
      </c>
      <c r="H9">
        <v>67368446547</v>
      </c>
      <c r="I9">
        <v>67940571954</v>
      </c>
      <c r="J9">
        <v>68908289394</v>
      </c>
      <c r="K9">
        <v>69761531926</v>
      </c>
      <c r="L9">
        <v>68108421686</v>
      </c>
      <c r="M9">
        <v>69123170088</v>
      </c>
      <c r="N9">
        <v>67679209661</v>
      </c>
      <c r="O9">
        <v>67567342533</v>
      </c>
      <c r="Q9" s="30"/>
    </row>
    <row r="10" spans="1:17" x14ac:dyDescent="0.55000000000000004">
      <c r="A10" s="2">
        <v>202009</v>
      </c>
      <c r="B10" t="s">
        <v>34</v>
      </c>
      <c r="C10" s="11"/>
      <c r="D10" s="11"/>
      <c r="E10" s="11"/>
      <c r="F10" s="11"/>
      <c r="G10">
        <v>57570317385</v>
      </c>
      <c r="H10">
        <v>57579251085</v>
      </c>
      <c r="I10">
        <v>58274940058</v>
      </c>
      <c r="J10">
        <v>59352607054</v>
      </c>
      <c r="K10">
        <v>60483342411</v>
      </c>
      <c r="L10">
        <v>58415075667</v>
      </c>
      <c r="M10">
        <v>59765871950</v>
      </c>
      <c r="N10">
        <v>57818054662</v>
      </c>
      <c r="O10">
        <v>57840069600</v>
      </c>
      <c r="Q10" s="30"/>
    </row>
    <row r="11" spans="1:17" x14ac:dyDescent="0.55000000000000004">
      <c r="A11" s="2">
        <v>202010</v>
      </c>
      <c r="B11" t="s">
        <v>34</v>
      </c>
      <c r="C11" s="11"/>
      <c r="D11" s="11"/>
      <c r="E11" s="11"/>
      <c r="F11" s="11"/>
      <c r="G11">
        <v>56354681863</v>
      </c>
      <c r="H11">
        <v>56348349065</v>
      </c>
      <c r="I11">
        <v>57173844105</v>
      </c>
      <c r="J11">
        <v>58347419811</v>
      </c>
      <c r="K11">
        <v>59758403258</v>
      </c>
      <c r="L11">
        <v>57303806045</v>
      </c>
      <c r="M11">
        <v>58991471938</v>
      </c>
      <c r="N11">
        <v>56486886007</v>
      </c>
      <c r="O11">
        <v>56653696083</v>
      </c>
      <c r="Q11" s="30"/>
    </row>
    <row r="12" spans="1:17" x14ac:dyDescent="0.55000000000000004">
      <c r="A12" s="2">
        <v>202011</v>
      </c>
      <c r="B12" t="s">
        <v>34</v>
      </c>
      <c r="C12" s="11"/>
      <c r="D12" s="11"/>
      <c r="E12" s="11"/>
      <c r="F12" s="11"/>
      <c r="G12">
        <v>51525234404</v>
      </c>
      <c r="H12">
        <v>51492066729</v>
      </c>
      <c r="I12">
        <v>52453524693</v>
      </c>
      <c r="J12">
        <v>53703387364</v>
      </c>
      <c r="K12">
        <v>55401410443</v>
      </c>
      <c r="L12">
        <v>52589706967</v>
      </c>
      <c r="M12">
        <v>54617157619</v>
      </c>
      <c r="N12">
        <v>51498816816</v>
      </c>
      <c r="O12">
        <v>51824609867</v>
      </c>
      <c r="Q12" s="30"/>
    </row>
    <row r="13" spans="1:17" x14ac:dyDescent="0.55000000000000004">
      <c r="A13" s="2">
        <v>202012</v>
      </c>
      <c r="B13" t="s">
        <v>34</v>
      </c>
      <c r="C13" s="11"/>
      <c r="D13" s="11"/>
      <c r="E13" s="11"/>
      <c r="F13" s="11"/>
      <c r="G13">
        <v>50504432294</v>
      </c>
      <c r="H13">
        <v>50434628524</v>
      </c>
      <c r="I13">
        <v>51545745278</v>
      </c>
      <c r="J13">
        <v>52876101965</v>
      </c>
      <c r="K13">
        <v>54872310062</v>
      </c>
      <c r="L13">
        <v>51705621339</v>
      </c>
      <c r="M13">
        <v>54090315232</v>
      </c>
      <c r="N13">
        <v>50283000163</v>
      </c>
      <c r="O13">
        <v>50780988351</v>
      </c>
      <c r="Q13" s="30"/>
    </row>
    <row r="14" spans="1:17" x14ac:dyDescent="0.55000000000000004">
      <c r="Q14" s="30"/>
    </row>
    <row r="18" spans="18:29" x14ac:dyDescent="0.55000000000000004">
      <c r="R18" s="1">
        <v>49399943459</v>
      </c>
      <c r="S18">
        <v>42296927413</v>
      </c>
      <c r="T18">
        <v>39666142951</v>
      </c>
      <c r="U18">
        <v>41937408669</v>
      </c>
      <c r="V18">
        <v>50069414481</v>
      </c>
      <c r="W18">
        <v>46693125734</v>
      </c>
      <c r="X18">
        <v>53434483817</v>
      </c>
      <c r="Y18">
        <v>62992428111</v>
      </c>
      <c r="Z18">
        <v>51051495049</v>
      </c>
      <c r="AA18">
        <v>50667674118</v>
      </c>
      <c r="AB18">
        <v>44764510380</v>
      </c>
      <c r="AC18">
        <v>44036059479</v>
      </c>
    </row>
    <row r="19" spans="18:29" x14ac:dyDescent="0.55000000000000004">
      <c r="R19" s="1">
        <v>49473835005</v>
      </c>
      <c r="S19">
        <v>43075779047</v>
      </c>
      <c r="T19">
        <v>42730829105</v>
      </c>
      <c r="U19">
        <v>45589870983</v>
      </c>
      <c r="V19">
        <v>53483208131</v>
      </c>
      <c r="W19">
        <v>52265248084</v>
      </c>
      <c r="X19">
        <v>58399760919</v>
      </c>
      <c r="Y19">
        <v>67355217847</v>
      </c>
      <c r="Z19">
        <v>57570317385</v>
      </c>
      <c r="AA19">
        <v>56354681863</v>
      </c>
      <c r="AB19">
        <v>51525234404</v>
      </c>
      <c r="AC19">
        <v>50504432294</v>
      </c>
    </row>
    <row r="20" spans="18:29" x14ac:dyDescent="0.55000000000000004">
      <c r="R20" s="1">
        <v>49474067428</v>
      </c>
      <c r="S20">
        <v>43076488634</v>
      </c>
      <c r="T20">
        <v>42732216927</v>
      </c>
      <c r="U20">
        <v>45593514486</v>
      </c>
      <c r="V20">
        <v>53490775005</v>
      </c>
      <c r="W20">
        <v>52278134691</v>
      </c>
      <c r="X20">
        <v>58414574718</v>
      </c>
      <c r="Y20">
        <v>67368446547</v>
      </c>
      <c r="Z20">
        <v>57579251085</v>
      </c>
      <c r="AA20">
        <v>56348349065</v>
      </c>
      <c r="AB20">
        <v>51492066729</v>
      </c>
      <c r="AC20">
        <v>50434628524</v>
      </c>
    </row>
    <row r="21" spans="18:29" x14ac:dyDescent="0.55000000000000004">
      <c r="R21" s="1">
        <v>49492011693</v>
      </c>
      <c r="S21">
        <v>43131272450</v>
      </c>
      <c r="T21">
        <v>42839363999</v>
      </c>
      <c r="U21">
        <v>45767336013</v>
      </c>
      <c r="V21">
        <v>53746853335</v>
      </c>
      <c r="W21">
        <v>52631298048</v>
      </c>
      <c r="X21">
        <v>58872430860</v>
      </c>
      <c r="Y21">
        <v>67940571954</v>
      </c>
      <c r="Z21">
        <v>58274940058</v>
      </c>
      <c r="AA21">
        <v>57173844105</v>
      </c>
      <c r="AB21">
        <v>52453524693</v>
      </c>
      <c r="AC21">
        <v>51545745278</v>
      </c>
    </row>
    <row r="22" spans="18:29" x14ac:dyDescent="0.55000000000000004">
      <c r="R22" s="1">
        <v>49541292581</v>
      </c>
      <c r="S22">
        <v>43281726936</v>
      </c>
      <c r="T22">
        <v>43133625314</v>
      </c>
      <c r="U22">
        <v>46202487383</v>
      </c>
      <c r="V22">
        <v>54321231377</v>
      </c>
      <c r="W22">
        <v>53349101112</v>
      </c>
      <c r="X22">
        <v>59720547620</v>
      </c>
      <c r="Y22">
        <v>68908289394</v>
      </c>
      <c r="Z22">
        <v>59352607054</v>
      </c>
      <c r="AA22">
        <v>58347419811</v>
      </c>
      <c r="AB22">
        <v>53703387364</v>
      </c>
      <c r="AC22">
        <v>52876101965</v>
      </c>
    </row>
    <row r="23" spans="18:29" x14ac:dyDescent="0.55000000000000004">
      <c r="R23" s="1">
        <v>49546943530</v>
      </c>
      <c r="S23">
        <v>43298979276</v>
      </c>
      <c r="T23">
        <v>43167367720</v>
      </c>
      <c r="U23">
        <v>46306407508</v>
      </c>
      <c r="V23">
        <v>54552023700</v>
      </c>
      <c r="W23">
        <v>53753981949</v>
      </c>
      <c r="X23">
        <v>60331710414</v>
      </c>
      <c r="Y23">
        <v>69761531926</v>
      </c>
      <c r="Z23">
        <v>60483342411</v>
      </c>
      <c r="AA23">
        <v>59758403258</v>
      </c>
      <c r="AB23">
        <v>55401410443</v>
      </c>
      <c r="AC23">
        <v>54872310062</v>
      </c>
    </row>
    <row r="24" spans="18:29" x14ac:dyDescent="0.55000000000000004">
      <c r="R24" s="1">
        <v>49505716184</v>
      </c>
      <c r="S24">
        <v>43173112245</v>
      </c>
      <c r="T24">
        <v>42921194946</v>
      </c>
      <c r="U24">
        <v>45883669128</v>
      </c>
      <c r="V24">
        <v>53892300269</v>
      </c>
      <c r="W24">
        <v>52802979469</v>
      </c>
      <c r="X24">
        <v>59051667690</v>
      </c>
      <c r="Y24">
        <v>68108421686</v>
      </c>
      <c r="Z24">
        <v>58415075667</v>
      </c>
      <c r="AA24">
        <v>57303806045</v>
      </c>
      <c r="AB24">
        <v>52589706967</v>
      </c>
      <c r="AC24">
        <v>51705621339</v>
      </c>
    </row>
    <row r="25" spans="18:29" x14ac:dyDescent="0.55000000000000004">
      <c r="R25" s="1">
        <v>49526260031</v>
      </c>
      <c r="S25">
        <v>43235832581</v>
      </c>
      <c r="T25">
        <v>43043864394</v>
      </c>
      <c r="U25">
        <v>46100808658</v>
      </c>
      <c r="V25">
        <v>54240847364</v>
      </c>
      <c r="W25">
        <v>53315600534</v>
      </c>
      <c r="X25">
        <v>59784592331</v>
      </c>
      <c r="Y25">
        <v>69123170088</v>
      </c>
      <c r="Z25">
        <v>59765871950</v>
      </c>
      <c r="AA25">
        <v>58991471938</v>
      </c>
      <c r="AB25">
        <v>54617157619</v>
      </c>
      <c r="AC25">
        <v>54090315232</v>
      </c>
    </row>
    <row r="26" spans="18:29" x14ac:dyDescent="0.55000000000000004">
      <c r="R26" s="1">
        <v>49487542725</v>
      </c>
      <c r="S26">
        <v>43117628699</v>
      </c>
      <c r="T26">
        <v>42812679331</v>
      </c>
      <c r="U26">
        <v>45730258551</v>
      </c>
      <c r="V26">
        <v>53702043869</v>
      </c>
      <c r="W26">
        <v>52580437942</v>
      </c>
      <c r="X26">
        <v>58750604099</v>
      </c>
      <c r="Y26">
        <v>67679209661</v>
      </c>
      <c r="Z26">
        <v>57818054662</v>
      </c>
      <c r="AA26">
        <v>56486886007</v>
      </c>
      <c r="AB26">
        <v>51498816816</v>
      </c>
      <c r="AC26">
        <v>50283000163</v>
      </c>
    </row>
    <row r="27" spans="18:29" x14ac:dyDescent="0.55000000000000004">
      <c r="R27" s="1">
        <v>49487542725</v>
      </c>
      <c r="S27">
        <v>43117628699</v>
      </c>
      <c r="T27">
        <v>42812679331</v>
      </c>
      <c r="U27">
        <v>45730258551</v>
      </c>
      <c r="V27">
        <v>53702043869</v>
      </c>
      <c r="W27">
        <v>52580437942</v>
      </c>
      <c r="X27">
        <v>58750604099</v>
      </c>
      <c r="Y27">
        <v>67679209661</v>
      </c>
      <c r="Z27">
        <v>57818054662</v>
      </c>
      <c r="AA27">
        <v>56486886007</v>
      </c>
      <c r="AB27">
        <v>51498816816</v>
      </c>
      <c r="AC27">
        <v>50283000163</v>
      </c>
    </row>
    <row r="28" spans="18:29" x14ac:dyDescent="0.55000000000000004">
      <c r="R28" s="1">
        <v>49487542725</v>
      </c>
      <c r="S28">
        <v>43117628699</v>
      </c>
      <c r="T28">
        <v>42812679331</v>
      </c>
      <c r="U28">
        <v>45730258551</v>
      </c>
      <c r="V28">
        <v>53702043869</v>
      </c>
      <c r="W28">
        <v>52580437942</v>
      </c>
      <c r="X28">
        <v>58750604099</v>
      </c>
      <c r="Y28">
        <v>67679209661</v>
      </c>
      <c r="Z28">
        <v>57818054662</v>
      </c>
      <c r="AA28">
        <v>56486886007</v>
      </c>
      <c r="AB28">
        <v>51498816816</v>
      </c>
      <c r="AC28">
        <v>50283000163</v>
      </c>
    </row>
    <row r="29" spans="18:29" x14ac:dyDescent="0.55000000000000004">
      <c r="R29" s="1">
        <v>49474896472</v>
      </c>
      <c r="S29">
        <v>43079019703</v>
      </c>
      <c r="T29">
        <v>42737167233</v>
      </c>
      <c r="U29">
        <v>45614744639</v>
      </c>
      <c r="V29">
        <v>53542903893</v>
      </c>
      <c r="W29">
        <v>52373266298</v>
      </c>
      <c r="X29">
        <v>58558378715</v>
      </c>
      <c r="Y29">
        <v>67567342533</v>
      </c>
      <c r="Z29">
        <v>57840069600</v>
      </c>
      <c r="AA29">
        <v>56653696083</v>
      </c>
      <c r="AB29">
        <v>51824609867</v>
      </c>
      <c r="AC29">
        <v>50780988351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B44B-91D3-4AA1-A195-43E6AE48E9FE}">
  <dimension ref="A1:AT465"/>
  <sheetViews>
    <sheetView topLeftCell="AH1" workbookViewId="0">
      <selection activeCell="AI14" sqref="AI14"/>
    </sheetView>
  </sheetViews>
  <sheetFormatPr defaultColWidth="55.734375" defaultRowHeight="14.4" x14ac:dyDescent="0.55000000000000004"/>
  <cols>
    <col min="2" max="2" width="107.20703125" bestFit="1" customWidth="1"/>
    <col min="12" max="12" width="10.15625" style="3" bestFit="1" customWidth="1"/>
    <col min="13" max="21" width="6.15625" style="3" bestFit="1" customWidth="1"/>
    <col min="22" max="22" width="6.15625" style="3" customWidth="1"/>
    <col min="23" max="23" width="11.68359375" style="3" bestFit="1" customWidth="1"/>
    <col min="24" max="24" width="55.734375" customWidth="1"/>
    <col min="25" max="25" width="18.734375" customWidth="1"/>
    <col min="26" max="33" width="30.734375" customWidth="1"/>
    <col min="34" max="34" width="83.5234375" bestFit="1" customWidth="1"/>
    <col min="36" max="36" width="8.3671875" bestFit="1" customWidth="1"/>
    <col min="37" max="45" width="5.20703125" bestFit="1" customWidth="1"/>
  </cols>
  <sheetData>
    <row r="1" spans="1:46" x14ac:dyDescent="0.55000000000000004">
      <c r="A1" s="45" t="s">
        <v>118</v>
      </c>
      <c r="B1" t="s">
        <v>119</v>
      </c>
      <c r="C1" t="s">
        <v>58</v>
      </c>
      <c r="D1" t="s">
        <v>60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s="7"/>
      <c r="M1" s="7"/>
      <c r="N1" s="7"/>
      <c r="O1" s="7"/>
      <c r="P1" s="7"/>
      <c r="Q1" s="7"/>
      <c r="R1" s="7"/>
      <c r="S1" s="7"/>
      <c r="T1" s="7"/>
      <c r="U1" s="7"/>
      <c r="V1" s="7" t="s">
        <v>434</v>
      </c>
      <c r="W1" s="7" t="s">
        <v>435</v>
      </c>
      <c r="Y1" s="45" t="s">
        <v>118</v>
      </c>
      <c r="Z1" t="s">
        <v>436</v>
      </c>
      <c r="AA1" t="s">
        <v>437</v>
      </c>
      <c r="AB1" t="s">
        <v>438</v>
      </c>
      <c r="AC1" t="s">
        <v>76</v>
      </c>
      <c r="AD1" t="s">
        <v>77</v>
      </c>
      <c r="AE1" t="s">
        <v>439</v>
      </c>
      <c r="AF1" t="s">
        <v>440</v>
      </c>
      <c r="AG1" t="s">
        <v>441</v>
      </c>
      <c r="AH1" t="s">
        <v>442</v>
      </c>
      <c r="AK1" s="49">
        <f>$AT2/AK2</f>
        <v>0.85362579217458956</v>
      </c>
      <c r="AL1" s="49">
        <f>$AT2/AL2</f>
        <v>0.95233607012263055</v>
      </c>
      <c r="AM1" s="49">
        <f t="shared" ref="AL1:AS1" si="0">$AT2/AM2</f>
        <v>1.1531672176985892</v>
      </c>
      <c r="AN1" s="49">
        <f t="shared" si="0"/>
        <v>1.3972545293059795</v>
      </c>
      <c r="AO1" s="49">
        <f t="shared" si="0"/>
        <v>1.4802553555551772</v>
      </c>
      <c r="AP1" s="49">
        <f t="shared" si="0"/>
        <v>1.0761376945819658</v>
      </c>
      <c r="AQ1" s="49">
        <f t="shared" si="0"/>
        <v>0.7655916380603649</v>
      </c>
      <c r="AR1" s="49">
        <f t="shared" si="0"/>
        <v>0.9834552203055078</v>
      </c>
      <c r="AS1" s="49">
        <f t="shared" si="0"/>
        <v>1.1791974020793827</v>
      </c>
      <c r="AT1" t="s">
        <v>434</v>
      </c>
    </row>
    <row r="2" spans="1:46" x14ac:dyDescent="0.55000000000000004">
      <c r="A2" s="45" t="s">
        <v>126</v>
      </c>
      <c r="B2" t="s">
        <v>127</v>
      </c>
      <c r="C2" t="s">
        <v>59</v>
      </c>
      <c r="D2" t="s">
        <v>61</v>
      </c>
      <c r="E2" t="s">
        <v>128</v>
      </c>
      <c r="F2" t="s">
        <v>129</v>
      </c>
      <c r="G2" t="s">
        <v>130</v>
      </c>
      <c r="H2" t="s">
        <v>131</v>
      </c>
      <c r="I2" t="s">
        <v>132</v>
      </c>
      <c r="J2" t="s">
        <v>133</v>
      </c>
      <c r="L2" s="51" t="s">
        <v>39</v>
      </c>
      <c r="M2" s="37">
        <v>213.13220000000055</v>
      </c>
      <c r="N2" s="37">
        <v>213.13220000000055</v>
      </c>
      <c r="O2" s="37">
        <v>213.13220000000055</v>
      </c>
      <c r="P2" s="37">
        <v>213.13220000000055</v>
      </c>
      <c r="Q2" s="37">
        <v>213.13220000000055</v>
      </c>
      <c r="R2" s="37">
        <v>213.13220000000055</v>
      </c>
      <c r="S2" s="37">
        <v>213.13220000000055</v>
      </c>
      <c r="T2" s="37">
        <v>213.13220000000055</v>
      </c>
      <c r="U2" s="37">
        <v>213.13220000000055</v>
      </c>
      <c r="V2" s="37">
        <v>212.42599999999999</v>
      </c>
      <c r="W2" s="7">
        <f>V2/M2</f>
        <v>0.99668656355069496</v>
      </c>
      <c r="Y2" s="45" t="s">
        <v>126</v>
      </c>
      <c r="Z2" t="s">
        <v>443</v>
      </c>
      <c r="AA2" t="s">
        <v>444</v>
      </c>
      <c r="AB2" t="s">
        <v>445</v>
      </c>
      <c r="AC2" t="s">
        <v>78</v>
      </c>
      <c r="AD2" t="s">
        <v>79</v>
      </c>
      <c r="AE2" t="s">
        <v>446</v>
      </c>
      <c r="AF2" t="s">
        <v>447</v>
      </c>
      <c r="AG2" t="s">
        <v>448</v>
      </c>
      <c r="AH2" t="s">
        <v>449</v>
      </c>
      <c r="AJ2" s="52">
        <v>43830</v>
      </c>
      <c r="AK2" s="47">
        <v>4.3578814441904301</v>
      </c>
      <c r="AL2" s="47">
        <v>3.9061840842812798</v>
      </c>
      <c r="AM2" s="47">
        <v>3.2258981550170298</v>
      </c>
      <c r="AN2" s="47">
        <v>2.6623638871635902</v>
      </c>
      <c r="AO2" s="47">
        <v>2.5130799128943502</v>
      </c>
      <c r="AP2" s="47">
        <v>3.45680670673381</v>
      </c>
      <c r="AQ2" s="47">
        <v>4.8589872394958</v>
      </c>
      <c r="AR2" s="47">
        <v>3.7825819856285801</v>
      </c>
      <c r="AS2" s="47">
        <v>3.1546880899162399</v>
      </c>
      <c r="AT2" s="48">
        <v>3.72</v>
      </c>
    </row>
    <row r="3" spans="1:46" x14ac:dyDescent="0.55000000000000004">
      <c r="A3" s="45" t="s">
        <v>134</v>
      </c>
      <c r="B3" t="s">
        <v>135</v>
      </c>
      <c r="C3" t="s">
        <v>135</v>
      </c>
      <c r="D3" t="s">
        <v>135</v>
      </c>
      <c r="E3" t="s">
        <v>135</v>
      </c>
      <c r="F3" t="s">
        <v>135</v>
      </c>
      <c r="G3" t="s">
        <v>135</v>
      </c>
      <c r="H3" t="s">
        <v>135</v>
      </c>
      <c r="I3" t="s">
        <v>135</v>
      </c>
      <c r="J3" t="s">
        <v>135</v>
      </c>
      <c r="L3" s="51" t="s">
        <v>62</v>
      </c>
      <c r="M3" s="37">
        <v>215.25030000000021</v>
      </c>
      <c r="N3" s="37">
        <v>216.26790000029516</v>
      </c>
      <c r="O3" s="37">
        <v>214.38370000058788</v>
      </c>
      <c r="P3" s="37">
        <v>211.9177999990373</v>
      </c>
      <c r="Q3" s="37">
        <v>211.59859999887084</v>
      </c>
      <c r="R3" s="37">
        <v>214.91899999999441</v>
      </c>
      <c r="S3" s="37">
        <v>214.76719999964558</v>
      </c>
      <c r="T3" s="37">
        <v>215.41180000003709</v>
      </c>
      <c r="U3" s="37">
        <v>215.3148999999724</v>
      </c>
      <c r="V3" s="7"/>
      <c r="W3" s="7"/>
      <c r="Y3" s="45" t="s">
        <v>134</v>
      </c>
      <c r="Z3" t="s">
        <v>80</v>
      </c>
      <c r="AA3" t="s">
        <v>80</v>
      </c>
      <c r="AB3" t="s">
        <v>80</v>
      </c>
      <c r="AC3" t="s">
        <v>80</v>
      </c>
      <c r="AD3" t="s">
        <v>80</v>
      </c>
      <c r="AE3" t="s">
        <v>80</v>
      </c>
      <c r="AF3" t="s">
        <v>80</v>
      </c>
      <c r="AG3" t="s">
        <v>80</v>
      </c>
      <c r="AH3" t="s">
        <v>80</v>
      </c>
      <c r="AJ3" s="52">
        <v>43921</v>
      </c>
      <c r="AK3" s="47">
        <v>4.5701024730354396</v>
      </c>
      <c r="AL3" s="47">
        <v>4.0943804808876703</v>
      </c>
      <c r="AM3" s="47">
        <v>3.2520289140193102</v>
      </c>
      <c r="AN3" s="47">
        <v>2.3908844994832501</v>
      </c>
      <c r="AO3" s="47">
        <v>2.2251041202883601</v>
      </c>
      <c r="AP3" s="47">
        <v>3.3789978455000602</v>
      </c>
      <c r="AQ3" s="47">
        <v>4.5266622707489796</v>
      </c>
      <c r="AR3" s="47">
        <v>3.85097791661719</v>
      </c>
      <c r="AS3" s="47">
        <v>3.3008366146401702</v>
      </c>
    </row>
    <row r="4" spans="1:46" x14ac:dyDescent="0.55000000000000004">
      <c r="A4" s="46" t="s">
        <v>138</v>
      </c>
      <c r="B4" s="47">
        <v>25.417000000000002</v>
      </c>
      <c r="C4" s="47">
        <v>25.417000000000002</v>
      </c>
      <c r="D4" s="47">
        <v>25.417000000000002</v>
      </c>
      <c r="E4" s="47">
        <v>25.417000000000002</v>
      </c>
      <c r="F4" s="47">
        <v>25.417000000000002</v>
      </c>
      <c r="G4" s="47">
        <v>25.417000000000002</v>
      </c>
      <c r="H4" s="47">
        <v>25.417000000000002</v>
      </c>
      <c r="I4" s="47">
        <v>25.417000000000002</v>
      </c>
      <c r="J4" s="47">
        <v>25.417000000000002</v>
      </c>
      <c r="L4" s="51" t="s">
        <v>63</v>
      </c>
      <c r="M4" s="37">
        <v>217.30799999997544</v>
      </c>
      <c r="N4" s="37">
        <v>219.72480000003347</v>
      </c>
      <c r="O4" s="37">
        <v>215.35109999990175</v>
      </c>
      <c r="P4" s="37">
        <v>208.27139999723499</v>
      </c>
      <c r="Q4" s="37">
        <v>204.35689999825485</v>
      </c>
      <c r="R4" s="37">
        <v>216.60909999983284</v>
      </c>
      <c r="S4" s="37">
        <v>215.7578000007033</v>
      </c>
      <c r="T4" s="37">
        <v>217.70180000000983</v>
      </c>
      <c r="U4" s="37">
        <v>217.51320000003034</v>
      </c>
      <c r="V4" s="7"/>
      <c r="W4" s="7"/>
      <c r="Y4" s="45" t="s">
        <v>136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J4" s="52">
        <v>44012</v>
      </c>
      <c r="AK4" s="47">
        <v>4.7297903316050203</v>
      </c>
      <c r="AL4" s="47">
        <v>4.2236169119373104</v>
      </c>
      <c r="AM4" s="47">
        <v>3.2468964403301799</v>
      </c>
      <c r="AN4" s="47">
        <v>2.3841648458876898</v>
      </c>
      <c r="AO4" s="47">
        <v>1.91526617500103</v>
      </c>
      <c r="AP4" s="47">
        <v>3.4087181354782699</v>
      </c>
      <c r="AQ4" s="47">
        <v>4.1787092922170803</v>
      </c>
      <c r="AR4" s="47">
        <v>3.8251418531766901</v>
      </c>
      <c r="AS4" s="47">
        <v>3.3071520365126701</v>
      </c>
    </row>
    <row r="5" spans="1:46" x14ac:dyDescent="0.55000000000000004">
      <c r="A5" s="46" t="s">
        <v>139</v>
      </c>
      <c r="B5" s="47">
        <v>25.434000000000001</v>
      </c>
      <c r="C5" s="47">
        <v>25.434000000000001</v>
      </c>
      <c r="D5" s="47">
        <v>25.434000000000001</v>
      </c>
      <c r="E5" s="47">
        <v>25.434000000000001</v>
      </c>
      <c r="F5" s="47">
        <v>25.434000000000001</v>
      </c>
      <c r="G5" s="47">
        <v>25.434000000000001</v>
      </c>
      <c r="H5" s="47">
        <v>25.434000000000001</v>
      </c>
      <c r="I5" s="47">
        <v>25.434000000000001</v>
      </c>
      <c r="J5" s="47">
        <v>25.434000000000001</v>
      </c>
      <c r="L5" s="51" t="s">
        <v>64</v>
      </c>
      <c r="M5" s="37">
        <v>219.30459999991581</v>
      </c>
      <c r="N5" s="37">
        <v>223.43019999981334</v>
      </c>
      <c r="O5" s="37">
        <v>216.39739999989615</v>
      </c>
      <c r="P5" s="37">
        <v>203.35119999697781</v>
      </c>
      <c r="Q5" s="37">
        <v>196.15959999914048</v>
      </c>
      <c r="R5" s="37">
        <v>218.28700000009121</v>
      </c>
      <c r="S5" s="37">
        <v>214.73910000186879</v>
      </c>
      <c r="T5" s="37">
        <v>219.95470000000205</v>
      </c>
      <c r="U5" s="37">
        <v>219.73409999989235</v>
      </c>
      <c r="V5" s="7"/>
      <c r="W5" s="7"/>
      <c r="Y5" s="45" t="s">
        <v>137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J5" s="52">
        <v>44104</v>
      </c>
      <c r="AK5" s="47">
        <v>4.8375455703255597</v>
      </c>
      <c r="AL5" s="47">
        <v>4.3490182335968699</v>
      </c>
      <c r="AM5" s="47">
        <v>3.29809651635495</v>
      </c>
      <c r="AN5" s="47">
        <v>2.5269329341126401</v>
      </c>
      <c r="AO5" s="47">
        <v>1.85125049406394</v>
      </c>
      <c r="AP5" s="47">
        <v>3.6183857470310699</v>
      </c>
      <c r="AQ5" s="47">
        <v>3.8540972853509299</v>
      </c>
      <c r="AR5" s="47">
        <v>4.4293498596766296</v>
      </c>
      <c r="AS5" s="47">
        <v>3.3622970826898002</v>
      </c>
    </row>
    <row r="6" spans="1:46" x14ac:dyDescent="0.55000000000000004">
      <c r="A6" s="46" t="s">
        <v>140</v>
      </c>
      <c r="B6" s="47">
        <v>25.966000000000001</v>
      </c>
      <c r="C6" s="47">
        <v>25.966000000000001</v>
      </c>
      <c r="D6" s="47">
        <v>25.966000000000001</v>
      </c>
      <c r="E6" s="47">
        <v>25.966000000000001</v>
      </c>
      <c r="F6" s="47">
        <v>25.966000000000001</v>
      </c>
      <c r="G6" s="47">
        <v>25.966000000000001</v>
      </c>
      <c r="H6" s="47">
        <v>25.966000000000001</v>
      </c>
      <c r="I6" s="47">
        <v>25.966000000000001</v>
      </c>
      <c r="J6" s="47">
        <v>25.966000000000001</v>
      </c>
      <c r="L6" s="51" t="s">
        <v>65</v>
      </c>
      <c r="M6" s="37">
        <v>221.32110000005923</v>
      </c>
      <c r="N6" s="37">
        <v>227.42299999983715</v>
      </c>
      <c r="O6" s="37">
        <v>217.63099999993474</v>
      </c>
      <c r="P6" s="37">
        <v>197.69659999760384</v>
      </c>
      <c r="Q6" s="37">
        <v>189.91909999982056</v>
      </c>
      <c r="R6" s="37">
        <v>219.94130000011634</v>
      </c>
      <c r="S6" s="37">
        <v>212.15050000088047</v>
      </c>
      <c r="T6" s="37">
        <v>222.27339999999919</v>
      </c>
      <c r="U6" s="37">
        <v>222.04690000007272</v>
      </c>
      <c r="V6" s="7"/>
      <c r="W6" s="7"/>
      <c r="Y6" s="52">
        <v>12509</v>
      </c>
      <c r="Z6" t="s">
        <v>450</v>
      </c>
      <c r="AA6" t="s">
        <v>450</v>
      </c>
      <c r="AB6" t="s">
        <v>450</v>
      </c>
      <c r="AC6" t="s">
        <v>450</v>
      </c>
      <c r="AD6" t="s">
        <v>450</v>
      </c>
      <c r="AE6" t="s">
        <v>450</v>
      </c>
      <c r="AF6" t="s">
        <v>450</v>
      </c>
      <c r="AG6" t="s">
        <v>450</v>
      </c>
      <c r="AH6" t="s">
        <v>450</v>
      </c>
      <c r="AJ6" s="52">
        <v>44196</v>
      </c>
      <c r="AK6" s="47">
        <v>4.9233051490104396</v>
      </c>
      <c r="AL6" s="47">
        <v>4.5249526490917997</v>
      </c>
      <c r="AM6" s="47">
        <v>3.4236703681480001</v>
      </c>
      <c r="AN6" s="47">
        <v>2.7666816614451402</v>
      </c>
      <c r="AO6" s="47">
        <v>2.0771039253655101</v>
      </c>
      <c r="AP6" s="47">
        <v>3.6417394864747199</v>
      </c>
      <c r="AQ6" s="47">
        <v>3.9010221786265702</v>
      </c>
      <c r="AR6" s="47">
        <v>4.9009621929906197</v>
      </c>
      <c r="AS6" s="47">
        <v>3.6323320512531398</v>
      </c>
    </row>
    <row r="7" spans="1:46" x14ac:dyDescent="0.55000000000000004">
      <c r="A7" s="46" t="s">
        <v>141</v>
      </c>
      <c r="B7" s="47">
        <v>26.533000000000001</v>
      </c>
      <c r="C7" s="47">
        <v>26.533000000000001</v>
      </c>
      <c r="D7" s="47">
        <v>26.533000000000001</v>
      </c>
      <c r="E7" s="47">
        <v>26.533000000000001</v>
      </c>
      <c r="F7" s="47">
        <v>26.533000000000001</v>
      </c>
      <c r="G7" s="47">
        <v>26.533000000000001</v>
      </c>
      <c r="H7" s="47">
        <v>26.533000000000001</v>
      </c>
      <c r="I7" s="47">
        <v>26.533000000000001</v>
      </c>
      <c r="J7" s="47">
        <v>26.533000000000001</v>
      </c>
      <c r="Y7" s="52">
        <v>12600</v>
      </c>
      <c r="Z7" t="s">
        <v>450</v>
      </c>
      <c r="AA7" t="s">
        <v>450</v>
      </c>
      <c r="AB7" t="s">
        <v>450</v>
      </c>
      <c r="AC7" t="s">
        <v>450</v>
      </c>
      <c r="AD7" t="s">
        <v>450</v>
      </c>
      <c r="AE7" t="s">
        <v>450</v>
      </c>
      <c r="AF7" t="s">
        <v>450</v>
      </c>
      <c r="AG7" t="s">
        <v>450</v>
      </c>
      <c r="AH7" t="s">
        <v>450</v>
      </c>
    </row>
    <row r="8" spans="1:46" x14ac:dyDescent="0.55000000000000004">
      <c r="A8" s="46" t="s">
        <v>142</v>
      </c>
      <c r="B8" s="47">
        <v>26.940999999999999</v>
      </c>
      <c r="C8" s="47">
        <v>26.940999999999999</v>
      </c>
      <c r="D8" s="47">
        <v>26.940999999999999</v>
      </c>
      <c r="E8" s="47">
        <v>26.940999999999999</v>
      </c>
      <c r="F8" s="47">
        <v>26.940999999999999</v>
      </c>
      <c r="G8" s="47">
        <v>26.940999999999999</v>
      </c>
      <c r="H8" s="47">
        <v>26.940999999999999</v>
      </c>
      <c r="I8" s="47">
        <v>26.940999999999999</v>
      </c>
      <c r="J8" s="47">
        <v>26.940999999999999</v>
      </c>
      <c r="L8" s="50">
        <v>201912</v>
      </c>
      <c r="M8" s="29">
        <f>$V2</f>
        <v>212.42599999999999</v>
      </c>
      <c r="N8" s="29">
        <f t="shared" ref="N8:U8" si="1">$V2</f>
        <v>212.42599999999999</v>
      </c>
      <c r="O8" s="29">
        <f t="shared" si="1"/>
        <v>212.42599999999999</v>
      </c>
      <c r="P8" s="29">
        <f t="shared" si="1"/>
        <v>212.42599999999999</v>
      </c>
      <c r="Q8" s="29">
        <f t="shared" si="1"/>
        <v>212.42599999999999</v>
      </c>
      <c r="R8" s="29">
        <f t="shared" si="1"/>
        <v>212.42599999999999</v>
      </c>
      <c r="S8" s="29">
        <f t="shared" si="1"/>
        <v>212.42599999999999</v>
      </c>
      <c r="T8" s="29">
        <f t="shared" si="1"/>
        <v>212.42599999999999</v>
      </c>
      <c r="U8" s="29">
        <f t="shared" si="1"/>
        <v>212.42599999999999</v>
      </c>
      <c r="Y8" s="52">
        <v>12692</v>
      </c>
      <c r="Z8" t="s">
        <v>450</v>
      </c>
      <c r="AA8" t="s">
        <v>450</v>
      </c>
      <c r="AB8" t="s">
        <v>450</v>
      </c>
      <c r="AC8" t="s">
        <v>450</v>
      </c>
      <c r="AD8" t="s">
        <v>450</v>
      </c>
      <c r="AE8" t="s">
        <v>450</v>
      </c>
      <c r="AF8" t="s">
        <v>450</v>
      </c>
      <c r="AG8" t="s">
        <v>450</v>
      </c>
      <c r="AH8" t="s">
        <v>450</v>
      </c>
    </row>
    <row r="9" spans="1:46" x14ac:dyDescent="0.55000000000000004">
      <c r="A9" s="46" t="s">
        <v>143</v>
      </c>
      <c r="B9" s="47">
        <v>27.489000000000001</v>
      </c>
      <c r="C9" s="47">
        <v>27.489000000000001</v>
      </c>
      <c r="D9" s="47">
        <v>27.489000000000001</v>
      </c>
      <c r="E9" s="47">
        <v>27.489000000000001</v>
      </c>
      <c r="F9" s="47">
        <v>27.489000000000001</v>
      </c>
      <c r="G9" s="47">
        <v>27.489000000000001</v>
      </c>
      <c r="H9" s="47">
        <v>27.489000000000001</v>
      </c>
      <c r="I9" s="47">
        <v>27.489000000000001</v>
      </c>
      <c r="J9" s="47">
        <v>27.489000000000001</v>
      </c>
      <c r="L9" s="3">
        <v>202001</v>
      </c>
      <c r="M9" s="3">
        <f>(M11-M8)/3+M8</f>
        <v>213.12969393675212</v>
      </c>
      <c r="N9" s="3">
        <f t="shared" ref="N9:U9" si="2">(N11-N8)/3+N8</f>
        <v>213.46777001920651</v>
      </c>
      <c r="O9" s="3">
        <f t="shared" si="2"/>
        <v>212.841784411623</v>
      </c>
      <c r="P9" s="3">
        <f t="shared" si="2"/>
        <v>212.02254127875463</v>
      </c>
      <c r="Q9" s="3">
        <f t="shared" si="2"/>
        <v>211.91649382833754</v>
      </c>
      <c r="R9" s="3">
        <f t="shared" si="2"/>
        <v>213.01962651724875</v>
      </c>
      <c r="S9" s="3">
        <f t="shared" si="2"/>
        <v>212.96919417701719</v>
      </c>
      <c r="T9" s="3">
        <f t="shared" si="2"/>
        <v>213.18334889676885</v>
      </c>
      <c r="U9" s="3">
        <f t="shared" si="2"/>
        <v>213.15115592074466</v>
      </c>
      <c r="Y9" s="52">
        <v>12784</v>
      </c>
      <c r="Z9" t="s">
        <v>450</v>
      </c>
      <c r="AA9" t="s">
        <v>450</v>
      </c>
      <c r="AB9" t="s">
        <v>450</v>
      </c>
      <c r="AC9" t="s">
        <v>450</v>
      </c>
      <c r="AD9" t="s">
        <v>450</v>
      </c>
      <c r="AE9" t="s">
        <v>450</v>
      </c>
      <c r="AF9" t="s">
        <v>450</v>
      </c>
      <c r="AG9" t="s">
        <v>450</v>
      </c>
      <c r="AH9" t="s">
        <v>450</v>
      </c>
    </row>
    <row r="10" spans="1:46" x14ac:dyDescent="0.55000000000000004">
      <c r="A10" s="46" t="s">
        <v>144</v>
      </c>
      <c r="B10" s="47">
        <v>28.085999999999999</v>
      </c>
      <c r="C10" s="47">
        <v>28.085999999999999</v>
      </c>
      <c r="D10" s="47">
        <v>28.085999999999999</v>
      </c>
      <c r="E10" s="47">
        <v>28.085999999999999</v>
      </c>
      <c r="F10" s="47">
        <v>28.085999999999999</v>
      </c>
      <c r="G10" s="47">
        <v>28.085999999999999</v>
      </c>
      <c r="H10" s="47">
        <v>28.085999999999999</v>
      </c>
      <c r="I10" s="47">
        <v>28.085999999999999</v>
      </c>
      <c r="J10" s="47">
        <v>28.085999999999999</v>
      </c>
      <c r="L10" s="3">
        <v>202002</v>
      </c>
      <c r="M10" s="3">
        <f>(M11-M8)*2/3+M8</f>
        <v>213.83338787350422</v>
      </c>
      <c r="N10" s="3">
        <f t="shared" ref="N10:U10" si="3">(N11-N8)*2/3+N8</f>
        <v>214.50954003841301</v>
      </c>
      <c r="O10" s="3">
        <f t="shared" si="3"/>
        <v>213.25756882324603</v>
      </c>
      <c r="P10" s="3">
        <f t="shared" si="3"/>
        <v>211.6190825575093</v>
      </c>
      <c r="Q10" s="3">
        <f t="shared" si="3"/>
        <v>211.40698765667511</v>
      </c>
      <c r="R10" s="3">
        <f t="shared" si="3"/>
        <v>213.61325303449749</v>
      </c>
      <c r="S10" s="3">
        <f t="shared" si="3"/>
        <v>213.51238835403439</v>
      </c>
      <c r="T10" s="3">
        <f t="shared" si="3"/>
        <v>213.94069779353771</v>
      </c>
      <c r="U10" s="3">
        <f t="shared" si="3"/>
        <v>213.87631184148935</v>
      </c>
      <c r="Y10" s="52">
        <v>12874</v>
      </c>
      <c r="Z10" t="s">
        <v>450</v>
      </c>
      <c r="AA10" t="s">
        <v>450</v>
      </c>
      <c r="AB10" t="s">
        <v>450</v>
      </c>
      <c r="AC10" t="s">
        <v>450</v>
      </c>
      <c r="AD10" t="s">
        <v>450</v>
      </c>
      <c r="AE10" t="s">
        <v>450</v>
      </c>
      <c r="AF10" t="s">
        <v>450</v>
      </c>
      <c r="AG10" t="s">
        <v>450</v>
      </c>
      <c r="AH10" t="s">
        <v>450</v>
      </c>
      <c r="AJ10">
        <v>201912</v>
      </c>
      <c r="AK10" s="49">
        <f>$AT2</f>
        <v>3.72</v>
      </c>
      <c r="AL10" s="49">
        <f t="shared" ref="AL10:AS10" si="4">$AT2</f>
        <v>3.72</v>
      </c>
      <c r="AM10" s="49">
        <f t="shared" si="4"/>
        <v>3.72</v>
      </c>
      <c r="AN10" s="49">
        <f t="shared" si="4"/>
        <v>3.72</v>
      </c>
      <c r="AO10" s="49">
        <f t="shared" si="4"/>
        <v>3.72</v>
      </c>
      <c r="AP10" s="49">
        <f t="shared" si="4"/>
        <v>3.72</v>
      </c>
      <c r="AQ10" s="49">
        <f t="shared" si="4"/>
        <v>3.72</v>
      </c>
      <c r="AR10" s="49">
        <f t="shared" si="4"/>
        <v>3.72</v>
      </c>
      <c r="AS10" s="49">
        <f t="shared" si="4"/>
        <v>3.72</v>
      </c>
    </row>
    <row r="11" spans="1:46" x14ac:dyDescent="0.55000000000000004">
      <c r="A11" s="46" t="s">
        <v>145</v>
      </c>
      <c r="B11" s="47">
        <v>28.702000000000002</v>
      </c>
      <c r="C11" s="47">
        <v>28.702000000000002</v>
      </c>
      <c r="D11" s="47">
        <v>28.702000000000002</v>
      </c>
      <c r="E11" s="47">
        <v>28.702000000000002</v>
      </c>
      <c r="F11" s="47">
        <v>28.702000000000002</v>
      </c>
      <c r="G11" s="47">
        <v>28.702000000000002</v>
      </c>
      <c r="H11" s="47">
        <v>28.702000000000002</v>
      </c>
      <c r="I11" s="47">
        <v>28.702000000000002</v>
      </c>
      <c r="J11" s="47">
        <v>28.702000000000002</v>
      </c>
      <c r="L11" s="3">
        <v>202003</v>
      </c>
      <c r="M11" s="3">
        <f>M3*$W2</f>
        <v>214.53708181025635</v>
      </c>
      <c r="N11" s="3">
        <f t="shared" ref="N11:U11" si="5">N3*$W2</f>
        <v>215.55131005761953</v>
      </c>
      <c r="O11" s="3">
        <f t="shared" si="5"/>
        <v>213.67335323486904</v>
      </c>
      <c r="P11" s="3">
        <f t="shared" si="5"/>
        <v>211.21562383626394</v>
      </c>
      <c r="Q11" s="3">
        <f t="shared" si="5"/>
        <v>210.89748148501266</v>
      </c>
      <c r="R11" s="3">
        <f t="shared" si="5"/>
        <v>214.20687955174625</v>
      </c>
      <c r="S11" s="3">
        <f t="shared" si="5"/>
        <v>214.05558253105158</v>
      </c>
      <c r="T11" s="3">
        <f t="shared" si="5"/>
        <v>214.69804669030657</v>
      </c>
      <c r="U11" s="3">
        <f t="shared" si="5"/>
        <v>214.60146776223402</v>
      </c>
      <c r="Y11" s="52">
        <v>12965</v>
      </c>
      <c r="Z11" t="s">
        <v>450</v>
      </c>
      <c r="AA11" t="s">
        <v>450</v>
      </c>
      <c r="AB11" t="s">
        <v>450</v>
      </c>
      <c r="AC11" t="s">
        <v>450</v>
      </c>
      <c r="AD11" t="s">
        <v>450</v>
      </c>
      <c r="AE11" t="s">
        <v>450</v>
      </c>
      <c r="AF11" t="s">
        <v>450</v>
      </c>
      <c r="AG11" t="s">
        <v>450</v>
      </c>
      <c r="AH11" t="s">
        <v>450</v>
      </c>
      <c r="AJ11">
        <v>202001</v>
      </c>
      <c r="AK11" s="49">
        <f>(AK13-AK10)/3+AK10</f>
        <v>3.780385781287976</v>
      </c>
      <c r="AL11" s="49">
        <f t="shared" ref="AL11:AS11" si="6">(AL13-AL10)/3+AL10</f>
        <v>3.77974207225179</v>
      </c>
      <c r="AM11" s="49">
        <f t="shared" si="6"/>
        <v>3.7300443782183375</v>
      </c>
      <c r="AN11" s="49">
        <f t="shared" si="6"/>
        <v>3.5935580653168104</v>
      </c>
      <c r="AO11" s="49">
        <f t="shared" si="6"/>
        <v>3.577907430241579</v>
      </c>
      <c r="AP11" s="49">
        <f t="shared" si="6"/>
        <v>3.6920889838179551</v>
      </c>
      <c r="AQ11" s="49">
        <f t="shared" si="6"/>
        <v>3.6351915942695876</v>
      </c>
      <c r="AR11" s="49">
        <f t="shared" si="6"/>
        <v>3.7424214451261348</v>
      </c>
      <c r="AS11" s="49">
        <f t="shared" si="6"/>
        <v>3.7774459868907311</v>
      </c>
    </row>
    <row r="12" spans="1:46" x14ac:dyDescent="0.55000000000000004">
      <c r="A12" s="46" t="s">
        <v>146</v>
      </c>
      <c r="B12" s="47">
        <v>29.698</v>
      </c>
      <c r="C12" s="47">
        <v>29.698</v>
      </c>
      <c r="D12" s="47">
        <v>29.698</v>
      </c>
      <c r="E12" s="47">
        <v>29.698</v>
      </c>
      <c r="F12" s="47">
        <v>29.698</v>
      </c>
      <c r="G12" s="47">
        <v>29.698</v>
      </c>
      <c r="H12" s="47">
        <v>29.698</v>
      </c>
      <c r="I12" s="47">
        <v>29.698</v>
      </c>
      <c r="J12" s="47">
        <v>29.698</v>
      </c>
      <c r="L12" s="3">
        <v>202004</v>
      </c>
      <c r="M12" s="3">
        <f>(M14-M11)/3+M11</f>
        <v>215.22070912418755</v>
      </c>
      <c r="N12" s="3">
        <f t="shared" ref="N12:U12" si="7">(N14-N11)/3+N11</f>
        <v>216.69979198471205</v>
      </c>
      <c r="O12" s="3">
        <f t="shared" si="7"/>
        <v>213.99475142850073</v>
      </c>
      <c r="P12" s="3">
        <f t="shared" si="7"/>
        <v>210.00418454055475</v>
      </c>
      <c r="Q12" s="3">
        <f t="shared" si="7"/>
        <v>208.49157978905299</v>
      </c>
      <c r="R12" s="3">
        <f t="shared" si="7"/>
        <v>214.76837953871157</v>
      </c>
      <c r="S12" s="3">
        <f t="shared" si="7"/>
        <v>214.38468843468743</v>
      </c>
      <c r="T12" s="3">
        <f t="shared" si="7"/>
        <v>215.4588507671412</v>
      </c>
      <c r="U12" s="3">
        <f t="shared" si="7"/>
        <v>215.33180645313777</v>
      </c>
      <c r="Y12" s="52">
        <v>13057</v>
      </c>
      <c r="Z12" t="s">
        <v>450</v>
      </c>
      <c r="AA12" t="s">
        <v>450</v>
      </c>
      <c r="AB12" t="s">
        <v>450</v>
      </c>
      <c r="AC12" t="s">
        <v>450</v>
      </c>
      <c r="AD12" t="s">
        <v>450</v>
      </c>
      <c r="AE12" t="s">
        <v>450</v>
      </c>
      <c r="AF12" t="s">
        <v>450</v>
      </c>
      <c r="AG12" t="s">
        <v>450</v>
      </c>
      <c r="AH12" t="s">
        <v>450</v>
      </c>
      <c r="AJ12">
        <v>202002</v>
      </c>
      <c r="AK12" s="49">
        <f>(AK13-AK10)*2/3+AK10</f>
        <v>3.8407715625759522</v>
      </c>
      <c r="AL12" s="49">
        <f t="shared" ref="AL12:AS12" si="8">(AL13-AL10)*2/3+AL10</f>
        <v>3.8394841445035803</v>
      </c>
      <c r="AM12" s="49">
        <f t="shared" si="8"/>
        <v>3.7400887564366752</v>
      </c>
      <c r="AN12" s="49">
        <f t="shared" si="8"/>
        <v>3.4671161306336207</v>
      </c>
      <c r="AO12" s="49">
        <f t="shared" si="8"/>
        <v>3.4358148604831573</v>
      </c>
      <c r="AP12" s="49">
        <f t="shared" si="8"/>
        <v>3.6641779676359096</v>
      </c>
      <c r="AQ12" s="49">
        <f t="shared" si="8"/>
        <v>3.550383188539175</v>
      </c>
      <c r="AR12" s="49">
        <f t="shared" si="8"/>
        <v>3.7648428902522695</v>
      </c>
      <c r="AS12" s="49">
        <f t="shared" si="8"/>
        <v>3.8348919737814624</v>
      </c>
    </row>
    <row r="13" spans="1:46" x14ac:dyDescent="0.55000000000000004">
      <c r="A13" s="46" t="s">
        <v>147</v>
      </c>
      <c r="B13" s="47">
        <v>30.709</v>
      </c>
      <c r="C13" s="47">
        <v>30.709</v>
      </c>
      <c r="D13" s="47">
        <v>30.709</v>
      </c>
      <c r="E13" s="47">
        <v>30.709</v>
      </c>
      <c r="F13" s="47">
        <v>30.709</v>
      </c>
      <c r="G13" s="47">
        <v>30.709</v>
      </c>
      <c r="H13" s="47">
        <v>30.709</v>
      </c>
      <c r="I13" s="47">
        <v>30.709</v>
      </c>
      <c r="J13" s="47">
        <v>30.709</v>
      </c>
      <c r="L13" s="3">
        <v>202005</v>
      </c>
      <c r="M13" s="3">
        <f>(M14-M11)*2/3+M11</f>
        <v>215.90433643811875</v>
      </c>
      <c r="N13" s="3">
        <f t="shared" ref="N13:U13" si="9">(N14-N11)*2/3+N11</f>
        <v>217.84827391180457</v>
      </c>
      <c r="O13" s="3">
        <f t="shared" si="9"/>
        <v>214.31614962213246</v>
      </c>
      <c r="P13" s="3">
        <f t="shared" si="9"/>
        <v>208.79274524484558</v>
      </c>
      <c r="Q13" s="3">
        <f t="shared" si="9"/>
        <v>206.08567809309332</v>
      </c>
      <c r="R13" s="3">
        <f t="shared" si="9"/>
        <v>215.32987952567692</v>
      </c>
      <c r="S13" s="3">
        <f t="shared" si="9"/>
        <v>214.71379433832325</v>
      </c>
      <c r="T13" s="3">
        <f t="shared" si="9"/>
        <v>216.21965484397583</v>
      </c>
      <c r="U13" s="3">
        <f t="shared" si="9"/>
        <v>216.06214514404152</v>
      </c>
      <c r="Y13" s="52">
        <v>13149</v>
      </c>
      <c r="Z13" t="s">
        <v>450</v>
      </c>
      <c r="AA13" t="s">
        <v>450</v>
      </c>
      <c r="AB13" t="s">
        <v>450</v>
      </c>
      <c r="AC13" t="s">
        <v>450</v>
      </c>
      <c r="AD13" t="s">
        <v>450</v>
      </c>
      <c r="AE13" t="s">
        <v>450</v>
      </c>
      <c r="AF13" t="s">
        <v>450</v>
      </c>
      <c r="AG13" t="s">
        <v>450</v>
      </c>
      <c r="AH13" t="s">
        <v>450</v>
      </c>
      <c r="AJ13">
        <v>202003</v>
      </c>
      <c r="AK13" s="49">
        <f>AK3*AK1</f>
        <v>3.901157343863928</v>
      </c>
      <c r="AL13" s="49">
        <f t="shared" ref="AL13:AS13" si="10">AL3*AL1</f>
        <v>3.8992262167553702</v>
      </c>
      <c r="AM13" s="49">
        <f t="shared" si="10"/>
        <v>3.7501331346550124</v>
      </c>
      <c r="AN13" s="49">
        <f t="shared" si="10"/>
        <v>3.3406741959504309</v>
      </c>
      <c r="AO13" s="49">
        <f t="shared" si="10"/>
        <v>3.2937222907247361</v>
      </c>
      <c r="AP13" s="49">
        <f t="shared" si="10"/>
        <v>3.6362669514538646</v>
      </c>
      <c r="AQ13" s="49">
        <f t="shared" si="10"/>
        <v>3.4655747828087624</v>
      </c>
      <c r="AR13" s="49">
        <f t="shared" si="10"/>
        <v>3.7872643353784041</v>
      </c>
      <c r="AS13" s="49">
        <f t="shared" si="10"/>
        <v>3.8923379606721933</v>
      </c>
    </row>
    <row r="14" spans="1:46" x14ac:dyDescent="0.55000000000000004">
      <c r="A14" s="46" t="s">
        <v>148</v>
      </c>
      <c r="B14" s="47">
        <v>31.736999999999998</v>
      </c>
      <c r="C14" s="47">
        <v>31.736999999999998</v>
      </c>
      <c r="D14" s="47">
        <v>31.736999999999998</v>
      </c>
      <c r="E14" s="47">
        <v>31.736999999999998</v>
      </c>
      <c r="F14" s="47">
        <v>31.736999999999998</v>
      </c>
      <c r="G14" s="47">
        <v>31.736999999999998</v>
      </c>
      <c r="H14" s="47">
        <v>31.736999999999998</v>
      </c>
      <c r="I14" s="47">
        <v>31.736999999999998</v>
      </c>
      <c r="J14" s="47">
        <v>31.736999999999998</v>
      </c>
      <c r="L14" s="3">
        <v>202006</v>
      </c>
      <c r="M14" s="3">
        <f>M4*$W2</f>
        <v>216.58796375204994</v>
      </c>
      <c r="N14" s="3">
        <f t="shared" ref="N14:U14" si="11">N4*$W2</f>
        <v>218.99675583889709</v>
      </c>
      <c r="O14" s="3">
        <f t="shared" si="11"/>
        <v>214.63754781576415</v>
      </c>
      <c r="P14" s="3">
        <f t="shared" si="11"/>
        <v>207.58130594913638</v>
      </c>
      <c r="Q14" s="3">
        <f t="shared" si="11"/>
        <v>203.67977639713365</v>
      </c>
      <c r="R14" s="3">
        <f t="shared" si="11"/>
        <v>215.89137951264223</v>
      </c>
      <c r="S14" s="3">
        <f t="shared" si="11"/>
        <v>215.0429002419591</v>
      </c>
      <c r="T14" s="3">
        <f t="shared" si="11"/>
        <v>216.98045892081046</v>
      </c>
      <c r="U14" s="3">
        <f t="shared" si="11"/>
        <v>216.79248383494527</v>
      </c>
      <c r="Y14" s="52">
        <v>13240</v>
      </c>
      <c r="Z14" t="s">
        <v>450</v>
      </c>
      <c r="AA14" t="s">
        <v>450</v>
      </c>
      <c r="AB14" t="s">
        <v>450</v>
      </c>
      <c r="AC14" t="s">
        <v>450</v>
      </c>
      <c r="AD14" t="s">
        <v>450</v>
      </c>
      <c r="AE14" t="s">
        <v>450</v>
      </c>
      <c r="AF14" t="s">
        <v>450</v>
      </c>
      <c r="AG14" t="s">
        <v>450</v>
      </c>
      <c r="AH14" t="s">
        <v>450</v>
      </c>
      <c r="AJ14">
        <v>202004</v>
      </c>
      <c r="AK14" s="49">
        <f>(AK16-AK13)/3+AK13</f>
        <v>3.9465952354546352</v>
      </c>
      <c r="AL14" s="49">
        <f t="shared" ref="AL14:AS14" si="12">(AL16-AL13)/3+AL13</f>
        <v>3.940251721709533</v>
      </c>
      <c r="AM14" s="49">
        <f t="shared" si="12"/>
        <v>3.7481602678536774</v>
      </c>
      <c r="AN14" s="49">
        <f t="shared" si="12"/>
        <v>3.3375445071431762</v>
      </c>
      <c r="AO14" s="49">
        <f t="shared" si="12"/>
        <v>3.1408425314361419</v>
      </c>
      <c r="AP14" s="49">
        <f t="shared" si="12"/>
        <v>3.6469279929003506</v>
      </c>
      <c r="AQ14" s="49">
        <f t="shared" si="12"/>
        <v>3.3767781525413558</v>
      </c>
      <c r="AR14" s="49">
        <f t="shared" si="12"/>
        <v>3.7787947982241694</v>
      </c>
      <c r="AS14" s="49">
        <f t="shared" si="12"/>
        <v>3.8948203370272223</v>
      </c>
    </row>
    <row r="15" spans="1:46" x14ac:dyDescent="0.55000000000000004">
      <c r="A15" s="46" t="s">
        <v>149</v>
      </c>
      <c r="B15" s="47">
        <v>32.906999999999996</v>
      </c>
      <c r="C15" s="47">
        <v>32.906999999999996</v>
      </c>
      <c r="D15" s="47">
        <v>32.906999999999996</v>
      </c>
      <c r="E15" s="47">
        <v>32.906999999999996</v>
      </c>
      <c r="F15" s="47">
        <v>32.906999999999996</v>
      </c>
      <c r="G15" s="47">
        <v>32.906999999999996</v>
      </c>
      <c r="H15" s="47">
        <v>32.906999999999996</v>
      </c>
      <c r="I15" s="47">
        <v>32.906999999999996</v>
      </c>
      <c r="J15" s="47">
        <v>32.906999999999996</v>
      </c>
      <c r="L15" s="3">
        <v>202007</v>
      </c>
      <c r="M15" s="3">
        <f>(M17-M14)/3+M14</f>
        <v>217.25129188295858</v>
      </c>
      <c r="N15" s="3">
        <f t="shared" ref="N15:U15" si="13">(N17-N14)/3+N14</f>
        <v>220.22779663635086</v>
      </c>
      <c r="O15" s="3">
        <f t="shared" si="13"/>
        <v>214.98515886624332</v>
      </c>
      <c r="P15" s="3">
        <f t="shared" si="13"/>
        <v>205.94667353905689</v>
      </c>
      <c r="Q15" s="3">
        <f t="shared" si="13"/>
        <v>200.95639680829652</v>
      </c>
      <c r="R15" s="3">
        <f t="shared" si="13"/>
        <v>216.44882630772199</v>
      </c>
      <c r="S15" s="3">
        <f t="shared" si="13"/>
        <v>214.70445870824994</v>
      </c>
      <c r="T15" s="3">
        <f t="shared" si="13"/>
        <v>217.72893730714901</v>
      </c>
      <c r="U15" s="3">
        <f t="shared" si="13"/>
        <v>217.53033089789599</v>
      </c>
      <c r="Y15" s="52">
        <v>13331</v>
      </c>
      <c r="Z15" t="s">
        <v>450</v>
      </c>
      <c r="AA15" t="s">
        <v>450</v>
      </c>
      <c r="AB15" t="s">
        <v>450</v>
      </c>
      <c r="AC15" t="s">
        <v>450</v>
      </c>
      <c r="AD15" t="s">
        <v>450</v>
      </c>
      <c r="AE15" t="s">
        <v>450</v>
      </c>
      <c r="AF15" t="s">
        <v>450</v>
      </c>
      <c r="AG15" t="s">
        <v>450</v>
      </c>
      <c r="AH15" t="s">
        <v>450</v>
      </c>
      <c r="AJ15">
        <v>202005</v>
      </c>
      <c r="AK15" s="49">
        <f>(AK16-AK13)*2/3+AK13</f>
        <v>3.9920331270453429</v>
      </c>
      <c r="AL15" s="49">
        <f t="shared" ref="AL15:AS15" si="14">(AL16-AL13)*2/3+AL13</f>
        <v>3.9812772266636958</v>
      </c>
      <c r="AM15" s="49">
        <f t="shared" si="14"/>
        <v>3.7461874010523419</v>
      </c>
      <c r="AN15" s="49">
        <f t="shared" si="14"/>
        <v>3.3344148183359219</v>
      </c>
      <c r="AO15" s="49">
        <f t="shared" si="14"/>
        <v>2.9879627721475481</v>
      </c>
      <c r="AP15" s="49">
        <f t="shared" si="14"/>
        <v>3.6575890343468362</v>
      </c>
      <c r="AQ15" s="49">
        <f t="shared" si="14"/>
        <v>3.2879815222739492</v>
      </c>
      <c r="AR15" s="49">
        <f t="shared" si="14"/>
        <v>3.7703252610699347</v>
      </c>
      <c r="AS15" s="49">
        <f t="shared" si="14"/>
        <v>3.8973027133822513</v>
      </c>
    </row>
    <row r="16" spans="1:46" x14ac:dyDescent="0.55000000000000004">
      <c r="A16" s="46" t="s">
        <v>150</v>
      </c>
      <c r="B16" s="47">
        <v>34.076999999999998</v>
      </c>
      <c r="C16" s="47">
        <v>34.076999999999998</v>
      </c>
      <c r="D16" s="47">
        <v>34.076999999999998</v>
      </c>
      <c r="E16" s="47">
        <v>34.076999999999998</v>
      </c>
      <c r="F16" s="47">
        <v>34.076999999999998</v>
      </c>
      <c r="G16" s="47">
        <v>34.076999999999998</v>
      </c>
      <c r="H16" s="47">
        <v>34.076999999999998</v>
      </c>
      <c r="I16" s="47">
        <v>34.076999999999998</v>
      </c>
      <c r="J16" s="47">
        <v>34.076999999999998</v>
      </c>
      <c r="L16" s="3">
        <v>202008</v>
      </c>
      <c r="M16" s="3">
        <f>(M17-M14)*2/3+M14</f>
        <v>217.91462001386719</v>
      </c>
      <c r="N16" s="3">
        <f t="shared" ref="N16:U16" si="15">(N17-N14)*2/3+N14</f>
        <v>221.45883743380466</v>
      </c>
      <c r="O16" s="3">
        <f t="shared" si="15"/>
        <v>215.33276991672247</v>
      </c>
      <c r="P16" s="3">
        <f t="shared" si="15"/>
        <v>204.3120411289774</v>
      </c>
      <c r="Q16" s="3">
        <f t="shared" si="15"/>
        <v>198.23301721945936</v>
      </c>
      <c r="R16" s="3">
        <f t="shared" si="15"/>
        <v>217.00627310280171</v>
      </c>
      <c r="S16" s="3">
        <f t="shared" si="15"/>
        <v>214.36601717454079</v>
      </c>
      <c r="T16" s="3">
        <f t="shared" si="15"/>
        <v>218.47741569348753</v>
      </c>
      <c r="U16" s="3">
        <f t="shared" si="15"/>
        <v>218.26817796084674</v>
      </c>
      <c r="Y16" s="52">
        <v>13423</v>
      </c>
      <c r="Z16" t="s">
        <v>450</v>
      </c>
      <c r="AA16" t="s">
        <v>450</v>
      </c>
      <c r="AB16" t="s">
        <v>450</v>
      </c>
      <c r="AC16" t="s">
        <v>450</v>
      </c>
      <c r="AD16" t="s">
        <v>450</v>
      </c>
      <c r="AE16" t="s">
        <v>450</v>
      </c>
      <c r="AF16" t="s">
        <v>450</v>
      </c>
      <c r="AG16" t="s">
        <v>450</v>
      </c>
      <c r="AH16" t="s">
        <v>450</v>
      </c>
      <c r="AJ16">
        <v>202006</v>
      </c>
      <c r="AK16" s="49">
        <f>AK4*AK1</f>
        <v>4.0374710186360501</v>
      </c>
      <c r="AL16" s="49">
        <f t="shared" ref="AL16:AS16" si="16">AL4*AL1</f>
        <v>4.0223027316178586</v>
      </c>
      <c r="AM16" s="49">
        <f t="shared" si="16"/>
        <v>3.7442145342510069</v>
      </c>
      <c r="AN16" s="49">
        <f t="shared" si="16"/>
        <v>3.3312851295286672</v>
      </c>
      <c r="AO16" s="49">
        <f t="shared" si="16"/>
        <v>2.8350830128589539</v>
      </c>
      <c r="AP16" s="49">
        <f t="shared" si="16"/>
        <v>3.6682500757933223</v>
      </c>
      <c r="AQ16" s="49">
        <f t="shared" si="16"/>
        <v>3.1991848920065427</v>
      </c>
      <c r="AR16" s="49">
        <f t="shared" si="16"/>
        <v>3.7618557239157</v>
      </c>
      <c r="AS16" s="49">
        <f t="shared" si="16"/>
        <v>3.8997850897372803</v>
      </c>
    </row>
    <row r="17" spans="1:45" x14ac:dyDescent="0.55000000000000004">
      <c r="A17" s="46" t="s">
        <v>151</v>
      </c>
      <c r="B17" s="47">
        <v>35.378</v>
      </c>
      <c r="C17" s="47">
        <v>35.378</v>
      </c>
      <c r="D17" s="47">
        <v>35.378</v>
      </c>
      <c r="E17" s="47">
        <v>35.378</v>
      </c>
      <c r="F17" s="47">
        <v>35.378</v>
      </c>
      <c r="G17" s="47">
        <v>35.378</v>
      </c>
      <c r="H17" s="47">
        <v>35.378</v>
      </c>
      <c r="I17" s="47">
        <v>35.378</v>
      </c>
      <c r="J17" s="47">
        <v>35.378</v>
      </c>
      <c r="L17" s="3">
        <v>202009</v>
      </c>
      <c r="M17" s="3">
        <f>M5*$W2</f>
        <v>218.57794814477583</v>
      </c>
      <c r="N17" s="3">
        <f t="shared" ref="N17:U17" si="17">N5*$W2</f>
        <v>222.68987823125843</v>
      </c>
      <c r="O17" s="3">
        <f t="shared" si="17"/>
        <v>215.68038096720164</v>
      </c>
      <c r="P17" s="3">
        <f t="shared" si="17"/>
        <v>202.67740871889791</v>
      </c>
      <c r="Q17" s="3">
        <f t="shared" si="17"/>
        <v>195.50963763062222</v>
      </c>
      <c r="R17" s="3">
        <f t="shared" si="17"/>
        <v>217.56371989788147</v>
      </c>
      <c r="S17" s="3">
        <f t="shared" si="17"/>
        <v>214.02757564083163</v>
      </c>
      <c r="T17" s="3">
        <f t="shared" si="17"/>
        <v>219.22589407982608</v>
      </c>
      <c r="U17" s="3">
        <f t="shared" si="17"/>
        <v>219.00602502379746</v>
      </c>
      <c r="Y17" s="52">
        <v>13515</v>
      </c>
      <c r="Z17" t="s">
        <v>450</v>
      </c>
      <c r="AA17" t="s">
        <v>450</v>
      </c>
      <c r="AB17" t="s">
        <v>450</v>
      </c>
      <c r="AC17" t="s">
        <v>450</v>
      </c>
      <c r="AD17" t="s">
        <v>450</v>
      </c>
      <c r="AE17" t="s">
        <v>450</v>
      </c>
      <c r="AF17" t="s">
        <v>450</v>
      </c>
      <c r="AG17" t="s">
        <v>450</v>
      </c>
      <c r="AH17" t="s">
        <v>450</v>
      </c>
      <c r="AJ17">
        <v>202007</v>
      </c>
      <c r="AK17" s="49">
        <f>(AK19-AK16)/3+AK16</f>
        <v>4.0681319023073108</v>
      </c>
      <c r="AL17" s="49">
        <f t="shared" ref="AL17:AS17" si="18">(AL19-AL16)/3+AL16</f>
        <v>4.0621107989036753</v>
      </c>
      <c r="AM17" s="49">
        <f t="shared" si="18"/>
        <v>3.7638952839894873</v>
      </c>
      <c r="AN17" s="49">
        <f t="shared" si="18"/>
        <v>3.3977795821662231</v>
      </c>
      <c r="AO17" s="49">
        <f t="shared" si="18"/>
        <v>2.8034964946767409</v>
      </c>
      <c r="AP17" s="49">
        <f t="shared" si="18"/>
        <v>3.7434604825016349</v>
      </c>
      <c r="AQ17" s="49">
        <f t="shared" si="18"/>
        <v>3.1163448126496363</v>
      </c>
      <c r="AR17" s="49">
        <f t="shared" si="18"/>
        <v>3.9599262299632834</v>
      </c>
      <c r="AS17" s="49">
        <f t="shared" si="18"/>
        <v>3.9214607214671533</v>
      </c>
    </row>
    <row r="18" spans="1:45" x14ac:dyDescent="0.55000000000000004">
      <c r="A18" s="46" t="s">
        <v>152</v>
      </c>
      <c r="B18" s="47">
        <v>36.728000000000002</v>
      </c>
      <c r="C18" s="47">
        <v>36.728000000000002</v>
      </c>
      <c r="D18" s="47">
        <v>36.728000000000002</v>
      </c>
      <c r="E18" s="47">
        <v>36.728000000000002</v>
      </c>
      <c r="F18" s="47">
        <v>36.728000000000002</v>
      </c>
      <c r="G18" s="47">
        <v>36.728000000000002</v>
      </c>
      <c r="H18" s="47">
        <v>36.728000000000002</v>
      </c>
      <c r="I18" s="47">
        <v>36.728000000000002</v>
      </c>
      <c r="J18" s="47">
        <v>36.728000000000002</v>
      </c>
      <c r="L18" s="3">
        <v>202010</v>
      </c>
      <c r="M18" s="3">
        <f>(M20-M17)/3+M17</f>
        <v>219.24788762995681</v>
      </c>
      <c r="N18" s="3">
        <f t="shared" ref="N18:U18" si="19">(N20-N17)/3+N17</f>
        <v>224.01640160158141</v>
      </c>
      <c r="O18" s="3">
        <f t="shared" si="19"/>
        <v>216.09021848214653</v>
      </c>
      <c r="P18" s="3">
        <f t="shared" si="19"/>
        <v>200.79878743835465</v>
      </c>
      <c r="Q18" s="3">
        <f t="shared" si="19"/>
        <v>193.43636346423546</v>
      </c>
      <c r="R18" s="3">
        <f t="shared" si="19"/>
        <v>218.11332609191712</v>
      </c>
      <c r="S18" s="3">
        <f t="shared" si="19"/>
        <v>213.16756802770084</v>
      </c>
      <c r="T18" s="3">
        <f t="shared" si="19"/>
        <v>219.99623312479346</v>
      </c>
      <c r="U18" s="3">
        <f t="shared" si="19"/>
        <v>219.77440391858408</v>
      </c>
      <c r="Y18" s="52">
        <v>13605</v>
      </c>
      <c r="Z18" t="s">
        <v>450</v>
      </c>
      <c r="AA18" t="s">
        <v>450</v>
      </c>
      <c r="AB18" t="s">
        <v>450</v>
      </c>
      <c r="AC18" t="s">
        <v>450</v>
      </c>
      <c r="AD18" t="s">
        <v>450</v>
      </c>
      <c r="AE18" t="s">
        <v>450</v>
      </c>
      <c r="AF18" t="s">
        <v>450</v>
      </c>
      <c r="AG18" t="s">
        <v>450</v>
      </c>
      <c r="AH18" t="s">
        <v>450</v>
      </c>
      <c r="AJ18">
        <v>202008</v>
      </c>
      <c r="AK18" s="49">
        <f>(AK19-AK16)*2/3+AK16</f>
        <v>4.0987927859785716</v>
      </c>
      <c r="AL18" s="49">
        <f t="shared" ref="AL18:AS18" si="20">(AL19-AL16)*2/3+AL16</f>
        <v>4.1019188661894912</v>
      </c>
      <c r="AM18" s="49">
        <f t="shared" si="20"/>
        <v>3.7835760337279671</v>
      </c>
      <c r="AN18" s="49">
        <f t="shared" si="20"/>
        <v>3.4642740348037786</v>
      </c>
      <c r="AO18" s="49">
        <f t="shared" si="20"/>
        <v>2.7719099764945279</v>
      </c>
      <c r="AP18" s="49">
        <f t="shared" si="20"/>
        <v>3.818670889209947</v>
      </c>
      <c r="AQ18" s="49">
        <f t="shared" si="20"/>
        <v>3.0335047332927303</v>
      </c>
      <c r="AR18" s="49">
        <f t="shared" si="20"/>
        <v>4.1579967360108672</v>
      </c>
      <c r="AS18" s="49">
        <f t="shared" si="20"/>
        <v>3.9431363531970267</v>
      </c>
    </row>
    <row r="19" spans="1:45" x14ac:dyDescent="0.55000000000000004">
      <c r="A19" s="46" t="s">
        <v>153</v>
      </c>
      <c r="B19" s="47">
        <v>38.081000000000003</v>
      </c>
      <c r="C19" s="47">
        <v>38.081000000000003</v>
      </c>
      <c r="D19" s="47">
        <v>38.081000000000003</v>
      </c>
      <c r="E19" s="47">
        <v>38.081000000000003</v>
      </c>
      <c r="F19" s="47">
        <v>38.081000000000003</v>
      </c>
      <c r="G19" s="47">
        <v>38.081000000000003</v>
      </c>
      <c r="H19" s="47">
        <v>38.081000000000003</v>
      </c>
      <c r="I19" s="47">
        <v>38.081000000000003</v>
      </c>
      <c r="J19" s="47">
        <v>38.081000000000003</v>
      </c>
      <c r="L19" s="3">
        <v>202011</v>
      </c>
      <c r="M19" s="3">
        <f>(M20-M17)*2/3+M17</f>
        <v>219.91782711513778</v>
      </c>
      <c r="N19" s="3">
        <f t="shared" ref="N19:U19" si="21">(N20-N17)*2/3+N17</f>
        <v>225.34292497190441</v>
      </c>
      <c r="O19" s="3">
        <f t="shared" si="21"/>
        <v>216.50005599709138</v>
      </c>
      <c r="P19" s="3">
        <f t="shared" si="21"/>
        <v>198.92016615781137</v>
      </c>
      <c r="Q19" s="3">
        <f t="shared" si="21"/>
        <v>191.36308929784872</v>
      </c>
      <c r="R19" s="3">
        <f t="shared" si="21"/>
        <v>218.66293228595276</v>
      </c>
      <c r="S19" s="3">
        <f t="shared" si="21"/>
        <v>212.30756041457005</v>
      </c>
      <c r="T19" s="3">
        <f t="shared" si="21"/>
        <v>220.76657216976085</v>
      </c>
      <c r="U19" s="3">
        <f t="shared" si="21"/>
        <v>220.54278281337068</v>
      </c>
      <c r="Y19" s="52">
        <v>13696</v>
      </c>
      <c r="Z19" t="s">
        <v>450</v>
      </c>
      <c r="AA19" t="s">
        <v>450</v>
      </c>
      <c r="AB19" t="s">
        <v>450</v>
      </c>
      <c r="AC19" t="s">
        <v>450</v>
      </c>
      <c r="AD19" t="s">
        <v>450</v>
      </c>
      <c r="AE19" t="s">
        <v>450</v>
      </c>
      <c r="AF19" t="s">
        <v>450</v>
      </c>
      <c r="AG19" t="s">
        <v>450</v>
      </c>
      <c r="AH19" t="s">
        <v>450</v>
      </c>
      <c r="AJ19">
        <v>202009</v>
      </c>
      <c r="AK19" s="49">
        <f>AK5*AK1</f>
        <v>4.1294536696498323</v>
      </c>
      <c r="AL19" s="49">
        <f t="shared" ref="AL19:AS19" si="22">AL5*AL1</f>
        <v>4.141726933475308</v>
      </c>
      <c r="AM19" s="49">
        <f t="shared" si="22"/>
        <v>3.8032567834664475</v>
      </c>
      <c r="AN19" s="49">
        <f t="shared" si="22"/>
        <v>3.5307684874413345</v>
      </c>
      <c r="AO19" s="49">
        <f t="shared" si="22"/>
        <v>2.7403234583123148</v>
      </c>
      <c r="AP19" s="49">
        <f t="shared" si="22"/>
        <v>3.8938812959182596</v>
      </c>
      <c r="AQ19" s="49">
        <f t="shared" si="22"/>
        <v>2.9506646539358239</v>
      </c>
      <c r="AR19" s="49">
        <f t="shared" si="22"/>
        <v>4.3560672420584501</v>
      </c>
      <c r="AS19" s="49">
        <f t="shared" si="22"/>
        <v>3.9648119849268997</v>
      </c>
    </row>
    <row r="20" spans="1:45" x14ac:dyDescent="0.55000000000000004">
      <c r="A20" s="46" t="s">
        <v>154</v>
      </c>
      <c r="B20" s="47">
        <v>39.595999999999997</v>
      </c>
      <c r="C20" s="47">
        <v>39.595999999999997</v>
      </c>
      <c r="D20" s="47">
        <v>39.595999999999997</v>
      </c>
      <c r="E20" s="47">
        <v>39.595999999999997</v>
      </c>
      <c r="F20" s="47">
        <v>39.595999999999997</v>
      </c>
      <c r="G20" s="47">
        <v>39.595999999999997</v>
      </c>
      <c r="H20" s="47">
        <v>39.595999999999997</v>
      </c>
      <c r="I20" s="47">
        <v>39.595999999999997</v>
      </c>
      <c r="J20" s="47">
        <v>39.595999999999997</v>
      </c>
      <c r="L20" s="3">
        <v>202012</v>
      </c>
      <c r="M20" s="3">
        <f>M6*$W2</f>
        <v>220.58776660031876</v>
      </c>
      <c r="N20" s="3">
        <f t="shared" ref="N20:U20" si="23">N6*$W2</f>
        <v>226.66944834222738</v>
      </c>
      <c r="O20" s="3">
        <f t="shared" si="23"/>
        <v>216.90989351203626</v>
      </c>
      <c r="P20" s="3">
        <f t="shared" si="23"/>
        <v>197.04154487726811</v>
      </c>
      <c r="Q20" s="3">
        <f t="shared" si="23"/>
        <v>189.28981513146195</v>
      </c>
      <c r="R20" s="3">
        <f t="shared" si="23"/>
        <v>219.21253847998841</v>
      </c>
      <c r="S20" s="3">
        <f t="shared" si="23"/>
        <v>211.44755280143926</v>
      </c>
      <c r="T20" s="3">
        <f t="shared" si="23"/>
        <v>221.53691121472824</v>
      </c>
      <c r="U20" s="3">
        <f t="shared" si="23"/>
        <v>221.3111617081573</v>
      </c>
      <c r="Y20" s="52">
        <v>13788</v>
      </c>
      <c r="Z20" t="s">
        <v>450</v>
      </c>
      <c r="AA20" t="s">
        <v>450</v>
      </c>
      <c r="AB20" t="s">
        <v>450</v>
      </c>
      <c r="AC20" t="s">
        <v>450</v>
      </c>
      <c r="AD20" t="s">
        <v>450</v>
      </c>
      <c r="AE20" t="s">
        <v>450</v>
      </c>
      <c r="AF20" t="s">
        <v>450</v>
      </c>
      <c r="AG20" t="s">
        <v>450</v>
      </c>
      <c r="AH20" t="s">
        <v>450</v>
      </c>
      <c r="AJ20">
        <v>202010</v>
      </c>
      <c r="AK20" s="49">
        <f>(AK22-AK19)/3+AK19</f>
        <v>4.1538558657469791</v>
      </c>
      <c r="AL20" s="49">
        <f t="shared" ref="AL20:AS20" si="24">(AL22-AL19)/3+AL19</f>
        <v>4.1975764967592291</v>
      </c>
      <c r="AM20" s="49">
        <f t="shared" si="24"/>
        <v>3.8515259998957427</v>
      </c>
      <c r="AN20" s="49">
        <f t="shared" si="24"/>
        <v>3.6424318191615614</v>
      </c>
      <c r="AO20" s="49">
        <f t="shared" si="24"/>
        <v>2.8517637087305356</v>
      </c>
      <c r="AP20" s="49">
        <f t="shared" si="24"/>
        <v>3.9022585756931787</v>
      </c>
      <c r="AQ20" s="49">
        <f t="shared" si="24"/>
        <v>2.9626397559053923</v>
      </c>
      <c r="AR20" s="49">
        <f t="shared" si="24"/>
        <v>4.5106704457778184</v>
      </c>
      <c r="AS20" s="49">
        <f t="shared" si="24"/>
        <v>4.0709534960603921</v>
      </c>
    </row>
    <row r="21" spans="1:45" x14ac:dyDescent="0.55000000000000004">
      <c r="A21" s="46" t="s">
        <v>155</v>
      </c>
      <c r="B21" s="47">
        <v>40.966000000000001</v>
      </c>
      <c r="C21" s="47">
        <v>40.966000000000001</v>
      </c>
      <c r="D21" s="47">
        <v>40.966000000000001</v>
      </c>
      <c r="E21" s="47">
        <v>40.966000000000001</v>
      </c>
      <c r="F21" s="47">
        <v>40.966000000000001</v>
      </c>
      <c r="G21" s="47">
        <v>40.966000000000001</v>
      </c>
      <c r="H21" s="47">
        <v>40.966000000000001</v>
      </c>
      <c r="I21" s="47">
        <v>40.966000000000001</v>
      </c>
      <c r="J21" s="47">
        <v>40.966000000000001</v>
      </c>
      <c r="Y21" s="52">
        <v>13880</v>
      </c>
      <c r="Z21" t="s">
        <v>450</v>
      </c>
      <c r="AA21" t="s">
        <v>450</v>
      </c>
      <c r="AB21" t="s">
        <v>450</v>
      </c>
      <c r="AC21" t="s">
        <v>450</v>
      </c>
      <c r="AD21" t="s">
        <v>450</v>
      </c>
      <c r="AE21" t="s">
        <v>450</v>
      </c>
      <c r="AF21" t="s">
        <v>450</v>
      </c>
      <c r="AG21" t="s">
        <v>450</v>
      </c>
      <c r="AH21" t="s">
        <v>450</v>
      </c>
      <c r="AJ21">
        <v>202011</v>
      </c>
      <c r="AK21" s="49">
        <f>(AK22-AK19)*2/3+AK19</f>
        <v>4.1782580618441258</v>
      </c>
      <c r="AL21" s="49">
        <f t="shared" ref="AL21:AS21" si="25">(AL22-AL19)*2/3+AL19</f>
        <v>4.2534260600431502</v>
      </c>
      <c r="AM21" s="49">
        <f t="shared" si="25"/>
        <v>3.8997952163250384</v>
      </c>
      <c r="AN21" s="49">
        <f t="shared" si="25"/>
        <v>3.7540951508817879</v>
      </c>
      <c r="AO21" s="49">
        <f t="shared" si="25"/>
        <v>2.9632039591487565</v>
      </c>
      <c r="AP21" s="49">
        <f t="shared" si="25"/>
        <v>3.9106358554680982</v>
      </c>
      <c r="AQ21" s="49">
        <f t="shared" si="25"/>
        <v>2.9746148578749607</v>
      </c>
      <c r="AR21" s="49">
        <f t="shared" si="25"/>
        <v>4.6652736494971867</v>
      </c>
      <c r="AS21" s="49">
        <f t="shared" si="25"/>
        <v>4.177095007193885</v>
      </c>
    </row>
    <row r="22" spans="1:45" x14ac:dyDescent="0.55000000000000004">
      <c r="A22" s="46" t="s">
        <v>156</v>
      </c>
      <c r="B22" s="47">
        <v>42.194000000000003</v>
      </c>
      <c r="C22" s="47">
        <v>42.194000000000003</v>
      </c>
      <c r="D22" s="47">
        <v>42.194000000000003</v>
      </c>
      <c r="E22" s="47">
        <v>42.194000000000003</v>
      </c>
      <c r="F22" s="47">
        <v>42.194000000000003</v>
      </c>
      <c r="G22" s="47">
        <v>42.194000000000003</v>
      </c>
      <c r="H22" s="47">
        <v>42.194000000000003</v>
      </c>
      <c r="I22" s="47">
        <v>42.194000000000003</v>
      </c>
      <c r="J22" s="47">
        <v>42.194000000000003</v>
      </c>
      <c r="Y22" s="52">
        <v>13970</v>
      </c>
      <c r="Z22" t="s">
        <v>450</v>
      </c>
      <c r="AA22" t="s">
        <v>450</v>
      </c>
      <c r="AB22" t="s">
        <v>450</v>
      </c>
      <c r="AC22" t="s">
        <v>450</v>
      </c>
      <c r="AD22" t="s">
        <v>450</v>
      </c>
      <c r="AE22" t="s">
        <v>450</v>
      </c>
      <c r="AF22" t="s">
        <v>450</v>
      </c>
      <c r="AG22" t="s">
        <v>450</v>
      </c>
      <c r="AH22" t="s">
        <v>450</v>
      </c>
      <c r="AJ22">
        <v>202012</v>
      </c>
      <c r="AK22" s="49">
        <f>AK6*AK1</f>
        <v>4.2026602579412726</v>
      </c>
      <c r="AL22" s="49">
        <f t="shared" ref="AL22:AS22" si="26">AL6*AL1</f>
        <v>4.3092756233270713</v>
      </c>
      <c r="AM22" s="49">
        <f t="shared" si="26"/>
        <v>3.9480644327543337</v>
      </c>
      <c r="AN22" s="49">
        <f t="shared" si="26"/>
        <v>3.8657584826020148</v>
      </c>
      <c r="AO22" s="49">
        <f t="shared" si="26"/>
        <v>3.0746442095669773</v>
      </c>
      <c r="AP22" s="49">
        <f t="shared" si="26"/>
        <v>3.9190131352430173</v>
      </c>
      <c r="AQ22" s="49">
        <f t="shared" si="26"/>
        <v>2.9865899598445291</v>
      </c>
      <c r="AR22" s="49">
        <f t="shared" si="26"/>
        <v>4.819876853216555</v>
      </c>
      <c r="AS22" s="49">
        <f t="shared" si="26"/>
        <v>4.283236518327378</v>
      </c>
    </row>
    <row r="23" spans="1:45" x14ac:dyDescent="0.55000000000000004">
      <c r="A23" s="46" t="s">
        <v>157</v>
      </c>
      <c r="B23" s="47">
        <v>43.314</v>
      </c>
      <c r="C23" s="47">
        <v>43.314</v>
      </c>
      <c r="D23" s="47">
        <v>43.314</v>
      </c>
      <c r="E23" s="47">
        <v>43.314</v>
      </c>
      <c r="F23" s="47">
        <v>43.314</v>
      </c>
      <c r="G23" s="47">
        <v>43.314</v>
      </c>
      <c r="H23" s="47">
        <v>43.314</v>
      </c>
      <c r="I23" s="47">
        <v>43.314</v>
      </c>
      <c r="J23" s="47">
        <v>43.314</v>
      </c>
      <c r="Y23" s="52">
        <v>14061</v>
      </c>
      <c r="Z23" t="s">
        <v>450</v>
      </c>
      <c r="AA23" t="s">
        <v>450</v>
      </c>
      <c r="AB23" t="s">
        <v>450</v>
      </c>
      <c r="AC23" t="s">
        <v>450</v>
      </c>
      <c r="AD23" t="s">
        <v>450</v>
      </c>
      <c r="AE23" t="s">
        <v>450</v>
      </c>
      <c r="AF23" t="s">
        <v>450</v>
      </c>
      <c r="AG23" t="s">
        <v>450</v>
      </c>
      <c r="AH23" t="s">
        <v>450</v>
      </c>
    </row>
    <row r="24" spans="1:45" x14ac:dyDescent="0.55000000000000004">
      <c r="A24" s="46" t="s">
        <v>158</v>
      </c>
      <c r="B24" s="47">
        <v>44.177</v>
      </c>
      <c r="C24" s="47">
        <v>44.177</v>
      </c>
      <c r="D24" s="47">
        <v>44.177</v>
      </c>
      <c r="E24" s="47">
        <v>44.177</v>
      </c>
      <c r="F24" s="47">
        <v>44.177</v>
      </c>
      <c r="G24" s="47">
        <v>44.177</v>
      </c>
      <c r="H24" s="47">
        <v>44.177</v>
      </c>
      <c r="I24" s="47">
        <v>44.177</v>
      </c>
      <c r="J24" s="47">
        <v>44.177</v>
      </c>
      <c r="Y24" s="52">
        <v>14153</v>
      </c>
      <c r="Z24" t="s">
        <v>450</v>
      </c>
      <c r="AA24" t="s">
        <v>450</v>
      </c>
      <c r="AB24" t="s">
        <v>450</v>
      </c>
      <c r="AC24" t="s">
        <v>450</v>
      </c>
      <c r="AD24" t="s">
        <v>450</v>
      </c>
      <c r="AE24" t="s">
        <v>450</v>
      </c>
      <c r="AF24" t="s">
        <v>450</v>
      </c>
      <c r="AG24" t="s">
        <v>450</v>
      </c>
      <c r="AH24" t="s">
        <v>450</v>
      </c>
    </row>
    <row r="25" spans="1:45" x14ac:dyDescent="0.55000000000000004">
      <c r="A25" s="46" t="s">
        <v>159</v>
      </c>
      <c r="B25" s="47">
        <v>44.969000000000001</v>
      </c>
      <c r="C25" s="47">
        <v>44.969000000000001</v>
      </c>
      <c r="D25" s="47">
        <v>44.969000000000001</v>
      </c>
      <c r="E25" s="47">
        <v>44.969000000000001</v>
      </c>
      <c r="F25" s="47">
        <v>44.969000000000001</v>
      </c>
      <c r="G25" s="47">
        <v>44.969000000000001</v>
      </c>
      <c r="H25" s="47">
        <v>44.969000000000001</v>
      </c>
      <c r="I25" s="47">
        <v>44.969000000000001</v>
      </c>
      <c r="J25" s="47">
        <v>44.969000000000001</v>
      </c>
      <c r="Y25" s="52">
        <v>14245</v>
      </c>
      <c r="Z25" t="s">
        <v>450</v>
      </c>
      <c r="AA25" t="s">
        <v>450</v>
      </c>
      <c r="AB25" t="s">
        <v>450</v>
      </c>
      <c r="AC25" t="s">
        <v>450</v>
      </c>
      <c r="AD25" t="s">
        <v>450</v>
      </c>
      <c r="AE25" t="s">
        <v>450</v>
      </c>
      <c r="AF25" t="s">
        <v>450</v>
      </c>
      <c r="AG25" t="s">
        <v>450</v>
      </c>
      <c r="AH25" t="s">
        <v>450</v>
      </c>
    </row>
    <row r="26" spans="1:45" x14ac:dyDescent="0.55000000000000004">
      <c r="A26" s="46" t="s">
        <v>160</v>
      </c>
      <c r="B26" s="47">
        <v>45.767000000000003</v>
      </c>
      <c r="C26" s="47">
        <v>45.767000000000003</v>
      </c>
      <c r="D26" s="47">
        <v>45.767000000000003</v>
      </c>
      <c r="E26" s="47">
        <v>45.767000000000003</v>
      </c>
      <c r="F26" s="47">
        <v>45.767000000000003</v>
      </c>
      <c r="G26" s="47">
        <v>45.767000000000003</v>
      </c>
      <c r="H26" s="47">
        <v>45.767000000000003</v>
      </c>
      <c r="I26" s="47">
        <v>45.767000000000003</v>
      </c>
      <c r="J26" s="47">
        <v>45.767000000000003</v>
      </c>
      <c r="Y26" s="52">
        <v>14335</v>
      </c>
      <c r="Z26" t="s">
        <v>450</v>
      </c>
      <c r="AA26" t="s">
        <v>450</v>
      </c>
      <c r="AB26" t="s">
        <v>450</v>
      </c>
      <c r="AC26" t="s">
        <v>450</v>
      </c>
      <c r="AD26" t="s">
        <v>450</v>
      </c>
      <c r="AE26" t="s">
        <v>450</v>
      </c>
      <c r="AF26" t="s">
        <v>450</v>
      </c>
      <c r="AG26" t="s">
        <v>450</v>
      </c>
      <c r="AH26" t="s">
        <v>450</v>
      </c>
    </row>
    <row r="27" spans="1:45" x14ac:dyDescent="0.55000000000000004">
      <c r="A27" s="46" t="s">
        <v>161</v>
      </c>
      <c r="B27" s="47">
        <v>46.518999999999998</v>
      </c>
      <c r="C27" s="47">
        <v>46.518999999999998</v>
      </c>
      <c r="D27" s="47">
        <v>46.518999999999998</v>
      </c>
      <c r="E27" s="47">
        <v>46.518999999999998</v>
      </c>
      <c r="F27" s="47">
        <v>46.518999999999998</v>
      </c>
      <c r="G27" s="47">
        <v>46.518999999999998</v>
      </c>
      <c r="H27" s="47">
        <v>46.518999999999998</v>
      </c>
      <c r="I27" s="47">
        <v>46.518999999999998</v>
      </c>
      <c r="J27" s="47">
        <v>46.518999999999998</v>
      </c>
      <c r="Y27" s="52">
        <v>14426</v>
      </c>
      <c r="Z27" t="s">
        <v>450</v>
      </c>
      <c r="AA27" t="s">
        <v>450</v>
      </c>
      <c r="AB27" t="s">
        <v>450</v>
      </c>
      <c r="AC27" t="s">
        <v>450</v>
      </c>
      <c r="AD27" t="s">
        <v>450</v>
      </c>
      <c r="AE27" t="s">
        <v>450</v>
      </c>
      <c r="AF27" t="s">
        <v>450</v>
      </c>
      <c r="AG27" t="s">
        <v>450</v>
      </c>
      <c r="AH27" t="s">
        <v>450</v>
      </c>
    </row>
    <row r="28" spans="1:45" x14ac:dyDescent="0.55000000000000004">
      <c r="A28" s="46" t="s">
        <v>162</v>
      </c>
      <c r="B28" s="47">
        <v>47.155000000000001</v>
      </c>
      <c r="C28" s="47">
        <v>47.155000000000001</v>
      </c>
      <c r="D28" s="47">
        <v>47.155000000000001</v>
      </c>
      <c r="E28" s="47">
        <v>47.155000000000001</v>
      </c>
      <c r="F28" s="47">
        <v>47.155000000000001</v>
      </c>
      <c r="G28" s="47">
        <v>47.155000000000001</v>
      </c>
      <c r="H28" s="47">
        <v>47.155000000000001</v>
      </c>
      <c r="I28" s="47">
        <v>47.155000000000001</v>
      </c>
      <c r="J28" s="47">
        <v>47.155000000000001</v>
      </c>
      <c r="Y28" s="52">
        <v>14518</v>
      </c>
      <c r="Z28" t="s">
        <v>450</v>
      </c>
      <c r="AA28" t="s">
        <v>450</v>
      </c>
      <c r="AB28" t="s">
        <v>450</v>
      </c>
      <c r="AC28" t="s">
        <v>450</v>
      </c>
      <c r="AD28" t="s">
        <v>450</v>
      </c>
      <c r="AE28" t="s">
        <v>450</v>
      </c>
      <c r="AF28" t="s">
        <v>450</v>
      </c>
      <c r="AG28" t="s">
        <v>450</v>
      </c>
      <c r="AH28" t="s">
        <v>450</v>
      </c>
    </row>
    <row r="29" spans="1:45" x14ac:dyDescent="0.55000000000000004">
      <c r="A29" s="46" t="s">
        <v>163</v>
      </c>
      <c r="B29" s="47">
        <v>47.984999999999999</v>
      </c>
      <c r="C29" s="47">
        <v>47.984999999999999</v>
      </c>
      <c r="D29" s="47">
        <v>47.984999999999999</v>
      </c>
      <c r="E29" s="47">
        <v>47.984999999999999</v>
      </c>
      <c r="F29" s="47">
        <v>47.984999999999999</v>
      </c>
      <c r="G29" s="47">
        <v>47.984999999999999</v>
      </c>
      <c r="H29" s="47">
        <v>47.984999999999999</v>
      </c>
      <c r="I29" s="47">
        <v>47.984999999999999</v>
      </c>
      <c r="J29" s="47">
        <v>47.984999999999999</v>
      </c>
      <c r="Y29" s="52">
        <v>14610</v>
      </c>
      <c r="Z29" t="s">
        <v>450</v>
      </c>
      <c r="AA29" t="s">
        <v>450</v>
      </c>
      <c r="AB29" t="s">
        <v>450</v>
      </c>
      <c r="AC29" t="s">
        <v>450</v>
      </c>
      <c r="AD29" t="s">
        <v>450</v>
      </c>
      <c r="AE29" t="s">
        <v>450</v>
      </c>
      <c r="AF29" t="s">
        <v>450</v>
      </c>
      <c r="AG29" t="s">
        <v>450</v>
      </c>
      <c r="AH29" t="s">
        <v>450</v>
      </c>
    </row>
    <row r="30" spans="1:45" x14ac:dyDescent="0.55000000000000004">
      <c r="A30" s="46" t="s">
        <v>164</v>
      </c>
      <c r="B30" s="47">
        <v>48.558999999999997</v>
      </c>
      <c r="C30" s="47">
        <v>48.558999999999997</v>
      </c>
      <c r="D30" s="47">
        <v>48.558999999999997</v>
      </c>
      <c r="E30" s="47">
        <v>48.558999999999997</v>
      </c>
      <c r="F30" s="47">
        <v>48.558999999999997</v>
      </c>
      <c r="G30" s="47">
        <v>48.558999999999997</v>
      </c>
      <c r="H30" s="47">
        <v>48.558999999999997</v>
      </c>
      <c r="I30" s="47">
        <v>48.558999999999997</v>
      </c>
      <c r="J30" s="47">
        <v>48.558999999999997</v>
      </c>
      <c r="Y30" s="52">
        <v>14701</v>
      </c>
      <c r="Z30" t="s">
        <v>450</v>
      </c>
      <c r="AA30" t="s">
        <v>450</v>
      </c>
      <c r="AB30" t="s">
        <v>450</v>
      </c>
      <c r="AC30" t="s">
        <v>450</v>
      </c>
      <c r="AD30" t="s">
        <v>450</v>
      </c>
      <c r="AE30" t="s">
        <v>450</v>
      </c>
      <c r="AF30" t="s">
        <v>450</v>
      </c>
      <c r="AG30" t="s">
        <v>450</v>
      </c>
      <c r="AH30" t="s">
        <v>450</v>
      </c>
    </row>
    <row r="31" spans="1:45" x14ac:dyDescent="0.55000000000000004">
      <c r="A31" s="46" t="s">
        <v>165</v>
      </c>
      <c r="B31" s="47">
        <v>48.889000000000003</v>
      </c>
      <c r="C31" s="47">
        <v>48.889000000000003</v>
      </c>
      <c r="D31" s="47">
        <v>48.889000000000003</v>
      </c>
      <c r="E31" s="47">
        <v>48.889000000000003</v>
      </c>
      <c r="F31" s="47">
        <v>48.889000000000003</v>
      </c>
      <c r="G31" s="47">
        <v>48.889000000000003</v>
      </c>
      <c r="H31" s="47">
        <v>48.889000000000003</v>
      </c>
      <c r="I31" s="47">
        <v>48.889000000000003</v>
      </c>
      <c r="J31" s="47">
        <v>48.889000000000003</v>
      </c>
      <c r="Y31" s="52">
        <v>14792</v>
      </c>
      <c r="Z31" t="s">
        <v>450</v>
      </c>
      <c r="AA31" t="s">
        <v>450</v>
      </c>
      <c r="AB31" t="s">
        <v>450</v>
      </c>
      <c r="AC31" t="s">
        <v>450</v>
      </c>
      <c r="AD31" t="s">
        <v>450</v>
      </c>
      <c r="AE31" t="s">
        <v>450</v>
      </c>
      <c r="AF31" t="s">
        <v>450</v>
      </c>
      <c r="AG31" t="s">
        <v>450</v>
      </c>
      <c r="AH31" t="s">
        <v>450</v>
      </c>
    </row>
    <row r="32" spans="1:45" x14ac:dyDescent="0.55000000000000004">
      <c r="A32" s="46" t="s">
        <v>166</v>
      </c>
      <c r="B32" s="47">
        <v>49.000999999999998</v>
      </c>
      <c r="C32" s="47">
        <v>49.000999999999998</v>
      </c>
      <c r="D32" s="47">
        <v>49.000999999999998</v>
      </c>
      <c r="E32" s="47">
        <v>49.000999999999998</v>
      </c>
      <c r="F32" s="47">
        <v>49.000999999999998</v>
      </c>
      <c r="G32" s="47">
        <v>49.000999999999998</v>
      </c>
      <c r="H32" s="47">
        <v>49.000999999999998</v>
      </c>
      <c r="I32" s="47">
        <v>49.000999999999998</v>
      </c>
      <c r="J32" s="47">
        <v>49.000999999999998</v>
      </c>
      <c r="Y32" s="52">
        <v>14884</v>
      </c>
      <c r="Z32" t="s">
        <v>450</v>
      </c>
      <c r="AA32" t="s">
        <v>450</v>
      </c>
      <c r="AB32" t="s">
        <v>450</v>
      </c>
      <c r="AC32" t="s">
        <v>450</v>
      </c>
      <c r="AD32" t="s">
        <v>450</v>
      </c>
      <c r="AE32" t="s">
        <v>450</v>
      </c>
      <c r="AF32" t="s">
        <v>450</v>
      </c>
      <c r="AG32" t="s">
        <v>450</v>
      </c>
      <c r="AH32" t="s">
        <v>450</v>
      </c>
    </row>
    <row r="33" spans="1:34" x14ac:dyDescent="0.55000000000000004">
      <c r="A33" s="46" t="s">
        <v>167</v>
      </c>
      <c r="B33" s="47">
        <v>48.887999999999998</v>
      </c>
      <c r="C33" s="47">
        <v>48.887999999999998</v>
      </c>
      <c r="D33" s="47">
        <v>48.887999999999998</v>
      </c>
      <c r="E33" s="47">
        <v>48.887999999999998</v>
      </c>
      <c r="F33" s="47">
        <v>48.887999999999998</v>
      </c>
      <c r="G33" s="47">
        <v>48.887999999999998</v>
      </c>
      <c r="H33" s="47">
        <v>48.887999999999998</v>
      </c>
      <c r="I33" s="47">
        <v>48.887999999999998</v>
      </c>
      <c r="J33" s="47">
        <v>48.887999999999998</v>
      </c>
      <c r="Y33" s="52">
        <v>14976</v>
      </c>
      <c r="Z33" t="s">
        <v>450</v>
      </c>
      <c r="AA33" t="s">
        <v>450</v>
      </c>
      <c r="AB33" t="s">
        <v>450</v>
      </c>
      <c r="AC33" t="s">
        <v>450</v>
      </c>
      <c r="AD33" t="s">
        <v>450</v>
      </c>
      <c r="AE33" t="s">
        <v>450</v>
      </c>
      <c r="AF33" t="s">
        <v>450</v>
      </c>
      <c r="AG33" t="s">
        <v>450</v>
      </c>
      <c r="AH33" t="s">
        <v>450</v>
      </c>
    </row>
    <row r="34" spans="1:34" x14ac:dyDescent="0.55000000000000004">
      <c r="A34" s="46" t="s">
        <v>168</v>
      </c>
      <c r="B34" s="47">
        <v>48.844000000000001</v>
      </c>
      <c r="C34" s="47">
        <v>48.844000000000001</v>
      </c>
      <c r="D34" s="47">
        <v>48.844000000000001</v>
      </c>
      <c r="E34" s="47">
        <v>48.844000000000001</v>
      </c>
      <c r="F34" s="47">
        <v>48.844000000000001</v>
      </c>
      <c r="G34" s="47">
        <v>48.844000000000001</v>
      </c>
      <c r="H34" s="47">
        <v>48.844000000000001</v>
      </c>
      <c r="I34" s="47">
        <v>48.844000000000001</v>
      </c>
      <c r="J34" s="47">
        <v>48.844000000000001</v>
      </c>
      <c r="Y34" s="52">
        <v>15066</v>
      </c>
      <c r="Z34" t="s">
        <v>450</v>
      </c>
      <c r="AA34" t="s">
        <v>450</v>
      </c>
      <c r="AB34" t="s">
        <v>450</v>
      </c>
      <c r="AC34" t="s">
        <v>450</v>
      </c>
      <c r="AD34" t="s">
        <v>450</v>
      </c>
      <c r="AE34" t="s">
        <v>450</v>
      </c>
      <c r="AF34" t="s">
        <v>450</v>
      </c>
      <c r="AG34" t="s">
        <v>450</v>
      </c>
      <c r="AH34" t="s">
        <v>450</v>
      </c>
    </row>
    <row r="35" spans="1:34" x14ac:dyDescent="0.55000000000000004">
      <c r="A35" s="46" t="s">
        <v>169</v>
      </c>
      <c r="B35" s="47">
        <v>49.165999999999997</v>
      </c>
      <c r="C35" s="47">
        <v>49.165999999999997</v>
      </c>
      <c r="D35" s="47">
        <v>49.165999999999997</v>
      </c>
      <c r="E35" s="47">
        <v>49.165999999999997</v>
      </c>
      <c r="F35" s="47">
        <v>49.165999999999997</v>
      </c>
      <c r="G35" s="47">
        <v>49.165999999999997</v>
      </c>
      <c r="H35" s="47">
        <v>49.165999999999997</v>
      </c>
      <c r="I35" s="47">
        <v>49.165999999999997</v>
      </c>
      <c r="J35" s="47">
        <v>49.165999999999997</v>
      </c>
      <c r="Y35" s="52">
        <v>15157</v>
      </c>
      <c r="Z35" t="s">
        <v>450</v>
      </c>
      <c r="AA35" t="s">
        <v>450</v>
      </c>
      <c r="AB35" t="s">
        <v>450</v>
      </c>
      <c r="AC35" t="s">
        <v>450</v>
      </c>
      <c r="AD35" t="s">
        <v>450</v>
      </c>
      <c r="AE35" t="s">
        <v>450</v>
      </c>
      <c r="AF35" t="s">
        <v>450</v>
      </c>
      <c r="AG35" t="s">
        <v>450</v>
      </c>
      <c r="AH35" t="s">
        <v>450</v>
      </c>
    </row>
    <row r="36" spans="1:34" x14ac:dyDescent="0.55000000000000004">
      <c r="A36" s="46" t="s">
        <v>170</v>
      </c>
      <c r="B36" s="47">
        <v>49.829000000000001</v>
      </c>
      <c r="C36" s="47">
        <v>49.829000000000001</v>
      </c>
      <c r="D36" s="47">
        <v>49.829000000000001</v>
      </c>
      <c r="E36" s="47">
        <v>49.829000000000001</v>
      </c>
      <c r="F36" s="47">
        <v>49.829000000000001</v>
      </c>
      <c r="G36" s="47">
        <v>49.829000000000001</v>
      </c>
      <c r="H36" s="47">
        <v>49.829000000000001</v>
      </c>
      <c r="I36" s="47">
        <v>49.829000000000001</v>
      </c>
      <c r="J36" s="47">
        <v>49.829000000000001</v>
      </c>
      <c r="Y36" s="52">
        <v>15249</v>
      </c>
      <c r="Z36" t="s">
        <v>450</v>
      </c>
      <c r="AA36" t="s">
        <v>450</v>
      </c>
      <c r="AB36" t="s">
        <v>450</v>
      </c>
      <c r="AC36" t="s">
        <v>450</v>
      </c>
      <c r="AD36" t="s">
        <v>450</v>
      </c>
      <c r="AE36" t="s">
        <v>450</v>
      </c>
      <c r="AF36" t="s">
        <v>450</v>
      </c>
      <c r="AG36" t="s">
        <v>450</v>
      </c>
      <c r="AH36" t="s">
        <v>450</v>
      </c>
    </row>
    <row r="37" spans="1:34" x14ac:dyDescent="0.55000000000000004">
      <c r="A37" s="46" t="s">
        <v>171</v>
      </c>
      <c r="B37" s="47">
        <v>50.337000000000003</v>
      </c>
      <c r="C37" s="47">
        <v>50.337000000000003</v>
      </c>
      <c r="D37" s="47">
        <v>50.337000000000003</v>
      </c>
      <c r="E37" s="47">
        <v>50.337000000000003</v>
      </c>
      <c r="F37" s="47">
        <v>50.337000000000003</v>
      </c>
      <c r="G37" s="47">
        <v>50.337000000000003</v>
      </c>
      <c r="H37" s="47">
        <v>50.337000000000003</v>
      </c>
      <c r="I37" s="47">
        <v>50.337000000000003</v>
      </c>
      <c r="J37" s="47">
        <v>50.337000000000003</v>
      </c>
      <c r="Y37" s="52">
        <v>15341</v>
      </c>
      <c r="Z37" t="s">
        <v>450</v>
      </c>
      <c r="AA37" t="s">
        <v>450</v>
      </c>
      <c r="AB37" t="s">
        <v>450</v>
      </c>
      <c r="AC37" t="s">
        <v>450</v>
      </c>
      <c r="AD37" t="s">
        <v>450</v>
      </c>
      <c r="AE37" t="s">
        <v>450</v>
      </c>
      <c r="AF37" t="s">
        <v>450</v>
      </c>
      <c r="AG37" t="s">
        <v>450</v>
      </c>
      <c r="AH37" t="s">
        <v>450</v>
      </c>
    </row>
    <row r="38" spans="1:34" x14ac:dyDescent="0.55000000000000004">
      <c r="A38" s="46" t="s">
        <v>172</v>
      </c>
      <c r="B38" s="47">
        <v>50.935000000000002</v>
      </c>
      <c r="C38" s="47">
        <v>50.935000000000002</v>
      </c>
      <c r="D38" s="47">
        <v>50.935000000000002</v>
      </c>
      <c r="E38" s="47">
        <v>50.935000000000002</v>
      </c>
      <c r="F38" s="47">
        <v>50.935000000000002</v>
      </c>
      <c r="G38" s="47">
        <v>50.935000000000002</v>
      </c>
      <c r="H38" s="47">
        <v>50.935000000000002</v>
      </c>
      <c r="I38" s="47">
        <v>50.935000000000002</v>
      </c>
      <c r="J38" s="47">
        <v>50.935000000000002</v>
      </c>
      <c r="Y38" s="52">
        <v>15431</v>
      </c>
      <c r="Z38" t="s">
        <v>450</v>
      </c>
      <c r="AA38" t="s">
        <v>450</v>
      </c>
      <c r="AB38" t="s">
        <v>450</v>
      </c>
      <c r="AC38" t="s">
        <v>450</v>
      </c>
      <c r="AD38" t="s">
        <v>450</v>
      </c>
      <c r="AE38" t="s">
        <v>450</v>
      </c>
      <c r="AF38" t="s">
        <v>450</v>
      </c>
      <c r="AG38" t="s">
        <v>450</v>
      </c>
      <c r="AH38" t="s">
        <v>450</v>
      </c>
    </row>
    <row r="39" spans="1:34" x14ac:dyDescent="0.55000000000000004">
      <c r="A39" s="46" t="s">
        <v>173</v>
      </c>
      <c r="B39" s="47">
        <v>51.503</v>
      </c>
      <c r="C39" s="47">
        <v>51.503</v>
      </c>
      <c r="D39" s="47">
        <v>51.503</v>
      </c>
      <c r="E39" s="47">
        <v>51.503</v>
      </c>
      <c r="F39" s="47">
        <v>51.503</v>
      </c>
      <c r="G39" s="47">
        <v>51.503</v>
      </c>
      <c r="H39" s="47">
        <v>51.503</v>
      </c>
      <c r="I39" s="47">
        <v>51.503</v>
      </c>
      <c r="J39" s="47">
        <v>51.503</v>
      </c>
      <c r="Y39" s="52">
        <v>15522</v>
      </c>
      <c r="Z39" t="s">
        <v>450</v>
      </c>
      <c r="AA39" t="s">
        <v>450</v>
      </c>
      <c r="AB39" t="s">
        <v>450</v>
      </c>
      <c r="AC39" t="s">
        <v>450</v>
      </c>
      <c r="AD39" t="s">
        <v>450</v>
      </c>
      <c r="AE39" t="s">
        <v>450</v>
      </c>
      <c r="AF39" t="s">
        <v>450</v>
      </c>
      <c r="AG39" t="s">
        <v>450</v>
      </c>
      <c r="AH39" t="s">
        <v>450</v>
      </c>
    </row>
    <row r="40" spans="1:34" x14ac:dyDescent="0.55000000000000004">
      <c r="A40" s="46" t="s">
        <v>174</v>
      </c>
      <c r="B40" s="47">
        <v>52.101999999999997</v>
      </c>
      <c r="C40" s="47">
        <v>52.101999999999997</v>
      </c>
      <c r="D40" s="47">
        <v>52.101999999999997</v>
      </c>
      <c r="E40" s="47">
        <v>52.101999999999997</v>
      </c>
      <c r="F40" s="47">
        <v>52.101999999999997</v>
      </c>
      <c r="G40" s="47">
        <v>52.101999999999997</v>
      </c>
      <c r="H40" s="47">
        <v>52.101999999999997</v>
      </c>
      <c r="I40" s="47">
        <v>52.101999999999997</v>
      </c>
      <c r="J40" s="47">
        <v>52.101999999999997</v>
      </c>
      <c r="Y40" s="52">
        <v>15614</v>
      </c>
      <c r="Z40" t="s">
        <v>450</v>
      </c>
      <c r="AA40" t="s">
        <v>450</v>
      </c>
      <c r="AB40" t="s">
        <v>450</v>
      </c>
      <c r="AC40" t="s">
        <v>450</v>
      </c>
      <c r="AD40" t="s">
        <v>450</v>
      </c>
      <c r="AE40" t="s">
        <v>450</v>
      </c>
      <c r="AF40" t="s">
        <v>450</v>
      </c>
      <c r="AG40" t="s">
        <v>450</v>
      </c>
      <c r="AH40" t="s">
        <v>450</v>
      </c>
    </row>
    <row r="41" spans="1:34" x14ac:dyDescent="0.55000000000000004">
      <c r="A41" s="46" t="s">
        <v>175</v>
      </c>
      <c r="B41" s="47">
        <v>52.761000000000003</v>
      </c>
      <c r="C41" s="47">
        <v>52.761000000000003</v>
      </c>
      <c r="D41" s="47">
        <v>52.761000000000003</v>
      </c>
      <c r="E41" s="47">
        <v>52.761000000000003</v>
      </c>
      <c r="F41" s="47">
        <v>52.761000000000003</v>
      </c>
      <c r="G41" s="47">
        <v>52.761000000000003</v>
      </c>
      <c r="H41" s="47">
        <v>52.761000000000003</v>
      </c>
      <c r="I41" s="47">
        <v>52.761000000000003</v>
      </c>
      <c r="J41" s="47">
        <v>52.761000000000003</v>
      </c>
      <c r="Y41" s="52">
        <v>15706</v>
      </c>
      <c r="Z41" t="s">
        <v>450</v>
      </c>
      <c r="AA41" t="s">
        <v>450</v>
      </c>
      <c r="AB41" t="s">
        <v>450</v>
      </c>
      <c r="AC41" t="s">
        <v>450</v>
      </c>
      <c r="AD41" t="s">
        <v>450</v>
      </c>
      <c r="AE41" t="s">
        <v>450</v>
      </c>
      <c r="AF41" t="s">
        <v>450</v>
      </c>
      <c r="AG41" t="s">
        <v>450</v>
      </c>
      <c r="AH41" t="s">
        <v>450</v>
      </c>
    </row>
    <row r="42" spans="1:34" x14ac:dyDescent="0.55000000000000004">
      <c r="A42" s="46" t="s">
        <v>176</v>
      </c>
      <c r="B42" s="47">
        <v>53.390999999999998</v>
      </c>
      <c r="C42" s="47">
        <v>53.390999999999998</v>
      </c>
      <c r="D42" s="47">
        <v>53.390999999999998</v>
      </c>
      <c r="E42" s="47">
        <v>53.390999999999998</v>
      </c>
      <c r="F42" s="47">
        <v>53.390999999999998</v>
      </c>
      <c r="G42" s="47">
        <v>53.390999999999998</v>
      </c>
      <c r="H42" s="47">
        <v>53.390999999999998</v>
      </c>
      <c r="I42" s="47">
        <v>53.390999999999998</v>
      </c>
      <c r="J42" s="47">
        <v>53.390999999999998</v>
      </c>
      <c r="Y42" s="52">
        <v>15796</v>
      </c>
      <c r="Z42" t="s">
        <v>450</v>
      </c>
      <c r="AA42" t="s">
        <v>450</v>
      </c>
      <c r="AB42" t="s">
        <v>450</v>
      </c>
      <c r="AC42" t="s">
        <v>450</v>
      </c>
      <c r="AD42" t="s">
        <v>450</v>
      </c>
      <c r="AE42" t="s">
        <v>450</v>
      </c>
      <c r="AF42" t="s">
        <v>450</v>
      </c>
      <c r="AG42" t="s">
        <v>450</v>
      </c>
      <c r="AH42" t="s">
        <v>450</v>
      </c>
    </row>
    <row r="43" spans="1:34" x14ac:dyDescent="0.55000000000000004">
      <c r="A43" s="46" t="s">
        <v>177</v>
      </c>
      <c r="B43" s="47">
        <v>53.91</v>
      </c>
      <c r="C43" s="47">
        <v>53.91</v>
      </c>
      <c r="D43" s="47">
        <v>53.91</v>
      </c>
      <c r="E43" s="47">
        <v>53.91</v>
      </c>
      <c r="F43" s="47">
        <v>53.91</v>
      </c>
      <c r="G43" s="47">
        <v>53.91</v>
      </c>
      <c r="H43" s="47">
        <v>53.91</v>
      </c>
      <c r="I43" s="47">
        <v>53.91</v>
      </c>
      <c r="J43" s="47">
        <v>53.91</v>
      </c>
      <c r="Y43" s="52">
        <v>15887</v>
      </c>
      <c r="Z43" t="s">
        <v>450</v>
      </c>
      <c r="AA43" t="s">
        <v>450</v>
      </c>
      <c r="AB43" t="s">
        <v>450</v>
      </c>
      <c r="AC43" t="s">
        <v>450</v>
      </c>
      <c r="AD43" t="s">
        <v>450</v>
      </c>
      <c r="AE43" t="s">
        <v>450</v>
      </c>
      <c r="AF43" t="s">
        <v>450</v>
      </c>
      <c r="AG43" t="s">
        <v>450</v>
      </c>
      <c r="AH43" t="s">
        <v>450</v>
      </c>
    </row>
    <row r="44" spans="1:34" x14ac:dyDescent="0.55000000000000004">
      <c r="A44" s="46" t="s">
        <v>178</v>
      </c>
      <c r="B44" s="47">
        <v>54.719000000000001</v>
      </c>
      <c r="C44" s="47">
        <v>54.719000000000001</v>
      </c>
      <c r="D44" s="47">
        <v>54.719000000000001</v>
      </c>
      <c r="E44" s="47">
        <v>54.719000000000001</v>
      </c>
      <c r="F44" s="47">
        <v>54.719000000000001</v>
      </c>
      <c r="G44" s="47">
        <v>54.719000000000001</v>
      </c>
      <c r="H44" s="47">
        <v>54.719000000000001</v>
      </c>
      <c r="I44" s="47">
        <v>54.719000000000001</v>
      </c>
      <c r="J44" s="47">
        <v>54.719000000000001</v>
      </c>
      <c r="Y44" s="52">
        <v>15979</v>
      </c>
      <c r="Z44" t="s">
        <v>450</v>
      </c>
      <c r="AA44" t="s">
        <v>450</v>
      </c>
      <c r="AB44" t="s">
        <v>450</v>
      </c>
      <c r="AC44" t="s">
        <v>450</v>
      </c>
      <c r="AD44" t="s">
        <v>450</v>
      </c>
      <c r="AE44" t="s">
        <v>450</v>
      </c>
      <c r="AF44" t="s">
        <v>450</v>
      </c>
      <c r="AG44" t="s">
        <v>450</v>
      </c>
      <c r="AH44" t="s">
        <v>450</v>
      </c>
    </row>
    <row r="45" spans="1:34" x14ac:dyDescent="0.55000000000000004">
      <c r="A45" s="46" t="s">
        <v>179</v>
      </c>
      <c r="B45" s="47">
        <v>55.61</v>
      </c>
      <c r="C45" s="47">
        <v>55.61</v>
      </c>
      <c r="D45" s="47">
        <v>55.61</v>
      </c>
      <c r="E45" s="47">
        <v>55.61</v>
      </c>
      <c r="F45" s="47">
        <v>55.61</v>
      </c>
      <c r="G45" s="47">
        <v>55.61</v>
      </c>
      <c r="H45" s="47">
        <v>55.61</v>
      </c>
      <c r="I45" s="47">
        <v>55.61</v>
      </c>
      <c r="J45" s="47">
        <v>55.61</v>
      </c>
      <c r="Y45" s="52">
        <v>16071</v>
      </c>
      <c r="Z45" t="s">
        <v>450</v>
      </c>
      <c r="AA45" t="s">
        <v>450</v>
      </c>
      <c r="AB45" t="s">
        <v>450</v>
      </c>
      <c r="AC45" t="s">
        <v>450</v>
      </c>
      <c r="AD45" t="s">
        <v>450</v>
      </c>
      <c r="AE45" t="s">
        <v>450</v>
      </c>
      <c r="AF45" t="s">
        <v>450</v>
      </c>
      <c r="AG45" t="s">
        <v>450</v>
      </c>
      <c r="AH45" t="s">
        <v>450</v>
      </c>
    </row>
    <row r="46" spans="1:34" x14ac:dyDescent="0.55000000000000004">
      <c r="A46" s="46" t="s">
        <v>180</v>
      </c>
      <c r="B46" s="47">
        <v>56.661000000000001</v>
      </c>
      <c r="C46" s="47">
        <v>56.661000000000001</v>
      </c>
      <c r="D46" s="47">
        <v>56.661000000000001</v>
      </c>
      <c r="E46" s="47">
        <v>56.661000000000001</v>
      </c>
      <c r="F46" s="47">
        <v>56.661000000000001</v>
      </c>
      <c r="G46" s="47">
        <v>56.661000000000001</v>
      </c>
      <c r="H46" s="47">
        <v>56.661000000000001</v>
      </c>
      <c r="I46" s="47">
        <v>56.661000000000001</v>
      </c>
      <c r="J46" s="47">
        <v>56.661000000000001</v>
      </c>
      <c r="Y46" s="52">
        <v>16162</v>
      </c>
      <c r="Z46" t="s">
        <v>450</v>
      </c>
      <c r="AA46" t="s">
        <v>450</v>
      </c>
      <c r="AB46" t="s">
        <v>450</v>
      </c>
      <c r="AC46" t="s">
        <v>450</v>
      </c>
      <c r="AD46" t="s">
        <v>450</v>
      </c>
      <c r="AE46" t="s">
        <v>450</v>
      </c>
      <c r="AF46" t="s">
        <v>450</v>
      </c>
      <c r="AG46" t="s">
        <v>450</v>
      </c>
      <c r="AH46" t="s">
        <v>450</v>
      </c>
    </row>
    <row r="47" spans="1:34" x14ac:dyDescent="0.55000000000000004">
      <c r="A47" s="46" t="s">
        <v>181</v>
      </c>
      <c r="B47" s="47">
        <v>57.938000000000002</v>
      </c>
      <c r="C47" s="47">
        <v>57.938000000000002</v>
      </c>
      <c r="D47" s="47">
        <v>57.938000000000002</v>
      </c>
      <c r="E47" s="47">
        <v>57.938000000000002</v>
      </c>
      <c r="F47" s="47">
        <v>57.938000000000002</v>
      </c>
      <c r="G47" s="47">
        <v>57.938000000000002</v>
      </c>
      <c r="H47" s="47">
        <v>57.938000000000002</v>
      </c>
      <c r="I47" s="47">
        <v>57.938000000000002</v>
      </c>
      <c r="J47" s="47">
        <v>57.938000000000002</v>
      </c>
      <c r="Y47" s="52">
        <v>16253</v>
      </c>
      <c r="Z47" t="s">
        <v>450</v>
      </c>
      <c r="AA47" t="s">
        <v>450</v>
      </c>
      <c r="AB47" t="s">
        <v>450</v>
      </c>
      <c r="AC47" t="s">
        <v>450</v>
      </c>
      <c r="AD47" t="s">
        <v>450</v>
      </c>
      <c r="AE47" t="s">
        <v>450</v>
      </c>
      <c r="AF47" t="s">
        <v>450</v>
      </c>
      <c r="AG47" t="s">
        <v>450</v>
      </c>
      <c r="AH47" t="s">
        <v>450</v>
      </c>
    </row>
    <row r="48" spans="1:34" x14ac:dyDescent="0.55000000000000004">
      <c r="A48" s="46" t="s">
        <v>182</v>
      </c>
      <c r="B48" s="47">
        <v>59.168999999999997</v>
      </c>
      <c r="C48" s="47">
        <v>59.168999999999997</v>
      </c>
      <c r="D48" s="47">
        <v>59.168999999999997</v>
      </c>
      <c r="E48" s="47">
        <v>59.168999999999997</v>
      </c>
      <c r="F48" s="47">
        <v>59.168999999999997</v>
      </c>
      <c r="G48" s="47">
        <v>59.168999999999997</v>
      </c>
      <c r="H48" s="47">
        <v>59.168999999999997</v>
      </c>
      <c r="I48" s="47">
        <v>59.168999999999997</v>
      </c>
      <c r="J48" s="47">
        <v>59.168999999999997</v>
      </c>
      <c r="Y48" s="52">
        <v>16345</v>
      </c>
      <c r="Z48" t="s">
        <v>450</v>
      </c>
      <c r="AA48" t="s">
        <v>450</v>
      </c>
      <c r="AB48" t="s">
        <v>450</v>
      </c>
      <c r="AC48" t="s">
        <v>450</v>
      </c>
      <c r="AD48" t="s">
        <v>450</v>
      </c>
      <c r="AE48" t="s">
        <v>450</v>
      </c>
      <c r="AF48" t="s">
        <v>450</v>
      </c>
      <c r="AG48" t="s">
        <v>450</v>
      </c>
      <c r="AH48" t="s">
        <v>450</v>
      </c>
    </row>
    <row r="49" spans="1:34" x14ac:dyDescent="0.55000000000000004">
      <c r="A49" s="46" t="s">
        <v>183</v>
      </c>
      <c r="B49" s="47">
        <v>60.526000000000003</v>
      </c>
      <c r="C49" s="47">
        <v>60.526000000000003</v>
      </c>
      <c r="D49" s="47">
        <v>60.526000000000003</v>
      </c>
      <c r="E49" s="47">
        <v>60.526000000000003</v>
      </c>
      <c r="F49" s="47">
        <v>60.526000000000003</v>
      </c>
      <c r="G49" s="47">
        <v>60.526000000000003</v>
      </c>
      <c r="H49" s="47">
        <v>60.526000000000003</v>
      </c>
      <c r="I49" s="47">
        <v>60.526000000000003</v>
      </c>
      <c r="J49" s="47">
        <v>60.526000000000003</v>
      </c>
      <c r="Y49" s="52">
        <v>16437</v>
      </c>
      <c r="Z49" t="s">
        <v>450</v>
      </c>
      <c r="AA49" t="s">
        <v>450</v>
      </c>
      <c r="AB49" t="s">
        <v>450</v>
      </c>
      <c r="AC49" t="s">
        <v>450</v>
      </c>
      <c r="AD49" t="s">
        <v>450</v>
      </c>
      <c r="AE49" t="s">
        <v>450</v>
      </c>
      <c r="AF49" t="s">
        <v>450</v>
      </c>
      <c r="AG49" t="s">
        <v>450</v>
      </c>
      <c r="AH49" t="s">
        <v>450</v>
      </c>
    </row>
    <row r="50" spans="1:34" x14ac:dyDescent="0.55000000000000004">
      <c r="A50" s="46" t="s">
        <v>184</v>
      </c>
      <c r="B50" s="47">
        <v>61.991999999999997</v>
      </c>
      <c r="C50" s="47">
        <v>61.991999999999997</v>
      </c>
      <c r="D50" s="47">
        <v>61.991999999999997</v>
      </c>
      <c r="E50" s="47">
        <v>61.991999999999997</v>
      </c>
      <c r="F50" s="47">
        <v>61.991999999999997</v>
      </c>
      <c r="G50" s="47">
        <v>61.991999999999997</v>
      </c>
      <c r="H50" s="47">
        <v>61.991999999999997</v>
      </c>
      <c r="I50" s="47">
        <v>61.991999999999997</v>
      </c>
      <c r="J50" s="47">
        <v>61.991999999999997</v>
      </c>
      <c r="Y50" s="52">
        <v>16527</v>
      </c>
      <c r="Z50" t="s">
        <v>450</v>
      </c>
      <c r="AA50" t="s">
        <v>450</v>
      </c>
      <c r="AB50" t="s">
        <v>450</v>
      </c>
      <c r="AC50" t="s">
        <v>450</v>
      </c>
      <c r="AD50" t="s">
        <v>450</v>
      </c>
      <c r="AE50" t="s">
        <v>450</v>
      </c>
      <c r="AF50" t="s">
        <v>450</v>
      </c>
      <c r="AG50" t="s">
        <v>450</v>
      </c>
      <c r="AH50" t="s">
        <v>450</v>
      </c>
    </row>
    <row r="51" spans="1:34" x14ac:dyDescent="0.55000000000000004">
      <c r="A51" s="46" t="s">
        <v>185</v>
      </c>
      <c r="B51" s="47">
        <v>63.511000000000003</v>
      </c>
      <c r="C51" s="47">
        <v>63.511000000000003</v>
      </c>
      <c r="D51" s="47">
        <v>63.511000000000003</v>
      </c>
      <c r="E51" s="47">
        <v>63.511000000000003</v>
      </c>
      <c r="F51" s="47">
        <v>63.511000000000003</v>
      </c>
      <c r="G51" s="47">
        <v>63.511000000000003</v>
      </c>
      <c r="H51" s="47">
        <v>63.511000000000003</v>
      </c>
      <c r="I51" s="47">
        <v>63.511000000000003</v>
      </c>
      <c r="J51" s="47">
        <v>63.511000000000003</v>
      </c>
      <c r="Y51" s="52">
        <v>16618</v>
      </c>
      <c r="Z51" t="s">
        <v>450</v>
      </c>
      <c r="AA51" t="s">
        <v>450</v>
      </c>
      <c r="AB51" t="s">
        <v>450</v>
      </c>
      <c r="AC51" t="s">
        <v>450</v>
      </c>
      <c r="AD51" t="s">
        <v>450</v>
      </c>
      <c r="AE51" t="s">
        <v>450</v>
      </c>
      <c r="AF51" t="s">
        <v>450</v>
      </c>
      <c r="AG51" t="s">
        <v>450</v>
      </c>
      <c r="AH51" t="s">
        <v>450</v>
      </c>
    </row>
    <row r="52" spans="1:34" x14ac:dyDescent="0.55000000000000004">
      <c r="A52" s="46" t="s">
        <v>186</v>
      </c>
      <c r="B52" s="47">
        <v>64.760999999999996</v>
      </c>
      <c r="C52" s="47">
        <v>64.760999999999996</v>
      </c>
      <c r="D52" s="47">
        <v>64.760999999999996</v>
      </c>
      <c r="E52" s="47">
        <v>64.760999999999996</v>
      </c>
      <c r="F52" s="47">
        <v>64.760999999999996</v>
      </c>
      <c r="G52" s="47">
        <v>64.760999999999996</v>
      </c>
      <c r="H52" s="47">
        <v>64.760999999999996</v>
      </c>
      <c r="I52" s="47">
        <v>64.760999999999996</v>
      </c>
      <c r="J52" s="47">
        <v>64.760999999999996</v>
      </c>
      <c r="Y52" s="52">
        <v>16710</v>
      </c>
      <c r="Z52" t="s">
        <v>450</v>
      </c>
      <c r="AA52" t="s">
        <v>450</v>
      </c>
      <c r="AB52" t="s">
        <v>450</v>
      </c>
      <c r="AC52" t="s">
        <v>450</v>
      </c>
      <c r="AD52" t="s">
        <v>450</v>
      </c>
      <c r="AE52" t="s">
        <v>450</v>
      </c>
      <c r="AF52" t="s">
        <v>450</v>
      </c>
      <c r="AG52" t="s">
        <v>450</v>
      </c>
      <c r="AH52" t="s">
        <v>450</v>
      </c>
    </row>
    <row r="53" spans="1:34" x14ac:dyDescent="0.55000000000000004">
      <c r="A53" s="46" t="s">
        <v>187</v>
      </c>
      <c r="B53" s="47">
        <v>66.087999999999994</v>
      </c>
      <c r="C53" s="47">
        <v>66.087999999999994</v>
      </c>
      <c r="D53" s="47">
        <v>66.087999999999994</v>
      </c>
      <c r="E53" s="47">
        <v>66.087999999999994</v>
      </c>
      <c r="F53" s="47">
        <v>66.087999999999994</v>
      </c>
      <c r="G53" s="47">
        <v>66.087999999999994</v>
      </c>
      <c r="H53" s="47">
        <v>66.087999999999994</v>
      </c>
      <c r="I53" s="47">
        <v>66.087999999999994</v>
      </c>
      <c r="J53" s="47">
        <v>66.087999999999994</v>
      </c>
      <c r="Y53" s="52">
        <v>16802</v>
      </c>
      <c r="Z53" t="s">
        <v>450</v>
      </c>
      <c r="AA53" t="s">
        <v>450</v>
      </c>
      <c r="AB53" t="s">
        <v>450</v>
      </c>
      <c r="AC53" t="s">
        <v>450</v>
      </c>
      <c r="AD53" t="s">
        <v>450</v>
      </c>
      <c r="AE53" t="s">
        <v>450</v>
      </c>
      <c r="AF53" t="s">
        <v>450</v>
      </c>
      <c r="AG53" t="s">
        <v>450</v>
      </c>
      <c r="AH53" t="s">
        <v>450</v>
      </c>
    </row>
    <row r="54" spans="1:34" x14ac:dyDescent="0.55000000000000004">
      <c r="A54" s="46" t="s">
        <v>188</v>
      </c>
      <c r="B54" s="47">
        <v>67.341999999999999</v>
      </c>
      <c r="C54" s="47">
        <v>67.341999999999999</v>
      </c>
      <c r="D54" s="47">
        <v>67.341999999999999</v>
      </c>
      <c r="E54" s="47">
        <v>67.341999999999999</v>
      </c>
      <c r="F54" s="47">
        <v>67.341999999999999</v>
      </c>
      <c r="G54" s="47">
        <v>67.341999999999999</v>
      </c>
      <c r="H54" s="47">
        <v>67.341999999999999</v>
      </c>
      <c r="I54" s="47">
        <v>67.341999999999999</v>
      </c>
      <c r="J54" s="47">
        <v>67.341999999999999</v>
      </c>
      <c r="Y54" s="52">
        <v>16892</v>
      </c>
      <c r="Z54" t="s">
        <v>450</v>
      </c>
      <c r="AA54" t="s">
        <v>450</v>
      </c>
      <c r="AB54" t="s">
        <v>450</v>
      </c>
      <c r="AC54" t="s">
        <v>450</v>
      </c>
      <c r="AD54" t="s">
        <v>450</v>
      </c>
      <c r="AE54" t="s">
        <v>450</v>
      </c>
      <c r="AF54" t="s">
        <v>450</v>
      </c>
      <c r="AG54" t="s">
        <v>450</v>
      </c>
      <c r="AH54" t="s">
        <v>450</v>
      </c>
    </row>
    <row r="55" spans="1:34" x14ac:dyDescent="0.55000000000000004">
      <c r="A55" s="46" t="s">
        <v>189</v>
      </c>
      <c r="B55" s="47">
        <v>68.522999999999996</v>
      </c>
      <c r="C55" s="47">
        <v>68.522999999999996</v>
      </c>
      <c r="D55" s="47">
        <v>68.522999999999996</v>
      </c>
      <c r="E55" s="47">
        <v>68.522999999999996</v>
      </c>
      <c r="F55" s="47">
        <v>68.522999999999996</v>
      </c>
      <c r="G55" s="47">
        <v>68.522999999999996</v>
      </c>
      <c r="H55" s="47">
        <v>68.522999999999996</v>
      </c>
      <c r="I55" s="47">
        <v>68.522999999999996</v>
      </c>
      <c r="J55" s="47">
        <v>68.522999999999996</v>
      </c>
      <c r="Y55" s="52">
        <v>16983</v>
      </c>
      <c r="Z55" t="s">
        <v>450</v>
      </c>
      <c r="AA55" t="s">
        <v>450</v>
      </c>
      <c r="AB55" t="s">
        <v>450</v>
      </c>
      <c r="AC55" t="s">
        <v>450</v>
      </c>
      <c r="AD55" t="s">
        <v>450</v>
      </c>
      <c r="AE55" t="s">
        <v>450</v>
      </c>
      <c r="AF55" t="s">
        <v>450</v>
      </c>
      <c r="AG55" t="s">
        <v>450</v>
      </c>
      <c r="AH55" t="s">
        <v>450</v>
      </c>
    </row>
    <row r="56" spans="1:34" x14ac:dyDescent="0.55000000000000004">
      <c r="A56" s="46" t="s">
        <v>190</v>
      </c>
      <c r="B56" s="47">
        <v>69.656999999999996</v>
      </c>
      <c r="C56" s="47">
        <v>69.656999999999996</v>
      </c>
      <c r="D56" s="47">
        <v>69.656999999999996</v>
      </c>
      <c r="E56" s="47">
        <v>69.656999999999996</v>
      </c>
      <c r="F56" s="47">
        <v>69.656999999999996</v>
      </c>
      <c r="G56" s="47">
        <v>69.656999999999996</v>
      </c>
      <c r="H56" s="47">
        <v>69.656999999999996</v>
      </c>
      <c r="I56" s="47">
        <v>69.656999999999996</v>
      </c>
      <c r="J56" s="47">
        <v>69.656999999999996</v>
      </c>
      <c r="Y56" s="52">
        <v>17075</v>
      </c>
      <c r="Z56" t="s">
        <v>450</v>
      </c>
      <c r="AA56" t="s">
        <v>450</v>
      </c>
      <c r="AB56" t="s">
        <v>450</v>
      </c>
      <c r="AC56" t="s">
        <v>450</v>
      </c>
      <c r="AD56" t="s">
        <v>450</v>
      </c>
      <c r="AE56" t="s">
        <v>450</v>
      </c>
      <c r="AF56" t="s">
        <v>450</v>
      </c>
      <c r="AG56" t="s">
        <v>450</v>
      </c>
      <c r="AH56" t="s">
        <v>450</v>
      </c>
    </row>
    <row r="57" spans="1:34" x14ac:dyDescent="0.55000000000000004">
      <c r="A57" s="46" t="s">
        <v>191</v>
      </c>
      <c r="B57" s="47">
        <v>70.894999999999996</v>
      </c>
      <c r="C57" s="47">
        <v>70.894999999999996</v>
      </c>
      <c r="D57" s="47">
        <v>70.894999999999996</v>
      </c>
      <c r="E57" s="47">
        <v>70.894999999999996</v>
      </c>
      <c r="F57" s="47">
        <v>70.894999999999996</v>
      </c>
      <c r="G57" s="47">
        <v>70.894999999999996</v>
      </c>
      <c r="H57" s="47">
        <v>70.894999999999996</v>
      </c>
      <c r="I57" s="47">
        <v>70.894999999999996</v>
      </c>
      <c r="J57" s="47">
        <v>70.894999999999996</v>
      </c>
      <c r="Y57" s="52">
        <v>17167</v>
      </c>
      <c r="Z57" t="s">
        <v>450</v>
      </c>
      <c r="AA57" t="s">
        <v>450</v>
      </c>
      <c r="AB57" t="s">
        <v>450</v>
      </c>
      <c r="AC57" t="s">
        <v>450</v>
      </c>
      <c r="AD57" t="s">
        <v>450</v>
      </c>
      <c r="AE57" t="s">
        <v>450</v>
      </c>
      <c r="AF57" t="s">
        <v>450</v>
      </c>
      <c r="AG57" t="s">
        <v>450</v>
      </c>
      <c r="AH57" t="s">
        <v>450</v>
      </c>
    </row>
    <row r="58" spans="1:34" x14ac:dyDescent="0.55000000000000004">
      <c r="A58" s="46" t="s">
        <v>192</v>
      </c>
      <c r="B58" s="47">
        <v>72.248999999999995</v>
      </c>
      <c r="C58" s="47">
        <v>72.248999999999995</v>
      </c>
      <c r="D58" s="47">
        <v>72.248999999999995</v>
      </c>
      <c r="E58" s="47">
        <v>72.248999999999995</v>
      </c>
      <c r="F58" s="47">
        <v>72.248999999999995</v>
      </c>
      <c r="G58" s="47">
        <v>72.248999999999995</v>
      </c>
      <c r="H58" s="47">
        <v>72.248999999999995</v>
      </c>
      <c r="I58" s="47">
        <v>72.248999999999995</v>
      </c>
      <c r="J58" s="47">
        <v>72.248999999999995</v>
      </c>
      <c r="Y58" s="52">
        <v>17257</v>
      </c>
      <c r="Z58" t="s">
        <v>450</v>
      </c>
      <c r="AA58" t="s">
        <v>450</v>
      </c>
      <c r="AB58" t="s">
        <v>450</v>
      </c>
      <c r="AC58" t="s">
        <v>450</v>
      </c>
      <c r="AD58" t="s">
        <v>450</v>
      </c>
      <c r="AE58" t="s">
        <v>450</v>
      </c>
      <c r="AF58" t="s">
        <v>450</v>
      </c>
      <c r="AG58" t="s">
        <v>450</v>
      </c>
      <c r="AH58" t="s">
        <v>450</v>
      </c>
    </row>
    <row r="59" spans="1:34" x14ac:dyDescent="0.55000000000000004">
      <c r="A59" s="46" t="s">
        <v>193</v>
      </c>
      <c r="B59" s="47">
        <v>73.474999999999994</v>
      </c>
      <c r="C59" s="47">
        <v>73.474999999999994</v>
      </c>
      <c r="D59" s="47">
        <v>73.474999999999994</v>
      </c>
      <c r="E59" s="47">
        <v>73.474999999999994</v>
      </c>
      <c r="F59" s="47">
        <v>73.474999999999994</v>
      </c>
      <c r="G59" s="47">
        <v>73.474999999999994</v>
      </c>
      <c r="H59" s="47">
        <v>73.474999999999994</v>
      </c>
      <c r="I59" s="47">
        <v>73.474999999999994</v>
      </c>
      <c r="J59" s="47">
        <v>73.474999999999994</v>
      </c>
      <c r="Y59" s="52">
        <v>17348</v>
      </c>
      <c r="Z59" t="s">
        <v>450</v>
      </c>
      <c r="AA59" t="s">
        <v>450</v>
      </c>
      <c r="AB59" t="s">
        <v>450</v>
      </c>
      <c r="AC59" t="s">
        <v>450</v>
      </c>
      <c r="AD59" t="s">
        <v>450</v>
      </c>
      <c r="AE59" t="s">
        <v>450</v>
      </c>
      <c r="AF59" t="s">
        <v>450</v>
      </c>
      <c r="AG59" t="s">
        <v>450</v>
      </c>
      <c r="AH59" t="s">
        <v>450</v>
      </c>
    </row>
    <row r="60" spans="1:34" x14ac:dyDescent="0.55000000000000004">
      <c r="A60" s="46" t="s">
        <v>194</v>
      </c>
      <c r="B60" s="47">
        <v>74.786000000000001</v>
      </c>
      <c r="C60" s="47">
        <v>74.786000000000001</v>
      </c>
      <c r="D60" s="47">
        <v>74.786000000000001</v>
      </c>
      <c r="E60" s="47">
        <v>74.786000000000001</v>
      </c>
      <c r="F60" s="47">
        <v>74.786000000000001</v>
      </c>
      <c r="G60" s="47">
        <v>74.786000000000001</v>
      </c>
      <c r="H60" s="47">
        <v>74.786000000000001</v>
      </c>
      <c r="I60" s="47">
        <v>74.786000000000001</v>
      </c>
      <c r="J60" s="47">
        <v>74.786000000000001</v>
      </c>
      <c r="Y60" s="52">
        <v>17440</v>
      </c>
      <c r="Z60" t="s">
        <v>450</v>
      </c>
      <c r="AA60" t="s">
        <v>450</v>
      </c>
      <c r="AB60" t="s">
        <v>450</v>
      </c>
      <c r="AC60" t="s">
        <v>450</v>
      </c>
      <c r="AD60" t="s">
        <v>450</v>
      </c>
      <c r="AE60" t="s">
        <v>450</v>
      </c>
      <c r="AF60" t="s">
        <v>450</v>
      </c>
      <c r="AG60" t="s">
        <v>450</v>
      </c>
      <c r="AH60" t="s">
        <v>450</v>
      </c>
    </row>
    <row r="61" spans="1:34" x14ac:dyDescent="0.55000000000000004">
      <c r="A61" s="46" t="s">
        <v>195</v>
      </c>
      <c r="B61" s="47">
        <v>75.483999999999995</v>
      </c>
      <c r="C61" s="47">
        <v>75.483999999999995</v>
      </c>
      <c r="D61" s="47">
        <v>75.483999999999995</v>
      </c>
      <c r="E61" s="47">
        <v>75.483999999999995</v>
      </c>
      <c r="F61" s="47">
        <v>75.483999999999995</v>
      </c>
      <c r="G61" s="47">
        <v>75.483999999999995</v>
      </c>
      <c r="H61" s="47">
        <v>75.483999999999995</v>
      </c>
      <c r="I61" s="47">
        <v>75.483999999999995</v>
      </c>
      <c r="J61" s="47">
        <v>75.483999999999995</v>
      </c>
      <c r="Y61" s="52">
        <v>17532</v>
      </c>
      <c r="Z61" t="s">
        <v>450</v>
      </c>
      <c r="AA61" t="s">
        <v>450</v>
      </c>
      <c r="AB61" t="s">
        <v>450</v>
      </c>
      <c r="AC61" t="s">
        <v>450</v>
      </c>
      <c r="AD61" t="s">
        <v>450</v>
      </c>
      <c r="AE61" t="s">
        <v>450</v>
      </c>
      <c r="AF61" t="s">
        <v>450</v>
      </c>
      <c r="AG61" t="s">
        <v>450</v>
      </c>
      <c r="AH61" t="s">
        <v>450</v>
      </c>
    </row>
    <row r="62" spans="1:34" x14ac:dyDescent="0.55000000000000004">
      <c r="A62" s="46" t="s">
        <v>196</v>
      </c>
      <c r="B62" s="47">
        <v>76.06</v>
      </c>
      <c r="C62" s="47">
        <v>76.06</v>
      </c>
      <c r="D62" s="47">
        <v>76.06</v>
      </c>
      <c r="E62" s="47">
        <v>76.06</v>
      </c>
      <c r="F62" s="47">
        <v>76.06</v>
      </c>
      <c r="G62" s="47">
        <v>76.06</v>
      </c>
      <c r="H62" s="47">
        <v>76.06</v>
      </c>
      <c r="I62" s="47">
        <v>76.06</v>
      </c>
      <c r="J62" s="47">
        <v>76.06</v>
      </c>
      <c r="Y62" s="52">
        <v>17623</v>
      </c>
      <c r="Z62" t="s">
        <v>450</v>
      </c>
      <c r="AA62" t="s">
        <v>450</v>
      </c>
      <c r="AB62" t="s">
        <v>450</v>
      </c>
      <c r="AC62" t="s">
        <v>450</v>
      </c>
      <c r="AD62" t="s">
        <v>450</v>
      </c>
      <c r="AE62" t="s">
        <v>450</v>
      </c>
      <c r="AF62" t="s">
        <v>450</v>
      </c>
      <c r="AG62" t="s">
        <v>450</v>
      </c>
      <c r="AH62" t="s">
        <v>450</v>
      </c>
    </row>
    <row r="63" spans="1:34" x14ac:dyDescent="0.55000000000000004">
      <c r="A63" s="46" t="s">
        <v>197</v>
      </c>
      <c r="B63" s="47">
        <v>76.706000000000003</v>
      </c>
      <c r="C63" s="47">
        <v>76.706000000000003</v>
      </c>
      <c r="D63" s="47">
        <v>76.706000000000003</v>
      </c>
      <c r="E63" s="47">
        <v>76.706000000000003</v>
      </c>
      <c r="F63" s="47">
        <v>76.706000000000003</v>
      </c>
      <c r="G63" s="47">
        <v>76.706000000000003</v>
      </c>
      <c r="H63" s="47">
        <v>76.706000000000003</v>
      </c>
      <c r="I63" s="47">
        <v>76.706000000000003</v>
      </c>
      <c r="J63" s="47">
        <v>76.706000000000003</v>
      </c>
      <c r="Y63" s="52">
        <v>17714</v>
      </c>
      <c r="Z63" t="s">
        <v>450</v>
      </c>
      <c r="AA63" t="s">
        <v>450</v>
      </c>
      <c r="AB63" t="s">
        <v>450</v>
      </c>
      <c r="AC63" t="s">
        <v>450</v>
      </c>
      <c r="AD63" t="s">
        <v>450</v>
      </c>
      <c r="AE63" t="s">
        <v>450</v>
      </c>
      <c r="AF63" t="s">
        <v>450</v>
      </c>
      <c r="AG63" t="s">
        <v>450</v>
      </c>
      <c r="AH63" t="s">
        <v>450</v>
      </c>
    </row>
    <row r="64" spans="1:34" x14ac:dyDescent="0.55000000000000004">
      <c r="A64" s="46" t="s">
        <v>198</v>
      </c>
      <c r="B64" s="47">
        <v>77.201999999999998</v>
      </c>
      <c r="C64" s="47">
        <v>77.201999999999998</v>
      </c>
      <c r="D64" s="47">
        <v>77.201999999999998</v>
      </c>
      <c r="E64" s="47">
        <v>77.201999999999998</v>
      </c>
      <c r="F64" s="47">
        <v>77.201999999999998</v>
      </c>
      <c r="G64" s="47">
        <v>77.201999999999998</v>
      </c>
      <c r="H64" s="47">
        <v>77.201999999999998</v>
      </c>
      <c r="I64" s="47">
        <v>77.201999999999998</v>
      </c>
      <c r="J64" s="47">
        <v>77.201999999999998</v>
      </c>
      <c r="Y64" s="52">
        <v>17806</v>
      </c>
      <c r="Z64" t="s">
        <v>450</v>
      </c>
      <c r="AA64" t="s">
        <v>450</v>
      </c>
      <c r="AB64" t="s">
        <v>450</v>
      </c>
      <c r="AC64" t="s">
        <v>450</v>
      </c>
      <c r="AD64" t="s">
        <v>450</v>
      </c>
      <c r="AE64" t="s">
        <v>450</v>
      </c>
      <c r="AF64" t="s">
        <v>450</v>
      </c>
      <c r="AG64" t="s">
        <v>450</v>
      </c>
      <c r="AH64" t="s">
        <v>450</v>
      </c>
    </row>
    <row r="65" spans="1:34" x14ac:dyDescent="0.55000000000000004">
      <c r="A65" s="46" t="s">
        <v>199</v>
      </c>
      <c r="B65" s="47">
        <v>77.254999999999995</v>
      </c>
      <c r="C65" s="47">
        <v>77.254999999999995</v>
      </c>
      <c r="D65" s="47">
        <v>77.254999999999995</v>
      </c>
      <c r="E65" s="47">
        <v>77.254999999999995</v>
      </c>
      <c r="F65" s="47">
        <v>77.254999999999995</v>
      </c>
      <c r="G65" s="47">
        <v>77.254999999999995</v>
      </c>
      <c r="H65" s="47">
        <v>77.254999999999995</v>
      </c>
      <c r="I65" s="47">
        <v>77.254999999999995</v>
      </c>
      <c r="J65" s="47">
        <v>77.254999999999995</v>
      </c>
      <c r="Y65" s="52">
        <v>17898</v>
      </c>
      <c r="Z65" t="s">
        <v>450</v>
      </c>
      <c r="AA65" t="s">
        <v>450</v>
      </c>
      <c r="AB65" t="s">
        <v>450</v>
      </c>
      <c r="AC65" t="s">
        <v>450</v>
      </c>
      <c r="AD65" t="s">
        <v>450</v>
      </c>
      <c r="AE65" t="s">
        <v>450</v>
      </c>
      <c r="AF65" t="s">
        <v>450</v>
      </c>
      <c r="AG65" t="s">
        <v>450</v>
      </c>
      <c r="AH65" t="s">
        <v>450</v>
      </c>
    </row>
    <row r="66" spans="1:34" x14ac:dyDescent="0.55000000000000004">
      <c r="A66" s="46" t="s">
        <v>200</v>
      </c>
      <c r="B66" s="47">
        <v>76.840999999999994</v>
      </c>
      <c r="C66" s="47">
        <v>76.840999999999994</v>
      </c>
      <c r="D66" s="47">
        <v>76.840999999999994</v>
      </c>
      <c r="E66" s="47">
        <v>76.840999999999994</v>
      </c>
      <c r="F66" s="47">
        <v>76.840999999999994</v>
      </c>
      <c r="G66" s="47">
        <v>76.840999999999994</v>
      </c>
      <c r="H66" s="47">
        <v>76.840999999999994</v>
      </c>
      <c r="I66" s="47">
        <v>76.840999999999994</v>
      </c>
      <c r="J66" s="47">
        <v>76.840999999999994</v>
      </c>
      <c r="Y66" s="52">
        <v>17988</v>
      </c>
      <c r="Z66" t="s">
        <v>450</v>
      </c>
      <c r="AA66" t="s">
        <v>450</v>
      </c>
      <c r="AB66" t="s">
        <v>450</v>
      </c>
      <c r="AC66" t="s">
        <v>450</v>
      </c>
      <c r="AD66" t="s">
        <v>450</v>
      </c>
      <c r="AE66" t="s">
        <v>450</v>
      </c>
      <c r="AF66" t="s">
        <v>450</v>
      </c>
      <c r="AG66" t="s">
        <v>450</v>
      </c>
      <c r="AH66" t="s">
        <v>450</v>
      </c>
    </row>
    <row r="67" spans="1:34" x14ac:dyDescent="0.55000000000000004">
      <c r="A67" s="46" t="s">
        <v>201</v>
      </c>
      <c r="B67" s="47">
        <v>76.177999999999997</v>
      </c>
      <c r="C67" s="47">
        <v>76.177999999999997</v>
      </c>
      <c r="D67" s="47">
        <v>76.177999999999997</v>
      </c>
      <c r="E67" s="47">
        <v>76.177999999999997</v>
      </c>
      <c r="F67" s="47">
        <v>76.177999999999997</v>
      </c>
      <c r="G67" s="47">
        <v>76.177999999999997</v>
      </c>
      <c r="H67" s="47">
        <v>76.177999999999997</v>
      </c>
      <c r="I67" s="47">
        <v>76.177999999999997</v>
      </c>
      <c r="J67" s="47">
        <v>76.177999999999997</v>
      </c>
      <c r="Y67" s="52">
        <v>18079</v>
      </c>
      <c r="Z67" t="s">
        <v>450</v>
      </c>
      <c r="AA67" t="s">
        <v>450</v>
      </c>
      <c r="AB67" t="s">
        <v>450</v>
      </c>
      <c r="AC67" t="s">
        <v>450</v>
      </c>
      <c r="AD67" t="s">
        <v>450</v>
      </c>
      <c r="AE67" t="s">
        <v>450</v>
      </c>
      <c r="AF67" t="s">
        <v>450</v>
      </c>
      <c r="AG67" t="s">
        <v>450</v>
      </c>
      <c r="AH67" t="s">
        <v>450</v>
      </c>
    </row>
    <row r="68" spans="1:34" x14ac:dyDescent="0.55000000000000004">
      <c r="A68" s="46" t="s">
        <v>202</v>
      </c>
      <c r="B68" s="47">
        <v>75.570999999999998</v>
      </c>
      <c r="C68" s="47">
        <v>75.570999999999998</v>
      </c>
      <c r="D68" s="47">
        <v>75.570999999999998</v>
      </c>
      <c r="E68" s="47">
        <v>75.570999999999998</v>
      </c>
      <c r="F68" s="47">
        <v>75.570999999999998</v>
      </c>
      <c r="G68" s="47">
        <v>75.570999999999998</v>
      </c>
      <c r="H68" s="47">
        <v>75.570999999999998</v>
      </c>
      <c r="I68" s="47">
        <v>75.570999999999998</v>
      </c>
      <c r="J68" s="47">
        <v>75.570999999999998</v>
      </c>
      <c r="Y68" s="52">
        <v>18171</v>
      </c>
      <c r="Z68" t="s">
        <v>450</v>
      </c>
      <c r="AA68" t="s">
        <v>450</v>
      </c>
      <c r="AB68" t="s">
        <v>450</v>
      </c>
      <c r="AC68" t="s">
        <v>450</v>
      </c>
      <c r="AD68" t="s">
        <v>450</v>
      </c>
      <c r="AE68" t="s">
        <v>450</v>
      </c>
      <c r="AF68" t="s">
        <v>450</v>
      </c>
      <c r="AG68" t="s">
        <v>450</v>
      </c>
      <c r="AH68" t="s">
        <v>450</v>
      </c>
    </row>
    <row r="69" spans="1:34" x14ac:dyDescent="0.55000000000000004">
      <c r="A69" s="46" t="s">
        <v>203</v>
      </c>
      <c r="B69" s="47">
        <v>75.989000000000004</v>
      </c>
      <c r="C69" s="47">
        <v>75.989000000000004</v>
      </c>
      <c r="D69" s="47">
        <v>75.989000000000004</v>
      </c>
      <c r="E69" s="47">
        <v>75.989000000000004</v>
      </c>
      <c r="F69" s="47">
        <v>75.989000000000004</v>
      </c>
      <c r="G69" s="47">
        <v>75.989000000000004</v>
      </c>
      <c r="H69" s="47">
        <v>75.989000000000004</v>
      </c>
      <c r="I69" s="47">
        <v>75.989000000000004</v>
      </c>
      <c r="J69" s="47">
        <v>75.989000000000004</v>
      </c>
      <c r="Y69" s="52">
        <v>18263</v>
      </c>
      <c r="Z69" t="s">
        <v>450</v>
      </c>
      <c r="AA69" t="s">
        <v>450</v>
      </c>
      <c r="AB69" t="s">
        <v>450</v>
      </c>
      <c r="AC69" t="s">
        <v>450</v>
      </c>
      <c r="AD69" t="s">
        <v>450</v>
      </c>
      <c r="AE69" t="s">
        <v>450</v>
      </c>
      <c r="AF69" t="s">
        <v>450</v>
      </c>
      <c r="AG69" t="s">
        <v>450</v>
      </c>
      <c r="AH69" t="s">
        <v>450</v>
      </c>
    </row>
    <row r="70" spans="1:34" x14ac:dyDescent="0.55000000000000004">
      <c r="A70" s="46" t="s">
        <v>204</v>
      </c>
      <c r="B70" s="47">
        <v>76.185000000000002</v>
      </c>
      <c r="C70" s="47">
        <v>76.185000000000002</v>
      </c>
      <c r="D70" s="47">
        <v>76.185000000000002</v>
      </c>
      <c r="E70" s="47">
        <v>76.185000000000002</v>
      </c>
      <c r="F70" s="47">
        <v>76.185000000000002</v>
      </c>
      <c r="G70" s="47">
        <v>76.185000000000002</v>
      </c>
      <c r="H70" s="47">
        <v>76.185000000000002</v>
      </c>
      <c r="I70" s="47">
        <v>76.185000000000002</v>
      </c>
      <c r="J70" s="47">
        <v>76.185000000000002</v>
      </c>
      <c r="Y70" s="52">
        <v>18353</v>
      </c>
      <c r="Z70" t="s">
        <v>450</v>
      </c>
      <c r="AA70" t="s">
        <v>450</v>
      </c>
      <c r="AB70" t="s">
        <v>450</v>
      </c>
      <c r="AC70" t="s">
        <v>450</v>
      </c>
      <c r="AD70" t="s">
        <v>450</v>
      </c>
      <c r="AE70" t="s">
        <v>450</v>
      </c>
      <c r="AF70" t="s">
        <v>450</v>
      </c>
      <c r="AG70" t="s">
        <v>450</v>
      </c>
      <c r="AH70" t="s">
        <v>450</v>
      </c>
    </row>
    <row r="71" spans="1:34" x14ac:dyDescent="0.55000000000000004">
      <c r="A71" s="46" t="s">
        <v>205</v>
      </c>
      <c r="B71" s="47">
        <v>76.043999999999997</v>
      </c>
      <c r="C71" s="47">
        <v>76.043999999999997</v>
      </c>
      <c r="D71" s="47">
        <v>76.043999999999997</v>
      </c>
      <c r="E71" s="47">
        <v>76.043999999999997</v>
      </c>
      <c r="F71" s="47">
        <v>76.043999999999997</v>
      </c>
      <c r="G71" s="47">
        <v>76.043999999999997</v>
      </c>
      <c r="H71" s="47">
        <v>76.043999999999997</v>
      </c>
      <c r="I71" s="47">
        <v>76.043999999999997</v>
      </c>
      <c r="J71" s="47">
        <v>76.043999999999997</v>
      </c>
      <c r="Y71" s="52">
        <v>18444</v>
      </c>
      <c r="Z71" t="s">
        <v>450</v>
      </c>
      <c r="AA71" t="s">
        <v>450</v>
      </c>
      <c r="AB71" t="s">
        <v>450</v>
      </c>
      <c r="AC71" t="s">
        <v>450</v>
      </c>
      <c r="AD71" t="s">
        <v>450</v>
      </c>
      <c r="AE71" t="s">
        <v>450</v>
      </c>
      <c r="AF71" t="s">
        <v>450</v>
      </c>
      <c r="AG71" t="s">
        <v>450</v>
      </c>
      <c r="AH71" t="s">
        <v>450</v>
      </c>
    </row>
    <row r="72" spans="1:34" x14ac:dyDescent="0.55000000000000004">
      <c r="A72" s="46" t="s">
        <v>206</v>
      </c>
      <c r="B72" s="47">
        <v>76.272000000000006</v>
      </c>
      <c r="C72" s="47">
        <v>76.272000000000006</v>
      </c>
      <c r="D72" s="47">
        <v>76.272000000000006</v>
      </c>
      <c r="E72" s="47">
        <v>76.272000000000006</v>
      </c>
      <c r="F72" s="47">
        <v>76.272000000000006</v>
      </c>
      <c r="G72" s="47">
        <v>76.272000000000006</v>
      </c>
      <c r="H72" s="47">
        <v>76.272000000000006</v>
      </c>
      <c r="I72" s="47">
        <v>76.272000000000006</v>
      </c>
      <c r="J72" s="47">
        <v>76.272000000000006</v>
      </c>
      <c r="Y72" s="52">
        <v>18536</v>
      </c>
      <c r="Z72" t="s">
        <v>450</v>
      </c>
      <c r="AA72" t="s">
        <v>450</v>
      </c>
      <c r="AB72" t="s">
        <v>450</v>
      </c>
      <c r="AC72" t="s">
        <v>450</v>
      </c>
      <c r="AD72" t="s">
        <v>450</v>
      </c>
      <c r="AE72" t="s">
        <v>450</v>
      </c>
      <c r="AF72" t="s">
        <v>450</v>
      </c>
      <c r="AG72" t="s">
        <v>450</v>
      </c>
      <c r="AH72" t="s">
        <v>450</v>
      </c>
    </row>
    <row r="73" spans="1:34" x14ac:dyDescent="0.55000000000000004">
      <c r="A73" s="46" t="s">
        <v>207</v>
      </c>
      <c r="B73" s="47">
        <v>76.328999999999994</v>
      </c>
      <c r="C73" s="47">
        <v>76.328999999999994</v>
      </c>
      <c r="D73" s="47">
        <v>76.328999999999994</v>
      </c>
      <c r="E73" s="47">
        <v>76.328999999999994</v>
      </c>
      <c r="F73" s="47">
        <v>76.328999999999994</v>
      </c>
      <c r="G73" s="47">
        <v>76.328999999999994</v>
      </c>
      <c r="H73" s="47">
        <v>76.328999999999994</v>
      </c>
      <c r="I73" s="47">
        <v>76.328999999999994</v>
      </c>
      <c r="J73" s="47">
        <v>76.328999999999994</v>
      </c>
      <c r="Y73" s="52">
        <v>18628</v>
      </c>
      <c r="Z73" t="s">
        <v>450</v>
      </c>
      <c r="AA73" t="s">
        <v>450</v>
      </c>
      <c r="AB73" t="s">
        <v>450</v>
      </c>
      <c r="AC73" t="s">
        <v>450</v>
      </c>
      <c r="AD73" t="s">
        <v>450</v>
      </c>
      <c r="AE73" t="s">
        <v>450</v>
      </c>
      <c r="AF73" t="s">
        <v>450</v>
      </c>
      <c r="AG73" t="s">
        <v>450</v>
      </c>
      <c r="AH73" t="s">
        <v>450</v>
      </c>
    </row>
    <row r="74" spans="1:34" x14ac:dyDescent="0.55000000000000004">
      <c r="A74" s="46" t="s">
        <v>208</v>
      </c>
      <c r="B74" s="47">
        <v>76.238</v>
      </c>
      <c r="C74" s="47">
        <v>76.238</v>
      </c>
      <c r="D74" s="47">
        <v>76.238</v>
      </c>
      <c r="E74" s="47">
        <v>76.238</v>
      </c>
      <c r="F74" s="47">
        <v>76.238</v>
      </c>
      <c r="G74" s="47">
        <v>76.238</v>
      </c>
      <c r="H74" s="47">
        <v>76.238</v>
      </c>
      <c r="I74" s="47">
        <v>76.238</v>
      </c>
      <c r="J74" s="47">
        <v>76.238</v>
      </c>
      <c r="Y74" s="52">
        <v>18718</v>
      </c>
      <c r="Z74" t="s">
        <v>450</v>
      </c>
      <c r="AA74" t="s">
        <v>450</v>
      </c>
      <c r="AB74" t="s">
        <v>450</v>
      </c>
      <c r="AC74" t="s">
        <v>450</v>
      </c>
      <c r="AD74" t="s">
        <v>450</v>
      </c>
      <c r="AE74" t="s">
        <v>450</v>
      </c>
      <c r="AF74" t="s">
        <v>450</v>
      </c>
      <c r="AG74" t="s">
        <v>450</v>
      </c>
      <c r="AH74" t="s">
        <v>450</v>
      </c>
    </row>
    <row r="75" spans="1:34" x14ac:dyDescent="0.55000000000000004">
      <c r="A75" s="46" t="s">
        <v>209</v>
      </c>
      <c r="B75" s="47">
        <v>76.676000000000002</v>
      </c>
      <c r="C75" s="47">
        <v>76.676000000000002</v>
      </c>
      <c r="D75" s="47">
        <v>76.676000000000002</v>
      </c>
      <c r="E75" s="47">
        <v>76.676000000000002</v>
      </c>
      <c r="F75" s="47">
        <v>76.676000000000002</v>
      </c>
      <c r="G75" s="47">
        <v>76.676000000000002</v>
      </c>
      <c r="H75" s="47">
        <v>76.676000000000002</v>
      </c>
      <c r="I75" s="47">
        <v>76.676000000000002</v>
      </c>
      <c r="J75" s="47">
        <v>76.676000000000002</v>
      </c>
      <c r="Y75" s="52">
        <v>18809</v>
      </c>
      <c r="Z75" t="s">
        <v>450</v>
      </c>
      <c r="AA75" t="s">
        <v>450</v>
      </c>
      <c r="AB75" t="s">
        <v>450</v>
      </c>
      <c r="AC75" t="s">
        <v>450</v>
      </c>
      <c r="AD75" t="s">
        <v>450</v>
      </c>
      <c r="AE75" t="s">
        <v>450</v>
      </c>
      <c r="AF75" t="s">
        <v>450</v>
      </c>
      <c r="AG75" t="s">
        <v>450</v>
      </c>
      <c r="AH75" t="s">
        <v>450</v>
      </c>
    </row>
    <row r="76" spans="1:34" x14ac:dyDescent="0.55000000000000004">
      <c r="A76" s="46" t="s">
        <v>210</v>
      </c>
      <c r="B76" s="47">
        <v>76.867999999999995</v>
      </c>
      <c r="C76" s="47">
        <v>76.867999999999995</v>
      </c>
      <c r="D76" s="47">
        <v>76.867999999999995</v>
      </c>
      <c r="E76" s="47">
        <v>76.867999999999995</v>
      </c>
      <c r="F76" s="47">
        <v>76.867999999999995</v>
      </c>
      <c r="G76" s="47">
        <v>76.867999999999995</v>
      </c>
      <c r="H76" s="47">
        <v>76.867999999999995</v>
      </c>
      <c r="I76" s="47">
        <v>76.867999999999995</v>
      </c>
      <c r="J76" s="47">
        <v>76.867999999999995</v>
      </c>
      <c r="Y76" s="52">
        <v>18901</v>
      </c>
      <c r="Z76" t="s">
        <v>450</v>
      </c>
      <c r="AA76" t="s">
        <v>450</v>
      </c>
      <c r="AB76" t="s">
        <v>450</v>
      </c>
      <c r="AC76" t="s">
        <v>450</v>
      </c>
      <c r="AD76" t="s">
        <v>450</v>
      </c>
      <c r="AE76" t="s">
        <v>450</v>
      </c>
      <c r="AF76" t="s">
        <v>450</v>
      </c>
      <c r="AG76" t="s">
        <v>450</v>
      </c>
      <c r="AH76" t="s">
        <v>450</v>
      </c>
    </row>
    <row r="77" spans="1:34" x14ac:dyDescent="0.55000000000000004">
      <c r="A77" s="46" t="s">
        <v>211</v>
      </c>
      <c r="B77" s="47">
        <v>77.242000000000004</v>
      </c>
      <c r="C77" s="47">
        <v>77.242000000000004</v>
      </c>
      <c r="D77" s="47">
        <v>77.242000000000004</v>
      </c>
      <c r="E77" s="47">
        <v>77.242000000000004</v>
      </c>
      <c r="F77" s="47">
        <v>77.242000000000004</v>
      </c>
      <c r="G77" s="47">
        <v>77.242000000000004</v>
      </c>
      <c r="H77" s="47">
        <v>77.242000000000004</v>
      </c>
      <c r="I77" s="47">
        <v>77.242000000000004</v>
      </c>
      <c r="J77" s="47">
        <v>77.242000000000004</v>
      </c>
      <c r="Y77" s="52">
        <v>18993</v>
      </c>
      <c r="Z77" t="s">
        <v>450</v>
      </c>
      <c r="AA77" t="s">
        <v>450</v>
      </c>
      <c r="AB77" t="s">
        <v>450</v>
      </c>
      <c r="AC77" t="s">
        <v>450</v>
      </c>
      <c r="AD77" t="s">
        <v>450</v>
      </c>
      <c r="AE77" t="s">
        <v>450</v>
      </c>
      <c r="AF77" t="s">
        <v>450</v>
      </c>
      <c r="AG77" t="s">
        <v>450</v>
      </c>
      <c r="AH77" t="s">
        <v>450</v>
      </c>
    </row>
    <row r="78" spans="1:34" x14ac:dyDescent="0.55000000000000004">
      <c r="A78" s="46" t="s">
        <v>212</v>
      </c>
      <c r="B78" s="47">
        <v>77.796000000000006</v>
      </c>
      <c r="C78" s="47">
        <v>77.796000000000006</v>
      </c>
      <c r="D78" s="47">
        <v>77.796000000000006</v>
      </c>
      <c r="E78" s="47">
        <v>77.796000000000006</v>
      </c>
      <c r="F78" s="47">
        <v>77.796000000000006</v>
      </c>
      <c r="G78" s="47">
        <v>77.796000000000006</v>
      </c>
      <c r="H78" s="47">
        <v>77.796000000000006</v>
      </c>
      <c r="I78" s="47">
        <v>77.796000000000006</v>
      </c>
      <c r="J78" s="47">
        <v>77.796000000000006</v>
      </c>
      <c r="Y78" s="52">
        <v>19084</v>
      </c>
      <c r="Z78" t="s">
        <v>450</v>
      </c>
      <c r="AA78" t="s">
        <v>450</v>
      </c>
      <c r="AB78" t="s">
        <v>450</v>
      </c>
      <c r="AC78" t="s">
        <v>450</v>
      </c>
      <c r="AD78" t="s">
        <v>450</v>
      </c>
      <c r="AE78" t="s">
        <v>450</v>
      </c>
      <c r="AF78" t="s">
        <v>450</v>
      </c>
      <c r="AG78" t="s">
        <v>450</v>
      </c>
      <c r="AH78" t="s">
        <v>450</v>
      </c>
    </row>
    <row r="79" spans="1:34" x14ac:dyDescent="0.55000000000000004">
      <c r="A79" s="46" t="s">
        <v>213</v>
      </c>
      <c r="B79" s="47">
        <v>78.331999999999994</v>
      </c>
      <c r="C79" s="47">
        <v>78.331999999999994</v>
      </c>
      <c r="D79" s="47">
        <v>78.331999999999994</v>
      </c>
      <c r="E79" s="47">
        <v>78.331999999999994</v>
      </c>
      <c r="F79" s="47">
        <v>78.331999999999994</v>
      </c>
      <c r="G79" s="47">
        <v>78.331999999999994</v>
      </c>
      <c r="H79" s="47">
        <v>78.331999999999994</v>
      </c>
      <c r="I79" s="47">
        <v>78.331999999999994</v>
      </c>
      <c r="J79" s="47">
        <v>78.331999999999994</v>
      </c>
      <c r="Y79" s="52">
        <v>19175</v>
      </c>
      <c r="Z79" t="s">
        <v>450</v>
      </c>
      <c r="AA79" t="s">
        <v>450</v>
      </c>
      <c r="AB79" t="s">
        <v>450</v>
      </c>
      <c r="AC79" t="s">
        <v>450</v>
      </c>
      <c r="AD79" t="s">
        <v>450</v>
      </c>
      <c r="AE79" t="s">
        <v>450</v>
      </c>
      <c r="AF79" t="s">
        <v>450</v>
      </c>
      <c r="AG79" t="s">
        <v>450</v>
      </c>
      <c r="AH79" t="s">
        <v>450</v>
      </c>
    </row>
    <row r="80" spans="1:34" x14ac:dyDescent="0.55000000000000004">
      <c r="A80" s="46" t="s">
        <v>214</v>
      </c>
      <c r="B80" s="47">
        <v>78.858999999999995</v>
      </c>
      <c r="C80" s="47">
        <v>78.858999999999995</v>
      </c>
      <c r="D80" s="47">
        <v>78.858999999999995</v>
      </c>
      <c r="E80" s="47">
        <v>78.858999999999995</v>
      </c>
      <c r="F80" s="47">
        <v>78.858999999999995</v>
      </c>
      <c r="G80" s="47">
        <v>78.858999999999995</v>
      </c>
      <c r="H80" s="47">
        <v>78.858999999999995</v>
      </c>
      <c r="I80" s="47">
        <v>78.858999999999995</v>
      </c>
      <c r="J80" s="47">
        <v>78.858999999999995</v>
      </c>
      <c r="Y80" s="52">
        <v>19267</v>
      </c>
      <c r="Z80" t="s">
        <v>450</v>
      </c>
      <c r="AA80" t="s">
        <v>450</v>
      </c>
      <c r="AB80" t="s">
        <v>450</v>
      </c>
      <c r="AC80" t="s">
        <v>450</v>
      </c>
      <c r="AD80" t="s">
        <v>450</v>
      </c>
      <c r="AE80" t="s">
        <v>450</v>
      </c>
      <c r="AF80" t="s">
        <v>450</v>
      </c>
      <c r="AG80" t="s">
        <v>450</v>
      </c>
      <c r="AH80" t="s">
        <v>450</v>
      </c>
    </row>
    <row r="81" spans="1:34" x14ac:dyDescent="0.55000000000000004">
      <c r="A81" s="46" t="s">
        <v>215</v>
      </c>
      <c r="B81" s="47">
        <v>79.430000000000007</v>
      </c>
      <c r="C81" s="47">
        <v>79.430000000000007</v>
      </c>
      <c r="D81" s="47">
        <v>79.430000000000007</v>
      </c>
      <c r="E81" s="47">
        <v>79.430000000000007</v>
      </c>
      <c r="F81" s="47">
        <v>79.430000000000007</v>
      </c>
      <c r="G81" s="47">
        <v>79.430000000000007</v>
      </c>
      <c r="H81" s="47">
        <v>79.430000000000007</v>
      </c>
      <c r="I81" s="47">
        <v>79.430000000000007</v>
      </c>
      <c r="J81" s="47">
        <v>79.430000000000007</v>
      </c>
      <c r="Y81" s="52">
        <v>19359</v>
      </c>
      <c r="Z81" t="s">
        <v>450</v>
      </c>
      <c r="AA81" t="s">
        <v>450</v>
      </c>
      <c r="AB81" t="s">
        <v>450</v>
      </c>
      <c r="AC81" t="s">
        <v>450</v>
      </c>
      <c r="AD81" t="s">
        <v>450</v>
      </c>
      <c r="AE81" t="s">
        <v>450</v>
      </c>
      <c r="AF81" t="s">
        <v>450</v>
      </c>
      <c r="AG81" t="s">
        <v>450</v>
      </c>
      <c r="AH81" t="s">
        <v>450</v>
      </c>
    </row>
    <row r="82" spans="1:34" x14ac:dyDescent="0.55000000000000004">
      <c r="A82" s="46" t="s">
        <v>216</v>
      </c>
      <c r="B82" s="47">
        <v>79.924999999999997</v>
      </c>
      <c r="C82" s="47">
        <v>79.924999999999997</v>
      </c>
      <c r="D82" s="47">
        <v>79.924999999999997</v>
      </c>
      <c r="E82" s="47">
        <v>79.924999999999997</v>
      </c>
      <c r="F82" s="47">
        <v>79.924999999999997</v>
      </c>
      <c r="G82" s="47">
        <v>79.924999999999997</v>
      </c>
      <c r="H82" s="47">
        <v>79.924999999999997</v>
      </c>
      <c r="I82" s="47">
        <v>79.924999999999997</v>
      </c>
      <c r="J82" s="47">
        <v>79.924999999999997</v>
      </c>
      <c r="Y82" s="52">
        <v>19449</v>
      </c>
      <c r="Z82" t="s">
        <v>450</v>
      </c>
      <c r="AA82" t="s">
        <v>450</v>
      </c>
      <c r="AB82" t="s">
        <v>450</v>
      </c>
      <c r="AC82" t="s">
        <v>450</v>
      </c>
      <c r="AD82" t="s">
        <v>450</v>
      </c>
      <c r="AE82" t="s">
        <v>450</v>
      </c>
      <c r="AF82" t="s">
        <v>450</v>
      </c>
      <c r="AG82" t="s">
        <v>450</v>
      </c>
      <c r="AH82" t="s">
        <v>450</v>
      </c>
    </row>
    <row r="83" spans="1:34" x14ac:dyDescent="0.55000000000000004">
      <c r="A83" s="46" t="s">
        <v>217</v>
      </c>
      <c r="B83" s="47">
        <v>80.302999999999997</v>
      </c>
      <c r="C83" s="47">
        <v>80.302999999999997</v>
      </c>
      <c r="D83" s="47">
        <v>80.302999999999997</v>
      </c>
      <c r="E83" s="47">
        <v>80.302999999999997</v>
      </c>
      <c r="F83" s="47">
        <v>80.302999999999997</v>
      </c>
      <c r="G83" s="47">
        <v>80.302999999999997</v>
      </c>
      <c r="H83" s="47">
        <v>80.302999999999997</v>
      </c>
      <c r="I83" s="47">
        <v>80.302999999999997</v>
      </c>
      <c r="J83" s="47">
        <v>80.302999999999997</v>
      </c>
      <c r="Y83" s="52">
        <v>19540</v>
      </c>
      <c r="Z83" t="s">
        <v>450</v>
      </c>
      <c r="AA83" t="s">
        <v>450</v>
      </c>
      <c r="AB83" t="s">
        <v>450</v>
      </c>
      <c r="AC83" t="s">
        <v>450</v>
      </c>
      <c r="AD83" t="s">
        <v>450</v>
      </c>
      <c r="AE83" t="s">
        <v>450</v>
      </c>
      <c r="AF83" t="s">
        <v>450</v>
      </c>
      <c r="AG83" t="s">
        <v>450</v>
      </c>
      <c r="AH83" t="s">
        <v>450</v>
      </c>
    </row>
    <row r="84" spans="1:34" x14ac:dyDescent="0.55000000000000004">
      <c r="A84" s="46" t="s">
        <v>218</v>
      </c>
      <c r="B84" s="47">
        <v>80.611999999999995</v>
      </c>
      <c r="C84" s="47">
        <v>80.611999999999995</v>
      </c>
      <c r="D84" s="47">
        <v>80.611999999999995</v>
      </c>
      <c r="E84" s="47">
        <v>80.611999999999995</v>
      </c>
      <c r="F84" s="47">
        <v>80.611999999999995</v>
      </c>
      <c r="G84" s="47">
        <v>80.611999999999995</v>
      </c>
      <c r="H84" s="47">
        <v>80.611999999999995</v>
      </c>
      <c r="I84" s="47">
        <v>80.611999999999995</v>
      </c>
      <c r="J84" s="47">
        <v>80.611999999999995</v>
      </c>
      <c r="Y84" s="52">
        <v>19632</v>
      </c>
      <c r="Z84" t="s">
        <v>450</v>
      </c>
      <c r="AA84" t="s">
        <v>450</v>
      </c>
      <c r="AB84" t="s">
        <v>450</v>
      </c>
      <c r="AC84" t="s">
        <v>450</v>
      </c>
      <c r="AD84" t="s">
        <v>450</v>
      </c>
      <c r="AE84" t="s">
        <v>450</v>
      </c>
      <c r="AF84" t="s">
        <v>450</v>
      </c>
      <c r="AG84" t="s">
        <v>450</v>
      </c>
      <c r="AH84" t="s">
        <v>450</v>
      </c>
    </row>
    <row r="85" spans="1:34" x14ac:dyDescent="0.55000000000000004">
      <c r="A85" s="46" t="s">
        <v>219</v>
      </c>
      <c r="B85" s="47">
        <v>80.8</v>
      </c>
      <c r="C85" s="47">
        <v>80.8</v>
      </c>
      <c r="D85" s="47">
        <v>80.8</v>
      </c>
      <c r="E85" s="47">
        <v>80.8</v>
      </c>
      <c r="F85" s="47">
        <v>80.8</v>
      </c>
      <c r="G85" s="47">
        <v>80.8</v>
      </c>
      <c r="H85" s="47">
        <v>80.8</v>
      </c>
      <c r="I85" s="47">
        <v>80.8</v>
      </c>
      <c r="J85" s="47">
        <v>80.8</v>
      </c>
      <c r="Y85" s="52">
        <v>19724</v>
      </c>
      <c r="Z85" t="s">
        <v>450</v>
      </c>
      <c r="AA85" t="s">
        <v>450</v>
      </c>
      <c r="AB85" t="s">
        <v>450</v>
      </c>
      <c r="AC85" t="s">
        <v>450</v>
      </c>
      <c r="AD85" t="s">
        <v>450</v>
      </c>
      <c r="AE85" t="s">
        <v>450</v>
      </c>
      <c r="AF85" t="s">
        <v>450</v>
      </c>
      <c r="AG85" t="s">
        <v>450</v>
      </c>
      <c r="AH85" t="s">
        <v>450</v>
      </c>
    </row>
    <row r="86" spans="1:34" x14ac:dyDescent="0.55000000000000004">
      <c r="A86" s="46" t="s">
        <v>220</v>
      </c>
      <c r="B86" s="47">
        <v>81.322000000000003</v>
      </c>
      <c r="C86" s="47">
        <v>81.322000000000003</v>
      </c>
      <c r="D86" s="47">
        <v>81.322000000000003</v>
      </c>
      <c r="E86" s="47">
        <v>81.322000000000003</v>
      </c>
      <c r="F86" s="47">
        <v>81.322000000000003</v>
      </c>
      <c r="G86" s="47">
        <v>81.322000000000003</v>
      </c>
      <c r="H86" s="47">
        <v>81.322000000000003</v>
      </c>
      <c r="I86" s="47">
        <v>81.322000000000003</v>
      </c>
      <c r="J86" s="47">
        <v>81.322000000000003</v>
      </c>
      <c r="Y86" s="52">
        <v>19814</v>
      </c>
      <c r="Z86" t="s">
        <v>450</v>
      </c>
      <c r="AA86" t="s">
        <v>450</v>
      </c>
      <c r="AB86" t="s">
        <v>450</v>
      </c>
      <c r="AC86" t="s">
        <v>450</v>
      </c>
      <c r="AD86" t="s">
        <v>450</v>
      </c>
      <c r="AE86" t="s">
        <v>450</v>
      </c>
      <c r="AF86" t="s">
        <v>450</v>
      </c>
      <c r="AG86" t="s">
        <v>450</v>
      </c>
      <c r="AH86" t="s">
        <v>450</v>
      </c>
    </row>
    <row r="87" spans="1:34" x14ac:dyDescent="0.55000000000000004">
      <c r="A87" s="46" t="s">
        <v>221</v>
      </c>
      <c r="B87" s="47">
        <v>81.756</v>
      </c>
      <c r="C87" s="47">
        <v>81.756</v>
      </c>
      <c r="D87" s="47">
        <v>81.756</v>
      </c>
      <c r="E87" s="47">
        <v>81.756</v>
      </c>
      <c r="F87" s="47">
        <v>81.756</v>
      </c>
      <c r="G87" s="47">
        <v>81.756</v>
      </c>
      <c r="H87" s="47">
        <v>81.756</v>
      </c>
      <c r="I87" s="47">
        <v>81.756</v>
      </c>
      <c r="J87" s="47">
        <v>81.756</v>
      </c>
      <c r="Y87" s="52">
        <v>19905</v>
      </c>
      <c r="Z87" t="s">
        <v>450</v>
      </c>
      <c r="AA87" t="s">
        <v>450</v>
      </c>
      <c r="AB87" t="s">
        <v>450</v>
      </c>
      <c r="AC87" t="s">
        <v>450</v>
      </c>
      <c r="AD87" t="s">
        <v>450</v>
      </c>
      <c r="AE87" t="s">
        <v>450</v>
      </c>
      <c r="AF87" t="s">
        <v>450</v>
      </c>
      <c r="AG87" t="s">
        <v>450</v>
      </c>
      <c r="AH87" t="s">
        <v>450</v>
      </c>
    </row>
    <row r="88" spans="1:34" x14ac:dyDescent="0.55000000000000004">
      <c r="A88" s="46" t="s">
        <v>222</v>
      </c>
      <c r="B88" s="47">
        <v>82.212999999999994</v>
      </c>
      <c r="C88" s="47">
        <v>82.212999999999994</v>
      </c>
      <c r="D88" s="47">
        <v>82.212999999999994</v>
      </c>
      <c r="E88" s="47">
        <v>82.212999999999994</v>
      </c>
      <c r="F88" s="47">
        <v>82.212999999999994</v>
      </c>
      <c r="G88" s="47">
        <v>82.212999999999994</v>
      </c>
      <c r="H88" s="47">
        <v>82.212999999999994</v>
      </c>
      <c r="I88" s="47">
        <v>82.212999999999994</v>
      </c>
      <c r="J88" s="47">
        <v>82.212999999999994</v>
      </c>
      <c r="Y88" s="52">
        <v>19997</v>
      </c>
      <c r="Z88" t="s">
        <v>450</v>
      </c>
      <c r="AA88" t="s">
        <v>450</v>
      </c>
      <c r="AB88" t="s">
        <v>450</v>
      </c>
      <c r="AC88" t="s">
        <v>450</v>
      </c>
      <c r="AD88" t="s">
        <v>450</v>
      </c>
      <c r="AE88" t="s">
        <v>450</v>
      </c>
      <c r="AF88" t="s">
        <v>450</v>
      </c>
      <c r="AG88" t="s">
        <v>450</v>
      </c>
      <c r="AH88" t="s">
        <v>450</v>
      </c>
    </row>
    <row r="89" spans="1:34" x14ac:dyDescent="0.55000000000000004">
      <c r="A89" s="46" t="s">
        <v>223</v>
      </c>
      <c r="B89" s="47">
        <v>82.772999999999996</v>
      </c>
      <c r="C89" s="47">
        <v>82.772999999999996</v>
      </c>
      <c r="D89" s="47">
        <v>82.772999999999996</v>
      </c>
      <c r="E89" s="47">
        <v>82.772999999999996</v>
      </c>
      <c r="F89" s="47">
        <v>82.772999999999996</v>
      </c>
      <c r="G89" s="47">
        <v>82.772999999999996</v>
      </c>
      <c r="H89" s="47">
        <v>82.772999999999996</v>
      </c>
      <c r="I89" s="47">
        <v>82.772999999999996</v>
      </c>
      <c r="J89" s="47">
        <v>82.772999999999996</v>
      </c>
      <c r="Y89" s="52">
        <v>20089</v>
      </c>
      <c r="Z89" t="s">
        <v>450</v>
      </c>
      <c r="AA89" t="s">
        <v>450</v>
      </c>
      <c r="AB89" t="s">
        <v>450</v>
      </c>
      <c r="AC89" t="s">
        <v>450</v>
      </c>
      <c r="AD89" t="s">
        <v>450</v>
      </c>
      <c r="AE89" t="s">
        <v>450</v>
      </c>
      <c r="AF89" t="s">
        <v>450</v>
      </c>
      <c r="AG89" t="s">
        <v>450</v>
      </c>
      <c r="AH89" t="s">
        <v>450</v>
      </c>
    </row>
    <row r="90" spans="1:34" x14ac:dyDescent="0.55000000000000004">
      <c r="A90" s="46" t="s">
        <v>224</v>
      </c>
      <c r="B90" s="47">
        <v>83.281000000000006</v>
      </c>
      <c r="C90" s="47">
        <v>83.281000000000006</v>
      </c>
      <c r="D90" s="47">
        <v>83.281000000000006</v>
      </c>
      <c r="E90" s="47">
        <v>83.281000000000006</v>
      </c>
      <c r="F90" s="47">
        <v>83.281000000000006</v>
      </c>
      <c r="G90" s="47">
        <v>83.281000000000006</v>
      </c>
      <c r="H90" s="47">
        <v>83.281000000000006</v>
      </c>
      <c r="I90" s="47">
        <v>83.281000000000006</v>
      </c>
      <c r="J90" s="47">
        <v>83.281000000000006</v>
      </c>
      <c r="Y90" s="52">
        <v>20179</v>
      </c>
      <c r="Z90" t="s">
        <v>450</v>
      </c>
      <c r="AA90" t="s">
        <v>450</v>
      </c>
      <c r="AB90" t="s">
        <v>450</v>
      </c>
      <c r="AC90" t="s">
        <v>450</v>
      </c>
      <c r="AD90" t="s">
        <v>450</v>
      </c>
      <c r="AE90" t="s">
        <v>450</v>
      </c>
      <c r="AF90" t="s">
        <v>450</v>
      </c>
      <c r="AG90" t="s">
        <v>450</v>
      </c>
      <c r="AH90" t="s">
        <v>450</v>
      </c>
    </row>
    <row r="91" spans="1:34" x14ac:dyDescent="0.55000000000000004">
      <c r="A91" s="46" t="s">
        <v>225</v>
      </c>
      <c r="B91" s="47">
        <v>83.745000000000005</v>
      </c>
      <c r="C91" s="47">
        <v>83.745000000000005</v>
      </c>
      <c r="D91" s="47">
        <v>83.745000000000005</v>
      </c>
      <c r="E91" s="47">
        <v>83.745000000000005</v>
      </c>
      <c r="F91" s="47">
        <v>83.745000000000005</v>
      </c>
      <c r="G91" s="47">
        <v>83.745000000000005</v>
      </c>
      <c r="H91" s="47">
        <v>83.745000000000005</v>
      </c>
      <c r="I91" s="47">
        <v>83.745000000000005</v>
      </c>
      <c r="J91" s="47">
        <v>83.745000000000005</v>
      </c>
      <c r="Y91" s="52">
        <v>20270</v>
      </c>
      <c r="Z91" t="s">
        <v>450</v>
      </c>
      <c r="AA91" t="s">
        <v>450</v>
      </c>
      <c r="AB91" t="s">
        <v>450</v>
      </c>
      <c r="AC91" t="s">
        <v>450</v>
      </c>
      <c r="AD91" t="s">
        <v>450</v>
      </c>
      <c r="AE91" t="s">
        <v>450</v>
      </c>
      <c r="AF91" t="s">
        <v>450</v>
      </c>
      <c r="AG91" t="s">
        <v>450</v>
      </c>
      <c r="AH91" t="s">
        <v>450</v>
      </c>
    </row>
    <row r="92" spans="1:34" x14ac:dyDescent="0.55000000000000004">
      <c r="A92" s="46" t="s">
        <v>226</v>
      </c>
      <c r="B92" s="47">
        <v>84.474000000000004</v>
      </c>
      <c r="C92" s="47">
        <v>84.474000000000004</v>
      </c>
      <c r="D92" s="47">
        <v>84.474000000000004</v>
      </c>
      <c r="E92" s="47">
        <v>84.474000000000004</v>
      </c>
      <c r="F92" s="47">
        <v>84.474000000000004</v>
      </c>
      <c r="G92" s="47">
        <v>84.474000000000004</v>
      </c>
      <c r="H92" s="47">
        <v>84.474000000000004</v>
      </c>
      <c r="I92" s="47">
        <v>84.474000000000004</v>
      </c>
      <c r="J92" s="47">
        <v>84.474000000000004</v>
      </c>
      <c r="Y92" s="52">
        <v>20362</v>
      </c>
      <c r="Z92" t="s">
        <v>450</v>
      </c>
      <c r="AA92" t="s">
        <v>450</v>
      </c>
      <c r="AB92" t="s">
        <v>450</v>
      </c>
      <c r="AC92" t="s">
        <v>450</v>
      </c>
      <c r="AD92" t="s">
        <v>450</v>
      </c>
      <c r="AE92" t="s">
        <v>450</v>
      </c>
      <c r="AF92" t="s">
        <v>450</v>
      </c>
      <c r="AG92" t="s">
        <v>450</v>
      </c>
      <c r="AH92" t="s">
        <v>450</v>
      </c>
    </row>
    <row r="93" spans="1:34" x14ac:dyDescent="0.55000000000000004">
      <c r="A93" s="46" t="s">
        <v>227</v>
      </c>
      <c r="B93" s="47">
        <v>85.11</v>
      </c>
      <c r="C93" s="47">
        <v>85.11</v>
      </c>
      <c r="D93" s="47">
        <v>85.11</v>
      </c>
      <c r="E93" s="47">
        <v>85.11</v>
      </c>
      <c r="F93" s="47">
        <v>85.11</v>
      </c>
      <c r="G93" s="47">
        <v>85.11</v>
      </c>
      <c r="H93" s="47">
        <v>85.11</v>
      </c>
      <c r="I93" s="47">
        <v>85.11</v>
      </c>
      <c r="J93" s="47">
        <v>85.11</v>
      </c>
      <c r="Y93" s="52">
        <v>20454</v>
      </c>
      <c r="Z93" t="s">
        <v>450</v>
      </c>
      <c r="AA93" t="s">
        <v>450</v>
      </c>
      <c r="AB93" t="s">
        <v>450</v>
      </c>
      <c r="AC93" t="s">
        <v>450</v>
      </c>
      <c r="AD93" t="s">
        <v>450</v>
      </c>
      <c r="AE93" t="s">
        <v>450</v>
      </c>
      <c r="AF93" t="s">
        <v>450</v>
      </c>
      <c r="AG93" t="s">
        <v>450</v>
      </c>
      <c r="AH93" t="s">
        <v>450</v>
      </c>
    </row>
    <row r="94" spans="1:34" x14ac:dyDescent="0.55000000000000004">
      <c r="A94" s="46" t="s">
        <v>228</v>
      </c>
      <c r="B94" s="47">
        <v>85.878</v>
      </c>
      <c r="C94" s="47">
        <v>85.878</v>
      </c>
      <c r="D94" s="47">
        <v>85.878</v>
      </c>
      <c r="E94" s="47">
        <v>85.878</v>
      </c>
      <c r="F94" s="47">
        <v>85.878</v>
      </c>
      <c r="G94" s="47">
        <v>85.878</v>
      </c>
      <c r="H94" s="47">
        <v>85.878</v>
      </c>
      <c r="I94" s="47">
        <v>85.878</v>
      </c>
      <c r="J94" s="47">
        <v>85.878</v>
      </c>
      <c r="Y94" s="52">
        <v>20545</v>
      </c>
      <c r="Z94" t="s">
        <v>450</v>
      </c>
      <c r="AA94" t="s">
        <v>450</v>
      </c>
      <c r="AB94" t="s">
        <v>450</v>
      </c>
      <c r="AC94" t="s">
        <v>450</v>
      </c>
      <c r="AD94" t="s">
        <v>450</v>
      </c>
      <c r="AE94" t="s">
        <v>450</v>
      </c>
      <c r="AF94" t="s">
        <v>450</v>
      </c>
      <c r="AG94" t="s">
        <v>450</v>
      </c>
      <c r="AH94" t="s">
        <v>450</v>
      </c>
    </row>
    <row r="95" spans="1:34" x14ac:dyDescent="0.55000000000000004">
      <c r="A95" s="46" t="s">
        <v>229</v>
      </c>
      <c r="B95" s="47">
        <v>87.119</v>
      </c>
      <c r="C95" s="47">
        <v>87.119</v>
      </c>
      <c r="D95" s="47">
        <v>87.119</v>
      </c>
      <c r="E95" s="47">
        <v>87.119</v>
      </c>
      <c r="F95" s="47">
        <v>87.119</v>
      </c>
      <c r="G95" s="47">
        <v>87.119</v>
      </c>
      <c r="H95" s="47">
        <v>87.119</v>
      </c>
      <c r="I95" s="47">
        <v>87.119</v>
      </c>
      <c r="J95" s="47">
        <v>87.119</v>
      </c>
      <c r="Y95" s="52">
        <v>20636</v>
      </c>
      <c r="Z95" t="s">
        <v>450</v>
      </c>
      <c r="AA95" t="s">
        <v>450</v>
      </c>
      <c r="AB95" t="s">
        <v>450</v>
      </c>
      <c r="AC95" t="s">
        <v>450</v>
      </c>
      <c r="AD95" t="s">
        <v>450</v>
      </c>
      <c r="AE95" t="s">
        <v>450</v>
      </c>
      <c r="AF95" t="s">
        <v>450</v>
      </c>
      <c r="AG95" t="s">
        <v>450</v>
      </c>
      <c r="AH95" t="s">
        <v>450</v>
      </c>
    </row>
    <row r="96" spans="1:34" x14ac:dyDescent="0.55000000000000004">
      <c r="A96" s="46" t="s">
        <v>230</v>
      </c>
      <c r="B96" s="47">
        <v>88.471999999999994</v>
      </c>
      <c r="C96" s="47">
        <v>88.471999999999994</v>
      </c>
      <c r="D96" s="47">
        <v>88.471999999999994</v>
      </c>
      <c r="E96" s="47">
        <v>88.471999999999994</v>
      </c>
      <c r="F96" s="47">
        <v>88.471999999999994</v>
      </c>
      <c r="G96" s="47">
        <v>88.471999999999994</v>
      </c>
      <c r="H96" s="47">
        <v>88.471999999999994</v>
      </c>
      <c r="I96" s="47">
        <v>88.471999999999994</v>
      </c>
      <c r="J96" s="47">
        <v>88.471999999999994</v>
      </c>
      <c r="Y96" s="52">
        <v>20728</v>
      </c>
      <c r="Z96" t="s">
        <v>450</v>
      </c>
      <c r="AA96" t="s">
        <v>450</v>
      </c>
      <c r="AB96" t="s">
        <v>450</v>
      </c>
      <c r="AC96" t="s">
        <v>450</v>
      </c>
      <c r="AD96" t="s">
        <v>450</v>
      </c>
      <c r="AE96" t="s">
        <v>450</v>
      </c>
      <c r="AF96" t="s">
        <v>450</v>
      </c>
      <c r="AG96" t="s">
        <v>450</v>
      </c>
      <c r="AH96" t="s">
        <v>450</v>
      </c>
    </row>
    <row r="97" spans="1:34" x14ac:dyDescent="0.55000000000000004">
      <c r="A97" s="46" t="s">
        <v>231</v>
      </c>
      <c r="B97" s="47">
        <v>89.872</v>
      </c>
      <c r="C97" s="47">
        <v>89.872</v>
      </c>
      <c r="D97" s="47">
        <v>89.872</v>
      </c>
      <c r="E97" s="47">
        <v>89.872</v>
      </c>
      <c r="F97" s="47">
        <v>89.872</v>
      </c>
      <c r="G97" s="47">
        <v>89.872</v>
      </c>
      <c r="H97" s="47">
        <v>89.872</v>
      </c>
      <c r="I97" s="47">
        <v>89.872</v>
      </c>
      <c r="J97" s="47">
        <v>89.872</v>
      </c>
      <c r="Y97" s="52">
        <v>20820</v>
      </c>
      <c r="Z97" t="s">
        <v>450</v>
      </c>
      <c r="AA97" t="s">
        <v>450</v>
      </c>
      <c r="AB97" t="s">
        <v>450</v>
      </c>
      <c r="AC97" t="s">
        <v>450</v>
      </c>
      <c r="AD97" t="s">
        <v>450</v>
      </c>
      <c r="AE97" t="s">
        <v>450</v>
      </c>
      <c r="AF97" t="s">
        <v>450</v>
      </c>
      <c r="AG97" t="s">
        <v>450</v>
      </c>
      <c r="AH97" t="s">
        <v>450</v>
      </c>
    </row>
    <row r="98" spans="1:34" x14ac:dyDescent="0.55000000000000004">
      <c r="A98" s="46" t="s">
        <v>232</v>
      </c>
      <c r="B98" s="47">
        <v>91.284999999999997</v>
      </c>
      <c r="C98" s="47">
        <v>91.284999999999997</v>
      </c>
      <c r="D98" s="47">
        <v>91.284999999999997</v>
      </c>
      <c r="E98" s="47">
        <v>91.284999999999997</v>
      </c>
      <c r="F98" s="47">
        <v>91.284999999999997</v>
      </c>
      <c r="G98" s="47">
        <v>91.284999999999997</v>
      </c>
      <c r="H98" s="47">
        <v>91.284999999999997</v>
      </c>
      <c r="I98" s="47">
        <v>91.284999999999997</v>
      </c>
      <c r="J98" s="47">
        <v>91.284999999999997</v>
      </c>
      <c r="Y98" s="52">
        <v>20910</v>
      </c>
      <c r="Z98" t="s">
        <v>450</v>
      </c>
      <c r="AA98" t="s">
        <v>450</v>
      </c>
      <c r="AB98" t="s">
        <v>450</v>
      </c>
      <c r="AC98" t="s">
        <v>450</v>
      </c>
      <c r="AD98" t="s">
        <v>450</v>
      </c>
      <c r="AE98" t="s">
        <v>450</v>
      </c>
      <c r="AF98" t="s">
        <v>450</v>
      </c>
      <c r="AG98" t="s">
        <v>450</v>
      </c>
      <c r="AH98" t="s">
        <v>450</v>
      </c>
    </row>
    <row r="99" spans="1:34" x14ac:dyDescent="0.55000000000000004">
      <c r="A99" s="46" t="s">
        <v>233</v>
      </c>
      <c r="B99" s="47">
        <v>92.733000000000004</v>
      </c>
      <c r="C99" s="47">
        <v>92.733000000000004</v>
      </c>
      <c r="D99" s="47">
        <v>92.733000000000004</v>
      </c>
      <c r="E99" s="47">
        <v>92.733000000000004</v>
      </c>
      <c r="F99" s="47">
        <v>92.733000000000004</v>
      </c>
      <c r="G99" s="47">
        <v>92.733000000000004</v>
      </c>
      <c r="H99" s="47">
        <v>92.733000000000004</v>
      </c>
      <c r="I99" s="47">
        <v>92.733000000000004</v>
      </c>
      <c r="J99" s="47">
        <v>92.733000000000004</v>
      </c>
      <c r="Y99" s="52">
        <v>21001</v>
      </c>
      <c r="Z99" t="s">
        <v>450</v>
      </c>
      <c r="AA99" t="s">
        <v>450</v>
      </c>
      <c r="AB99" t="s">
        <v>450</v>
      </c>
      <c r="AC99" t="s">
        <v>450</v>
      </c>
      <c r="AD99" t="s">
        <v>450</v>
      </c>
      <c r="AE99" t="s">
        <v>450</v>
      </c>
      <c r="AF99" t="s">
        <v>450</v>
      </c>
      <c r="AG99" t="s">
        <v>450</v>
      </c>
      <c r="AH99" t="s">
        <v>450</v>
      </c>
    </row>
    <row r="100" spans="1:34" x14ac:dyDescent="0.55000000000000004">
      <c r="A100" s="46" t="s">
        <v>234</v>
      </c>
      <c r="B100" s="47">
        <v>94.244</v>
      </c>
      <c r="C100" s="47">
        <v>94.244</v>
      </c>
      <c r="D100" s="47">
        <v>94.244</v>
      </c>
      <c r="E100" s="47">
        <v>94.244</v>
      </c>
      <c r="F100" s="47">
        <v>94.244</v>
      </c>
      <c r="G100" s="47">
        <v>94.244</v>
      </c>
      <c r="H100" s="47">
        <v>94.244</v>
      </c>
      <c r="I100" s="47">
        <v>94.244</v>
      </c>
      <c r="J100" s="47">
        <v>94.244</v>
      </c>
      <c r="Y100" s="52">
        <v>21093</v>
      </c>
      <c r="Z100" t="s">
        <v>450</v>
      </c>
      <c r="AA100" t="s">
        <v>450</v>
      </c>
      <c r="AB100" t="s">
        <v>450</v>
      </c>
      <c r="AC100" t="s">
        <v>450</v>
      </c>
      <c r="AD100" t="s">
        <v>450</v>
      </c>
      <c r="AE100" t="s">
        <v>450</v>
      </c>
      <c r="AF100" t="s">
        <v>450</v>
      </c>
      <c r="AG100" t="s">
        <v>450</v>
      </c>
      <c r="AH100" t="s">
        <v>450</v>
      </c>
    </row>
    <row r="101" spans="1:34" x14ac:dyDescent="0.55000000000000004">
      <c r="A101" s="46" t="s">
        <v>235</v>
      </c>
      <c r="B101" s="47">
        <v>96.003</v>
      </c>
      <c r="C101" s="47">
        <v>96.003</v>
      </c>
      <c r="D101" s="47">
        <v>96.003</v>
      </c>
      <c r="E101" s="47">
        <v>96.003</v>
      </c>
      <c r="F101" s="47">
        <v>96.003</v>
      </c>
      <c r="G101" s="47">
        <v>96.003</v>
      </c>
      <c r="H101" s="47">
        <v>96.003</v>
      </c>
      <c r="I101" s="47">
        <v>96.003</v>
      </c>
      <c r="J101" s="47">
        <v>96.003</v>
      </c>
      <c r="Y101" s="52">
        <v>21185</v>
      </c>
      <c r="Z101" t="s">
        <v>450</v>
      </c>
      <c r="AA101" t="s">
        <v>450</v>
      </c>
      <c r="AB101" t="s">
        <v>450</v>
      </c>
      <c r="AC101" t="s">
        <v>450</v>
      </c>
      <c r="AD101" t="s">
        <v>450</v>
      </c>
      <c r="AE101" t="s">
        <v>450</v>
      </c>
      <c r="AF101" t="s">
        <v>450</v>
      </c>
      <c r="AG101" t="s">
        <v>450</v>
      </c>
      <c r="AH101" t="s">
        <v>450</v>
      </c>
    </row>
    <row r="102" spans="1:34" x14ac:dyDescent="0.55000000000000004">
      <c r="A102" s="46" t="s">
        <v>236</v>
      </c>
      <c r="B102" s="47">
        <v>97.891999999999996</v>
      </c>
      <c r="C102" s="47">
        <v>97.891999999999996</v>
      </c>
      <c r="D102" s="47">
        <v>97.891999999999996</v>
      </c>
      <c r="E102" s="47">
        <v>97.891999999999996</v>
      </c>
      <c r="F102" s="47">
        <v>97.891999999999996</v>
      </c>
      <c r="G102" s="47">
        <v>97.891999999999996</v>
      </c>
      <c r="H102" s="47">
        <v>97.891999999999996</v>
      </c>
      <c r="I102" s="47">
        <v>97.891999999999996</v>
      </c>
      <c r="J102" s="47">
        <v>97.891999999999996</v>
      </c>
      <c r="Y102" s="52">
        <v>21275</v>
      </c>
      <c r="Z102" t="s">
        <v>450</v>
      </c>
      <c r="AA102" t="s">
        <v>450</v>
      </c>
      <c r="AB102" t="s">
        <v>450</v>
      </c>
      <c r="AC102" t="s">
        <v>450</v>
      </c>
      <c r="AD102" t="s">
        <v>450</v>
      </c>
      <c r="AE102" t="s">
        <v>450</v>
      </c>
      <c r="AF102" t="s">
        <v>450</v>
      </c>
      <c r="AG102" t="s">
        <v>450</v>
      </c>
      <c r="AH102" t="s">
        <v>450</v>
      </c>
    </row>
    <row r="103" spans="1:34" x14ac:dyDescent="0.55000000000000004">
      <c r="A103" s="46" t="s">
        <v>237</v>
      </c>
      <c r="B103" s="47">
        <v>99.873000000000005</v>
      </c>
      <c r="C103" s="47">
        <v>99.873000000000005</v>
      </c>
      <c r="D103" s="47">
        <v>99.873000000000005</v>
      </c>
      <c r="E103" s="47">
        <v>99.873000000000005</v>
      </c>
      <c r="F103" s="47">
        <v>99.873000000000005</v>
      </c>
      <c r="G103" s="47">
        <v>99.873000000000005</v>
      </c>
      <c r="H103" s="47">
        <v>99.873000000000005</v>
      </c>
      <c r="I103" s="47">
        <v>99.873000000000005</v>
      </c>
      <c r="J103" s="47">
        <v>99.873000000000005</v>
      </c>
      <c r="Y103" s="52">
        <v>21366</v>
      </c>
      <c r="Z103" t="s">
        <v>450</v>
      </c>
      <c r="AA103" t="s">
        <v>450</v>
      </c>
      <c r="AB103" t="s">
        <v>450</v>
      </c>
      <c r="AC103" t="s">
        <v>450</v>
      </c>
      <c r="AD103" t="s">
        <v>450</v>
      </c>
      <c r="AE103" t="s">
        <v>450</v>
      </c>
      <c r="AF103" t="s">
        <v>450</v>
      </c>
      <c r="AG103" t="s">
        <v>450</v>
      </c>
      <c r="AH103" t="s">
        <v>450</v>
      </c>
    </row>
    <row r="104" spans="1:34" x14ac:dyDescent="0.55000000000000004">
      <c r="A104" s="46" t="s">
        <v>238</v>
      </c>
      <c r="B104" s="47">
        <v>102.128</v>
      </c>
      <c r="C104" s="47">
        <v>102.128</v>
      </c>
      <c r="D104" s="47">
        <v>102.128</v>
      </c>
      <c r="E104" s="47">
        <v>102.128</v>
      </c>
      <c r="F104" s="47">
        <v>102.128</v>
      </c>
      <c r="G104" s="47">
        <v>102.128</v>
      </c>
      <c r="H104" s="47">
        <v>102.128</v>
      </c>
      <c r="I104" s="47">
        <v>102.128</v>
      </c>
      <c r="J104" s="47">
        <v>102.128</v>
      </c>
      <c r="Y104" s="52">
        <v>21458</v>
      </c>
      <c r="Z104" t="s">
        <v>450</v>
      </c>
      <c r="AA104" t="s">
        <v>450</v>
      </c>
      <c r="AB104" t="s">
        <v>450</v>
      </c>
      <c r="AC104" t="s">
        <v>450</v>
      </c>
      <c r="AD104" t="s">
        <v>450</v>
      </c>
      <c r="AE104" t="s">
        <v>450</v>
      </c>
      <c r="AF104" t="s">
        <v>450</v>
      </c>
      <c r="AG104" t="s">
        <v>450</v>
      </c>
      <c r="AH104" t="s">
        <v>450</v>
      </c>
    </row>
    <row r="105" spans="1:34" x14ac:dyDescent="0.55000000000000004">
      <c r="A105" s="46" t="s">
        <v>239</v>
      </c>
      <c r="B105" s="47">
        <v>104.425</v>
      </c>
      <c r="C105" s="47">
        <v>104.425</v>
      </c>
      <c r="D105" s="47">
        <v>104.425</v>
      </c>
      <c r="E105" s="47">
        <v>104.425</v>
      </c>
      <c r="F105" s="47">
        <v>104.425</v>
      </c>
      <c r="G105" s="47">
        <v>104.425</v>
      </c>
      <c r="H105" s="47">
        <v>104.425</v>
      </c>
      <c r="I105" s="47">
        <v>104.425</v>
      </c>
      <c r="J105" s="47">
        <v>104.425</v>
      </c>
      <c r="Y105" s="52">
        <v>21550</v>
      </c>
      <c r="Z105" t="s">
        <v>450</v>
      </c>
      <c r="AA105" t="s">
        <v>450</v>
      </c>
      <c r="AB105" t="s">
        <v>450</v>
      </c>
      <c r="AC105" t="s">
        <v>450</v>
      </c>
      <c r="AD105" t="s">
        <v>450</v>
      </c>
      <c r="AE105" t="s">
        <v>450</v>
      </c>
      <c r="AF105" t="s">
        <v>450</v>
      </c>
      <c r="AG105" t="s">
        <v>450</v>
      </c>
      <c r="AH105" t="s">
        <v>450</v>
      </c>
    </row>
    <row r="106" spans="1:34" x14ac:dyDescent="0.55000000000000004">
      <c r="A106" s="46" t="s">
        <v>240</v>
      </c>
      <c r="B106" s="47">
        <v>106.538</v>
      </c>
      <c r="C106" s="47">
        <v>106.538</v>
      </c>
      <c r="D106" s="47">
        <v>106.538</v>
      </c>
      <c r="E106" s="47">
        <v>106.538</v>
      </c>
      <c r="F106" s="47">
        <v>106.538</v>
      </c>
      <c r="G106" s="47">
        <v>106.538</v>
      </c>
      <c r="H106" s="47">
        <v>106.538</v>
      </c>
      <c r="I106" s="47">
        <v>106.538</v>
      </c>
      <c r="J106" s="47">
        <v>106.538</v>
      </c>
      <c r="Y106" s="52">
        <v>21640</v>
      </c>
      <c r="Z106" t="s">
        <v>450</v>
      </c>
      <c r="AA106" t="s">
        <v>450</v>
      </c>
      <c r="AB106" t="s">
        <v>450</v>
      </c>
      <c r="AC106" t="s">
        <v>450</v>
      </c>
      <c r="AD106" t="s">
        <v>450</v>
      </c>
      <c r="AE106" t="s">
        <v>450</v>
      </c>
      <c r="AF106" t="s">
        <v>450</v>
      </c>
      <c r="AG106" t="s">
        <v>450</v>
      </c>
      <c r="AH106" t="s">
        <v>450</v>
      </c>
    </row>
    <row r="107" spans="1:34" x14ac:dyDescent="0.55000000000000004">
      <c r="A107" s="46" t="s">
        <v>241</v>
      </c>
      <c r="B107" s="47">
        <v>109.13500000000001</v>
      </c>
      <c r="C107" s="47">
        <v>109.13500000000001</v>
      </c>
      <c r="D107" s="47">
        <v>109.13500000000001</v>
      </c>
      <c r="E107" s="47">
        <v>109.13500000000001</v>
      </c>
      <c r="F107" s="47">
        <v>109.13500000000001</v>
      </c>
      <c r="G107" s="47">
        <v>109.13500000000001</v>
      </c>
      <c r="H107" s="47">
        <v>109.13500000000001</v>
      </c>
      <c r="I107" s="47">
        <v>109.13500000000001</v>
      </c>
      <c r="J107" s="47">
        <v>109.13500000000001</v>
      </c>
      <c r="Y107" s="52">
        <v>21731</v>
      </c>
      <c r="Z107" t="s">
        <v>450</v>
      </c>
      <c r="AA107" t="s">
        <v>450</v>
      </c>
      <c r="AB107" t="s">
        <v>450</v>
      </c>
      <c r="AC107" t="s">
        <v>450</v>
      </c>
      <c r="AD107" t="s">
        <v>450</v>
      </c>
      <c r="AE107" t="s">
        <v>450</v>
      </c>
      <c r="AF107" t="s">
        <v>450</v>
      </c>
      <c r="AG107" t="s">
        <v>450</v>
      </c>
      <c r="AH107" t="s">
        <v>450</v>
      </c>
    </row>
    <row r="108" spans="1:34" x14ac:dyDescent="0.55000000000000004">
      <c r="A108" s="46" t="s">
        <v>242</v>
      </c>
      <c r="B108" s="47">
        <v>111.111</v>
      </c>
      <c r="C108" s="47">
        <v>111.111</v>
      </c>
      <c r="D108" s="47">
        <v>111.111</v>
      </c>
      <c r="E108" s="47">
        <v>111.111</v>
      </c>
      <c r="F108" s="47">
        <v>111.111</v>
      </c>
      <c r="G108" s="47">
        <v>111.111</v>
      </c>
      <c r="H108" s="47">
        <v>111.111</v>
      </c>
      <c r="I108" s="47">
        <v>111.111</v>
      </c>
      <c r="J108" s="47">
        <v>111.111</v>
      </c>
      <c r="Y108" s="52">
        <v>21823</v>
      </c>
      <c r="Z108" t="s">
        <v>450</v>
      </c>
      <c r="AA108" t="s">
        <v>450</v>
      </c>
      <c r="AB108" t="s">
        <v>450</v>
      </c>
      <c r="AC108" t="s">
        <v>450</v>
      </c>
      <c r="AD108" t="s">
        <v>450</v>
      </c>
      <c r="AE108" t="s">
        <v>450</v>
      </c>
      <c r="AF108" t="s">
        <v>450</v>
      </c>
      <c r="AG108" t="s">
        <v>450</v>
      </c>
      <c r="AH108" t="s">
        <v>450</v>
      </c>
    </row>
    <row r="109" spans="1:34" x14ac:dyDescent="0.55000000000000004">
      <c r="A109" s="46" t="s">
        <v>243</v>
      </c>
      <c r="B109" s="47">
        <v>112.798</v>
      </c>
      <c r="C109" s="47">
        <v>112.798</v>
      </c>
      <c r="D109" s="47">
        <v>112.798</v>
      </c>
      <c r="E109" s="47">
        <v>112.798</v>
      </c>
      <c r="F109" s="47">
        <v>112.798</v>
      </c>
      <c r="G109" s="47">
        <v>112.798</v>
      </c>
      <c r="H109" s="47">
        <v>112.798</v>
      </c>
      <c r="I109" s="47">
        <v>112.798</v>
      </c>
      <c r="J109" s="47">
        <v>112.798</v>
      </c>
      <c r="Y109" s="52">
        <v>21915</v>
      </c>
      <c r="Z109" t="s">
        <v>450</v>
      </c>
      <c r="AA109" t="s">
        <v>450</v>
      </c>
      <c r="AB109" t="s">
        <v>450</v>
      </c>
      <c r="AC109" t="s">
        <v>450</v>
      </c>
      <c r="AD109" t="s">
        <v>450</v>
      </c>
      <c r="AE109" t="s">
        <v>450</v>
      </c>
      <c r="AF109" t="s">
        <v>450</v>
      </c>
      <c r="AG109" t="s">
        <v>450</v>
      </c>
      <c r="AH109" t="s">
        <v>450</v>
      </c>
    </row>
    <row r="110" spans="1:34" x14ac:dyDescent="0.55000000000000004">
      <c r="A110" s="46" t="s">
        <v>244</v>
      </c>
      <c r="B110" s="47">
        <v>114.81399999999999</v>
      </c>
      <c r="C110" s="47">
        <v>114.81399999999999</v>
      </c>
      <c r="D110" s="47">
        <v>114.81399999999999</v>
      </c>
      <c r="E110" s="47">
        <v>114.81399999999999</v>
      </c>
      <c r="F110" s="47">
        <v>114.81399999999999</v>
      </c>
      <c r="G110" s="47">
        <v>114.81399999999999</v>
      </c>
      <c r="H110" s="47">
        <v>114.81399999999999</v>
      </c>
      <c r="I110" s="47">
        <v>114.81399999999999</v>
      </c>
      <c r="J110" s="47">
        <v>114.81399999999999</v>
      </c>
      <c r="Y110" s="52">
        <v>22006</v>
      </c>
      <c r="Z110" t="s">
        <v>450</v>
      </c>
      <c r="AA110" t="s">
        <v>450</v>
      </c>
      <c r="AB110" t="s">
        <v>450</v>
      </c>
      <c r="AC110" t="s">
        <v>450</v>
      </c>
      <c r="AD110" t="s">
        <v>450</v>
      </c>
      <c r="AE110" t="s">
        <v>450</v>
      </c>
      <c r="AF110" t="s">
        <v>450</v>
      </c>
      <c r="AG110" t="s">
        <v>450</v>
      </c>
      <c r="AH110" t="s">
        <v>450</v>
      </c>
    </row>
    <row r="111" spans="1:34" x14ac:dyDescent="0.55000000000000004">
      <c r="A111" s="46" t="s">
        <v>245</v>
      </c>
      <c r="B111" s="47">
        <v>116.45</v>
      </c>
      <c r="C111" s="47">
        <v>116.45</v>
      </c>
      <c r="D111" s="47">
        <v>116.45</v>
      </c>
      <c r="E111" s="47">
        <v>116.45</v>
      </c>
      <c r="F111" s="47">
        <v>116.45</v>
      </c>
      <c r="G111" s="47">
        <v>116.45</v>
      </c>
      <c r="H111" s="47">
        <v>116.45</v>
      </c>
      <c r="I111" s="47">
        <v>116.45</v>
      </c>
      <c r="J111" s="47">
        <v>116.45</v>
      </c>
      <c r="Y111" s="52">
        <v>22097</v>
      </c>
      <c r="Z111" t="s">
        <v>450</v>
      </c>
      <c r="AA111" t="s">
        <v>450</v>
      </c>
      <c r="AB111" t="s">
        <v>450</v>
      </c>
      <c r="AC111" t="s">
        <v>450</v>
      </c>
      <c r="AD111" t="s">
        <v>450</v>
      </c>
      <c r="AE111" t="s">
        <v>450</v>
      </c>
      <c r="AF111" t="s">
        <v>450</v>
      </c>
      <c r="AG111" t="s">
        <v>450</v>
      </c>
      <c r="AH111" t="s">
        <v>450</v>
      </c>
    </row>
    <row r="112" spans="1:34" x14ac:dyDescent="0.55000000000000004">
      <c r="A112" s="46" t="s">
        <v>246</v>
      </c>
      <c r="B112" s="47">
        <v>118.691</v>
      </c>
      <c r="C112" s="47">
        <v>118.691</v>
      </c>
      <c r="D112" s="47">
        <v>118.691</v>
      </c>
      <c r="E112" s="47">
        <v>118.691</v>
      </c>
      <c r="F112" s="47">
        <v>118.691</v>
      </c>
      <c r="G112" s="47">
        <v>118.691</v>
      </c>
      <c r="H112" s="47">
        <v>118.691</v>
      </c>
      <c r="I112" s="47">
        <v>118.691</v>
      </c>
      <c r="J112" s="47">
        <v>118.691</v>
      </c>
      <c r="Y112" s="52">
        <v>22189</v>
      </c>
      <c r="Z112" t="s">
        <v>450</v>
      </c>
      <c r="AA112" t="s">
        <v>450</v>
      </c>
      <c r="AB112" t="s">
        <v>450</v>
      </c>
      <c r="AC112" t="s">
        <v>450</v>
      </c>
      <c r="AD112" t="s">
        <v>450</v>
      </c>
      <c r="AE112" t="s">
        <v>450</v>
      </c>
      <c r="AF112" t="s">
        <v>450</v>
      </c>
      <c r="AG112" t="s">
        <v>450</v>
      </c>
      <c r="AH112" t="s">
        <v>450</v>
      </c>
    </row>
    <row r="113" spans="1:34" x14ac:dyDescent="0.55000000000000004">
      <c r="A113" s="46" t="s">
        <v>247</v>
      </c>
      <c r="B113" s="47">
        <v>121.815</v>
      </c>
      <c r="C113" s="47">
        <v>121.815</v>
      </c>
      <c r="D113" s="47">
        <v>121.815</v>
      </c>
      <c r="E113" s="47">
        <v>121.815</v>
      </c>
      <c r="F113" s="47">
        <v>121.815</v>
      </c>
      <c r="G113" s="47">
        <v>121.815</v>
      </c>
      <c r="H113" s="47">
        <v>121.815</v>
      </c>
      <c r="I113" s="47">
        <v>121.815</v>
      </c>
      <c r="J113" s="47">
        <v>121.815</v>
      </c>
      <c r="Y113" s="52">
        <v>22281</v>
      </c>
      <c r="Z113" t="s">
        <v>450</v>
      </c>
      <c r="AA113" t="s">
        <v>450</v>
      </c>
      <c r="AB113" t="s">
        <v>450</v>
      </c>
      <c r="AC113" t="s">
        <v>450</v>
      </c>
      <c r="AD113" t="s">
        <v>450</v>
      </c>
      <c r="AE113" t="s">
        <v>450</v>
      </c>
      <c r="AF113" t="s">
        <v>450</v>
      </c>
      <c r="AG113" t="s">
        <v>450</v>
      </c>
      <c r="AH113" t="s">
        <v>450</v>
      </c>
    </row>
    <row r="114" spans="1:34" x14ac:dyDescent="0.55000000000000004">
      <c r="A114" s="46" t="s">
        <v>248</v>
      </c>
      <c r="B114" s="47">
        <v>124.779</v>
      </c>
      <c r="C114" s="47">
        <v>124.779</v>
      </c>
      <c r="D114" s="47">
        <v>124.779</v>
      </c>
      <c r="E114" s="47">
        <v>124.779</v>
      </c>
      <c r="F114" s="47">
        <v>124.779</v>
      </c>
      <c r="G114" s="47">
        <v>124.779</v>
      </c>
      <c r="H114" s="47">
        <v>124.779</v>
      </c>
      <c r="I114" s="47">
        <v>124.779</v>
      </c>
      <c r="J114" s="47">
        <v>124.779</v>
      </c>
      <c r="Y114" s="52">
        <v>22371</v>
      </c>
      <c r="Z114" t="s">
        <v>450</v>
      </c>
      <c r="AA114" t="s">
        <v>450</v>
      </c>
      <c r="AB114" t="s">
        <v>450</v>
      </c>
      <c r="AC114" t="s">
        <v>450</v>
      </c>
      <c r="AD114" t="s">
        <v>450</v>
      </c>
      <c r="AE114" t="s">
        <v>450</v>
      </c>
      <c r="AF114" t="s">
        <v>450</v>
      </c>
      <c r="AG114" t="s">
        <v>450</v>
      </c>
      <c r="AH114" t="s">
        <v>450</v>
      </c>
    </row>
    <row r="115" spans="1:34" x14ac:dyDescent="0.55000000000000004">
      <c r="A115" s="46" t="s">
        <v>249</v>
      </c>
      <c r="B115" s="47">
        <v>127.61799999999999</v>
      </c>
      <c r="C115" s="47">
        <v>127.61799999999999</v>
      </c>
      <c r="D115" s="47">
        <v>127.61799999999999</v>
      </c>
      <c r="E115" s="47">
        <v>127.61799999999999</v>
      </c>
      <c r="F115" s="47">
        <v>127.61799999999999</v>
      </c>
      <c r="G115" s="47">
        <v>127.61799999999999</v>
      </c>
      <c r="H115" s="47">
        <v>127.61799999999999</v>
      </c>
      <c r="I115" s="47">
        <v>127.61799999999999</v>
      </c>
      <c r="J115" s="47">
        <v>127.61799999999999</v>
      </c>
      <c r="Y115" s="52">
        <v>22462</v>
      </c>
      <c r="Z115" t="s">
        <v>450</v>
      </c>
      <c r="AA115" t="s">
        <v>450</v>
      </c>
      <c r="AB115" t="s">
        <v>450</v>
      </c>
      <c r="AC115" t="s">
        <v>450</v>
      </c>
      <c r="AD115" t="s">
        <v>450</v>
      </c>
      <c r="AE115" t="s">
        <v>450</v>
      </c>
      <c r="AF115" t="s">
        <v>450</v>
      </c>
      <c r="AG115" t="s">
        <v>450</v>
      </c>
      <c r="AH115" t="s">
        <v>450</v>
      </c>
    </row>
    <row r="116" spans="1:34" x14ac:dyDescent="0.55000000000000004">
      <c r="A116" s="46" t="s">
        <v>250</v>
      </c>
      <c r="B116" s="47">
        <v>130.15100000000001</v>
      </c>
      <c r="C116" s="47">
        <v>130.15100000000001</v>
      </c>
      <c r="D116" s="47">
        <v>130.15100000000001</v>
      </c>
      <c r="E116" s="47">
        <v>130.15100000000001</v>
      </c>
      <c r="F116" s="47">
        <v>130.15100000000001</v>
      </c>
      <c r="G116" s="47">
        <v>130.15100000000001</v>
      </c>
      <c r="H116" s="47">
        <v>130.15100000000001</v>
      </c>
      <c r="I116" s="47">
        <v>130.15100000000001</v>
      </c>
      <c r="J116" s="47">
        <v>130.15100000000001</v>
      </c>
      <c r="Y116" s="52">
        <v>22554</v>
      </c>
      <c r="Z116" t="s">
        <v>450</v>
      </c>
      <c r="AA116" t="s">
        <v>450</v>
      </c>
      <c r="AB116" t="s">
        <v>450</v>
      </c>
      <c r="AC116" t="s">
        <v>450</v>
      </c>
      <c r="AD116" t="s">
        <v>450</v>
      </c>
      <c r="AE116" t="s">
        <v>450</v>
      </c>
      <c r="AF116" t="s">
        <v>450</v>
      </c>
      <c r="AG116" t="s">
        <v>450</v>
      </c>
      <c r="AH116" t="s">
        <v>450</v>
      </c>
    </row>
    <row r="117" spans="1:34" x14ac:dyDescent="0.55000000000000004">
      <c r="A117" s="46" t="s">
        <v>251</v>
      </c>
      <c r="B117" s="47">
        <v>132.65100000000001</v>
      </c>
      <c r="C117" s="47">
        <v>132.65100000000001</v>
      </c>
      <c r="D117" s="47">
        <v>132.65100000000001</v>
      </c>
      <c r="E117" s="47">
        <v>132.65100000000001</v>
      </c>
      <c r="F117" s="47">
        <v>132.65100000000001</v>
      </c>
      <c r="G117" s="47">
        <v>132.65100000000001</v>
      </c>
      <c r="H117" s="47">
        <v>132.65100000000001</v>
      </c>
      <c r="I117" s="47">
        <v>132.65100000000001</v>
      </c>
      <c r="J117" s="47">
        <v>132.65100000000001</v>
      </c>
      <c r="Y117" s="52">
        <v>22646</v>
      </c>
      <c r="Z117" t="s">
        <v>450</v>
      </c>
      <c r="AA117" t="s">
        <v>450</v>
      </c>
      <c r="AB117" t="s">
        <v>450</v>
      </c>
      <c r="AC117" t="s">
        <v>450</v>
      </c>
      <c r="AD117" t="s">
        <v>450</v>
      </c>
      <c r="AE117" t="s">
        <v>450</v>
      </c>
      <c r="AF117" t="s">
        <v>450</v>
      </c>
      <c r="AG117" t="s">
        <v>450</v>
      </c>
      <c r="AH117" t="s">
        <v>450</v>
      </c>
    </row>
    <row r="118" spans="1:34" x14ac:dyDescent="0.55000000000000004">
      <c r="A118" s="46" t="s">
        <v>252</v>
      </c>
      <c r="B118" s="47">
        <v>136.29499999999999</v>
      </c>
      <c r="C118" s="47">
        <v>136.29499999999999</v>
      </c>
      <c r="D118" s="47">
        <v>136.29499999999999</v>
      </c>
      <c r="E118" s="47">
        <v>136.29499999999999</v>
      </c>
      <c r="F118" s="47">
        <v>136.29499999999999</v>
      </c>
      <c r="G118" s="47">
        <v>136.29499999999999</v>
      </c>
      <c r="H118" s="47">
        <v>136.29499999999999</v>
      </c>
      <c r="I118" s="47">
        <v>136.29499999999999</v>
      </c>
      <c r="J118" s="47">
        <v>136.29499999999999</v>
      </c>
      <c r="Y118" s="52">
        <v>22736</v>
      </c>
      <c r="Z118" t="s">
        <v>450</v>
      </c>
      <c r="AA118" t="s">
        <v>450</v>
      </c>
      <c r="AB118" t="s">
        <v>450</v>
      </c>
      <c r="AC118" t="s">
        <v>450</v>
      </c>
      <c r="AD118" t="s">
        <v>450</v>
      </c>
      <c r="AE118" t="s">
        <v>450</v>
      </c>
      <c r="AF118" t="s">
        <v>450</v>
      </c>
      <c r="AG118" t="s">
        <v>450</v>
      </c>
      <c r="AH118" t="s">
        <v>450</v>
      </c>
    </row>
    <row r="119" spans="1:34" x14ac:dyDescent="0.55000000000000004">
      <c r="A119" s="46" t="s">
        <v>253</v>
      </c>
      <c r="B119" s="47">
        <v>140.18199999999999</v>
      </c>
      <c r="C119" s="47">
        <v>140.18199999999999</v>
      </c>
      <c r="D119" s="47">
        <v>140.18199999999999</v>
      </c>
      <c r="E119" s="47">
        <v>140.18199999999999</v>
      </c>
      <c r="F119" s="47">
        <v>140.18199999999999</v>
      </c>
      <c r="G119" s="47">
        <v>140.18199999999999</v>
      </c>
      <c r="H119" s="47">
        <v>140.18199999999999</v>
      </c>
      <c r="I119" s="47">
        <v>140.18199999999999</v>
      </c>
      <c r="J119" s="47">
        <v>140.18199999999999</v>
      </c>
      <c r="Y119" s="52">
        <v>22827</v>
      </c>
      <c r="Z119" t="s">
        <v>450</v>
      </c>
      <c r="AA119" t="s">
        <v>450</v>
      </c>
      <c r="AB119" t="s">
        <v>450</v>
      </c>
      <c r="AC119" t="s">
        <v>450</v>
      </c>
      <c r="AD119" t="s">
        <v>450</v>
      </c>
      <c r="AE119" t="s">
        <v>450</v>
      </c>
      <c r="AF119" t="s">
        <v>450</v>
      </c>
      <c r="AG119" t="s">
        <v>450</v>
      </c>
      <c r="AH119" t="s">
        <v>450</v>
      </c>
    </row>
    <row r="120" spans="1:34" x14ac:dyDescent="0.55000000000000004">
      <c r="A120" s="46" t="s">
        <v>254</v>
      </c>
      <c r="B120" s="47">
        <v>145.065</v>
      </c>
      <c r="C120" s="47">
        <v>145.065</v>
      </c>
      <c r="D120" s="47">
        <v>145.065</v>
      </c>
      <c r="E120" s="47">
        <v>145.065</v>
      </c>
      <c r="F120" s="47">
        <v>145.065</v>
      </c>
      <c r="G120" s="47">
        <v>145.065</v>
      </c>
      <c r="H120" s="47">
        <v>145.065</v>
      </c>
      <c r="I120" s="47">
        <v>145.065</v>
      </c>
      <c r="J120" s="47">
        <v>145.065</v>
      </c>
      <c r="Y120" s="52">
        <v>22919</v>
      </c>
      <c r="Z120" t="s">
        <v>450</v>
      </c>
      <c r="AA120" t="s">
        <v>450</v>
      </c>
      <c r="AB120" t="s">
        <v>450</v>
      </c>
      <c r="AC120" t="s">
        <v>450</v>
      </c>
      <c r="AD120" t="s">
        <v>450</v>
      </c>
      <c r="AE120" t="s">
        <v>450</v>
      </c>
      <c r="AF120" t="s">
        <v>450</v>
      </c>
      <c r="AG120" t="s">
        <v>450</v>
      </c>
      <c r="AH120" t="s">
        <v>450</v>
      </c>
    </row>
    <row r="121" spans="1:34" x14ac:dyDescent="0.55000000000000004">
      <c r="A121" s="46" t="s">
        <v>255</v>
      </c>
      <c r="B121" s="47">
        <v>149.851</v>
      </c>
      <c r="C121" s="47">
        <v>149.851</v>
      </c>
      <c r="D121" s="47">
        <v>149.851</v>
      </c>
      <c r="E121" s="47">
        <v>149.851</v>
      </c>
      <c r="F121" s="47">
        <v>149.851</v>
      </c>
      <c r="G121" s="47">
        <v>149.851</v>
      </c>
      <c r="H121" s="47">
        <v>149.851</v>
      </c>
      <c r="I121" s="47">
        <v>149.851</v>
      </c>
      <c r="J121" s="47">
        <v>149.851</v>
      </c>
      <c r="Y121" s="52">
        <v>23011</v>
      </c>
      <c r="Z121" t="s">
        <v>450</v>
      </c>
      <c r="AA121" t="s">
        <v>450</v>
      </c>
      <c r="AB121" t="s">
        <v>450</v>
      </c>
      <c r="AC121" t="s">
        <v>450</v>
      </c>
      <c r="AD121" t="s">
        <v>450</v>
      </c>
      <c r="AE121" t="s">
        <v>450</v>
      </c>
      <c r="AF121" t="s">
        <v>450</v>
      </c>
      <c r="AG121" t="s">
        <v>450</v>
      </c>
      <c r="AH121" t="s">
        <v>450</v>
      </c>
    </row>
    <row r="122" spans="1:34" x14ac:dyDescent="0.55000000000000004">
      <c r="A122" s="46" t="s">
        <v>256</v>
      </c>
      <c r="B122" s="47">
        <v>154.18</v>
      </c>
      <c r="C122" s="47">
        <v>154.18</v>
      </c>
      <c r="D122" s="47">
        <v>154.18</v>
      </c>
      <c r="E122" s="47">
        <v>154.18</v>
      </c>
      <c r="F122" s="47">
        <v>154.18</v>
      </c>
      <c r="G122" s="47">
        <v>154.18</v>
      </c>
      <c r="H122" s="47">
        <v>154.18</v>
      </c>
      <c r="I122" s="47">
        <v>154.18</v>
      </c>
      <c r="J122" s="47">
        <v>154.18</v>
      </c>
      <c r="Y122" s="52">
        <v>23101</v>
      </c>
      <c r="Z122" t="s">
        <v>450</v>
      </c>
      <c r="AA122" t="s">
        <v>450</v>
      </c>
      <c r="AB122" t="s">
        <v>450</v>
      </c>
      <c r="AC122" t="s">
        <v>450</v>
      </c>
      <c r="AD122" t="s">
        <v>450</v>
      </c>
      <c r="AE122" t="s">
        <v>450</v>
      </c>
      <c r="AF122" t="s">
        <v>450</v>
      </c>
      <c r="AG122" t="s">
        <v>450</v>
      </c>
      <c r="AH122" t="s">
        <v>450</v>
      </c>
    </row>
    <row r="123" spans="1:34" x14ac:dyDescent="0.55000000000000004">
      <c r="A123" s="46" t="s">
        <v>257</v>
      </c>
      <c r="B123" s="47">
        <v>159.333</v>
      </c>
      <c r="C123" s="47">
        <v>159.333</v>
      </c>
      <c r="D123" s="47">
        <v>159.333</v>
      </c>
      <c r="E123" s="47">
        <v>159.333</v>
      </c>
      <c r="F123" s="47">
        <v>159.333</v>
      </c>
      <c r="G123" s="47">
        <v>159.333</v>
      </c>
      <c r="H123" s="47">
        <v>159.333</v>
      </c>
      <c r="I123" s="47">
        <v>159.333</v>
      </c>
      <c r="J123" s="47">
        <v>159.333</v>
      </c>
      <c r="Y123" s="52">
        <v>23192</v>
      </c>
      <c r="Z123" t="s">
        <v>450</v>
      </c>
      <c r="AA123" t="s">
        <v>450</v>
      </c>
      <c r="AB123" t="s">
        <v>450</v>
      </c>
      <c r="AC123" t="s">
        <v>450</v>
      </c>
      <c r="AD123" t="s">
        <v>450</v>
      </c>
      <c r="AE123" t="s">
        <v>450</v>
      </c>
      <c r="AF123" t="s">
        <v>450</v>
      </c>
      <c r="AG123" t="s">
        <v>450</v>
      </c>
      <c r="AH123" t="s">
        <v>450</v>
      </c>
    </row>
    <row r="124" spans="1:34" x14ac:dyDescent="0.55000000000000004">
      <c r="A124" s="46" t="s">
        <v>258</v>
      </c>
      <c r="B124" s="47">
        <v>165.82</v>
      </c>
      <c r="C124" s="47">
        <v>165.82</v>
      </c>
      <c r="D124" s="47">
        <v>165.82</v>
      </c>
      <c r="E124" s="47">
        <v>165.82</v>
      </c>
      <c r="F124" s="47">
        <v>165.82</v>
      </c>
      <c r="G124" s="47">
        <v>165.82</v>
      </c>
      <c r="H124" s="47">
        <v>165.82</v>
      </c>
      <c r="I124" s="47">
        <v>165.82</v>
      </c>
      <c r="J124" s="47">
        <v>165.82</v>
      </c>
      <c r="Y124" s="52">
        <v>23284</v>
      </c>
      <c r="Z124" t="s">
        <v>450</v>
      </c>
      <c r="AA124" t="s">
        <v>450</v>
      </c>
      <c r="AB124" t="s">
        <v>450</v>
      </c>
      <c r="AC124" t="s">
        <v>450</v>
      </c>
      <c r="AD124" t="s">
        <v>450</v>
      </c>
      <c r="AE124" t="s">
        <v>450</v>
      </c>
      <c r="AF124" t="s">
        <v>450</v>
      </c>
      <c r="AG124" t="s">
        <v>450</v>
      </c>
      <c r="AH124" t="s">
        <v>450</v>
      </c>
    </row>
    <row r="125" spans="1:34" x14ac:dyDescent="0.55000000000000004">
      <c r="A125" s="46" t="s">
        <v>259</v>
      </c>
      <c r="B125" s="47">
        <v>171.191</v>
      </c>
      <c r="C125" s="47">
        <v>171.191</v>
      </c>
      <c r="D125" s="47">
        <v>171.191</v>
      </c>
      <c r="E125" s="47">
        <v>171.191</v>
      </c>
      <c r="F125" s="47">
        <v>171.191</v>
      </c>
      <c r="G125" s="47">
        <v>171.191</v>
      </c>
      <c r="H125" s="47">
        <v>171.191</v>
      </c>
      <c r="I125" s="47">
        <v>171.191</v>
      </c>
      <c r="J125" s="47">
        <v>171.191</v>
      </c>
      <c r="Y125" s="52">
        <v>23376</v>
      </c>
      <c r="Z125" t="s">
        <v>450</v>
      </c>
      <c r="AA125" t="s">
        <v>450</v>
      </c>
      <c r="AB125" t="s">
        <v>450</v>
      </c>
      <c r="AC125" t="s">
        <v>450</v>
      </c>
      <c r="AD125" t="s">
        <v>450</v>
      </c>
      <c r="AE125" t="s">
        <v>450</v>
      </c>
      <c r="AF125" t="s">
        <v>450</v>
      </c>
      <c r="AG125" t="s">
        <v>450</v>
      </c>
      <c r="AH125" t="s">
        <v>450</v>
      </c>
    </row>
    <row r="126" spans="1:34" x14ac:dyDescent="0.55000000000000004">
      <c r="A126" s="46" t="s">
        <v>260</v>
      </c>
      <c r="B126" s="47">
        <v>176.43899999999999</v>
      </c>
      <c r="C126" s="47">
        <v>176.43899999999999</v>
      </c>
      <c r="D126" s="47">
        <v>176.43899999999999</v>
      </c>
      <c r="E126" s="47">
        <v>176.43899999999999</v>
      </c>
      <c r="F126" s="47">
        <v>176.43899999999999</v>
      </c>
      <c r="G126" s="47">
        <v>176.43899999999999</v>
      </c>
      <c r="H126" s="47">
        <v>176.43899999999999</v>
      </c>
      <c r="I126" s="47">
        <v>176.43899999999999</v>
      </c>
      <c r="J126" s="47">
        <v>176.43899999999999</v>
      </c>
      <c r="Y126" s="52">
        <v>23467</v>
      </c>
      <c r="Z126" t="s">
        <v>450</v>
      </c>
      <c r="AA126" t="s">
        <v>450</v>
      </c>
      <c r="AB126" t="s">
        <v>450</v>
      </c>
      <c r="AC126" t="s">
        <v>450</v>
      </c>
      <c r="AD126" t="s">
        <v>450</v>
      </c>
      <c r="AE126" t="s">
        <v>450</v>
      </c>
      <c r="AF126" t="s">
        <v>450</v>
      </c>
      <c r="AG126" t="s">
        <v>450</v>
      </c>
      <c r="AH126" t="s">
        <v>450</v>
      </c>
    </row>
    <row r="127" spans="1:34" x14ac:dyDescent="0.55000000000000004">
      <c r="A127" s="46" t="s">
        <v>261</v>
      </c>
      <c r="B127" s="47">
        <v>180.91399999999999</v>
      </c>
      <c r="C127" s="47">
        <v>180.91399999999999</v>
      </c>
      <c r="D127" s="47">
        <v>180.91399999999999</v>
      </c>
      <c r="E127" s="47">
        <v>180.91399999999999</v>
      </c>
      <c r="F127" s="47">
        <v>180.91399999999999</v>
      </c>
      <c r="G127" s="47">
        <v>180.91399999999999</v>
      </c>
      <c r="H127" s="47">
        <v>180.91399999999999</v>
      </c>
      <c r="I127" s="47">
        <v>180.91399999999999</v>
      </c>
      <c r="J127" s="47">
        <v>180.91399999999999</v>
      </c>
      <c r="Y127" s="52">
        <v>23558</v>
      </c>
      <c r="Z127" t="s">
        <v>450</v>
      </c>
      <c r="AA127" t="s">
        <v>450</v>
      </c>
      <c r="AB127" t="s">
        <v>450</v>
      </c>
      <c r="AC127" t="s">
        <v>450</v>
      </c>
      <c r="AD127" t="s">
        <v>450</v>
      </c>
      <c r="AE127" t="s">
        <v>450</v>
      </c>
      <c r="AF127" t="s">
        <v>450</v>
      </c>
      <c r="AG127" t="s">
        <v>450</v>
      </c>
      <c r="AH127" t="s">
        <v>450</v>
      </c>
    </row>
    <row r="128" spans="1:34" x14ac:dyDescent="0.55000000000000004">
      <c r="A128" s="46" t="s">
        <v>262</v>
      </c>
      <c r="B128" s="47">
        <v>184.37100000000001</v>
      </c>
      <c r="C128" s="47">
        <v>184.37100000000001</v>
      </c>
      <c r="D128" s="47">
        <v>184.37100000000001</v>
      </c>
      <c r="E128" s="47">
        <v>184.37100000000001</v>
      </c>
      <c r="F128" s="47">
        <v>184.37100000000001</v>
      </c>
      <c r="G128" s="47">
        <v>184.37100000000001</v>
      </c>
      <c r="H128" s="47">
        <v>184.37100000000001</v>
      </c>
      <c r="I128" s="47">
        <v>184.37100000000001</v>
      </c>
      <c r="J128" s="47">
        <v>184.37100000000001</v>
      </c>
      <c r="Y128" s="52">
        <v>23650</v>
      </c>
      <c r="Z128" t="s">
        <v>450</v>
      </c>
      <c r="AA128" t="s">
        <v>450</v>
      </c>
      <c r="AB128" t="s">
        <v>450</v>
      </c>
      <c r="AC128" t="s">
        <v>450</v>
      </c>
      <c r="AD128" t="s">
        <v>450</v>
      </c>
      <c r="AE128" t="s">
        <v>450</v>
      </c>
      <c r="AF128" t="s">
        <v>450</v>
      </c>
      <c r="AG128" t="s">
        <v>450</v>
      </c>
      <c r="AH128" t="s">
        <v>450</v>
      </c>
    </row>
    <row r="129" spans="1:34" x14ac:dyDescent="0.55000000000000004">
      <c r="A129" s="46" t="s">
        <v>263</v>
      </c>
      <c r="B129" s="47">
        <v>183.51300000000001</v>
      </c>
      <c r="C129" s="47">
        <v>183.51300000000001</v>
      </c>
      <c r="D129" s="47">
        <v>183.51300000000001</v>
      </c>
      <c r="E129" s="47">
        <v>183.51300000000001</v>
      </c>
      <c r="F129" s="47">
        <v>183.51300000000001</v>
      </c>
      <c r="G129" s="47">
        <v>183.51300000000001</v>
      </c>
      <c r="H129" s="47">
        <v>183.51300000000001</v>
      </c>
      <c r="I129" s="47">
        <v>183.51300000000001</v>
      </c>
      <c r="J129" s="47">
        <v>183.51300000000001</v>
      </c>
      <c r="Y129" s="52">
        <v>23742</v>
      </c>
      <c r="Z129" t="s">
        <v>450</v>
      </c>
      <c r="AA129" t="s">
        <v>450</v>
      </c>
      <c r="AB129" t="s">
        <v>450</v>
      </c>
      <c r="AC129" t="s">
        <v>450</v>
      </c>
      <c r="AD129" t="s">
        <v>450</v>
      </c>
      <c r="AE129" t="s">
        <v>450</v>
      </c>
      <c r="AF129" t="s">
        <v>450</v>
      </c>
      <c r="AG129" t="s">
        <v>450</v>
      </c>
      <c r="AH129" t="s">
        <v>450</v>
      </c>
    </row>
    <row r="130" spans="1:34" x14ac:dyDescent="0.55000000000000004">
      <c r="A130" s="46" t="s">
        <v>264</v>
      </c>
      <c r="B130" s="47">
        <v>182.80699999999999</v>
      </c>
      <c r="C130" s="47">
        <v>182.80699999999999</v>
      </c>
      <c r="D130" s="47">
        <v>182.80699999999999</v>
      </c>
      <c r="E130" s="47">
        <v>182.80699999999999</v>
      </c>
      <c r="F130" s="47">
        <v>182.80699999999999</v>
      </c>
      <c r="G130" s="47">
        <v>182.80699999999999</v>
      </c>
      <c r="H130" s="47">
        <v>182.80699999999999</v>
      </c>
      <c r="I130" s="47">
        <v>182.80699999999999</v>
      </c>
      <c r="J130" s="47">
        <v>182.80699999999999</v>
      </c>
      <c r="Y130" s="52">
        <v>23832</v>
      </c>
      <c r="Z130" t="s">
        <v>450</v>
      </c>
      <c r="AA130" t="s">
        <v>450</v>
      </c>
      <c r="AB130" t="s">
        <v>450</v>
      </c>
      <c r="AC130" t="s">
        <v>450</v>
      </c>
      <c r="AD130" t="s">
        <v>450</v>
      </c>
      <c r="AE130" t="s">
        <v>450</v>
      </c>
      <c r="AF130" t="s">
        <v>450</v>
      </c>
      <c r="AG130" t="s">
        <v>450</v>
      </c>
      <c r="AH130" t="s">
        <v>450</v>
      </c>
    </row>
    <row r="131" spans="1:34" x14ac:dyDescent="0.55000000000000004">
      <c r="A131" s="46" t="s">
        <v>265</v>
      </c>
      <c r="B131" s="47">
        <v>184.143</v>
      </c>
      <c r="C131" s="47">
        <v>184.143</v>
      </c>
      <c r="D131" s="47">
        <v>184.143</v>
      </c>
      <c r="E131" s="47">
        <v>184.143</v>
      </c>
      <c r="F131" s="47">
        <v>184.143</v>
      </c>
      <c r="G131" s="47">
        <v>184.143</v>
      </c>
      <c r="H131" s="47">
        <v>184.143</v>
      </c>
      <c r="I131" s="47">
        <v>184.143</v>
      </c>
      <c r="J131" s="47">
        <v>184.143</v>
      </c>
      <c r="Y131" s="52">
        <v>23923</v>
      </c>
      <c r="Z131" t="s">
        <v>450</v>
      </c>
      <c r="AA131" t="s">
        <v>450</v>
      </c>
      <c r="AB131" t="s">
        <v>450</v>
      </c>
      <c r="AC131" t="s">
        <v>450</v>
      </c>
      <c r="AD131" t="s">
        <v>450</v>
      </c>
      <c r="AE131" t="s">
        <v>450</v>
      </c>
      <c r="AF131" t="s">
        <v>450</v>
      </c>
      <c r="AG131" t="s">
        <v>450</v>
      </c>
      <c r="AH131" t="s">
        <v>450</v>
      </c>
    </row>
    <row r="132" spans="1:34" x14ac:dyDescent="0.55000000000000004">
      <c r="A132" s="46" t="s">
        <v>266</v>
      </c>
      <c r="B132" s="47">
        <v>184.154</v>
      </c>
      <c r="C132" s="47">
        <v>184.154</v>
      </c>
      <c r="D132" s="47">
        <v>184.154</v>
      </c>
      <c r="E132" s="47">
        <v>184.154</v>
      </c>
      <c r="F132" s="47">
        <v>184.154</v>
      </c>
      <c r="G132" s="47">
        <v>184.154</v>
      </c>
      <c r="H132" s="47">
        <v>184.154</v>
      </c>
      <c r="I132" s="47">
        <v>184.154</v>
      </c>
      <c r="J132" s="47">
        <v>184.154</v>
      </c>
      <c r="Y132" s="52">
        <v>24015</v>
      </c>
      <c r="Z132" t="s">
        <v>450</v>
      </c>
      <c r="AA132" t="s">
        <v>450</v>
      </c>
      <c r="AB132" t="s">
        <v>450</v>
      </c>
      <c r="AC132" t="s">
        <v>450</v>
      </c>
      <c r="AD132" t="s">
        <v>450</v>
      </c>
      <c r="AE132" t="s">
        <v>450</v>
      </c>
      <c r="AF132" t="s">
        <v>450</v>
      </c>
      <c r="AG132" t="s">
        <v>450</v>
      </c>
      <c r="AH132" t="s">
        <v>450</v>
      </c>
    </row>
    <row r="133" spans="1:34" x14ac:dyDescent="0.55000000000000004">
      <c r="A133" s="46" t="s">
        <v>267</v>
      </c>
      <c r="B133" s="47">
        <v>180.262</v>
      </c>
      <c r="C133" s="47">
        <v>180.262</v>
      </c>
      <c r="D133" s="47">
        <v>180.262</v>
      </c>
      <c r="E133" s="47">
        <v>180.262</v>
      </c>
      <c r="F133" s="47">
        <v>180.262</v>
      </c>
      <c r="G133" s="47">
        <v>180.262</v>
      </c>
      <c r="H133" s="47">
        <v>180.262</v>
      </c>
      <c r="I133" s="47">
        <v>180.262</v>
      </c>
      <c r="J133" s="47">
        <v>180.262</v>
      </c>
      <c r="Y133" s="52">
        <v>24107</v>
      </c>
      <c r="Z133" t="s">
        <v>450</v>
      </c>
      <c r="AA133" t="s">
        <v>450</v>
      </c>
      <c r="AB133" t="s">
        <v>450</v>
      </c>
      <c r="AC133" t="s">
        <v>450</v>
      </c>
      <c r="AD133" t="s">
        <v>450</v>
      </c>
      <c r="AE133" t="s">
        <v>450</v>
      </c>
      <c r="AF133" t="s">
        <v>450</v>
      </c>
      <c r="AG133" t="s">
        <v>450</v>
      </c>
      <c r="AH133" t="s">
        <v>450</v>
      </c>
    </row>
    <row r="134" spans="1:34" x14ac:dyDescent="0.55000000000000004">
      <c r="A134" s="46" t="s">
        <v>268</v>
      </c>
      <c r="B134" s="47">
        <v>177.56800000000001</v>
      </c>
      <c r="C134" s="47">
        <v>177.56800000000001</v>
      </c>
      <c r="D134" s="47">
        <v>177.56800000000001</v>
      </c>
      <c r="E134" s="47">
        <v>177.56800000000001</v>
      </c>
      <c r="F134" s="47">
        <v>177.56800000000001</v>
      </c>
      <c r="G134" s="47">
        <v>177.56800000000001</v>
      </c>
      <c r="H134" s="47">
        <v>177.56800000000001</v>
      </c>
      <c r="I134" s="47">
        <v>177.56800000000001</v>
      </c>
      <c r="J134" s="47">
        <v>177.56800000000001</v>
      </c>
      <c r="Y134" s="52">
        <v>24197</v>
      </c>
      <c r="Z134" t="s">
        <v>450</v>
      </c>
      <c r="AA134" t="s">
        <v>450</v>
      </c>
      <c r="AB134" t="s">
        <v>450</v>
      </c>
      <c r="AC134" t="s">
        <v>450</v>
      </c>
      <c r="AD134" t="s">
        <v>450</v>
      </c>
      <c r="AE134" t="s">
        <v>450</v>
      </c>
      <c r="AF134" t="s">
        <v>450</v>
      </c>
      <c r="AG134" t="s">
        <v>450</v>
      </c>
      <c r="AH134" t="s">
        <v>450</v>
      </c>
    </row>
    <row r="135" spans="1:34" x14ac:dyDescent="0.55000000000000004">
      <c r="A135" s="46" t="s">
        <v>269</v>
      </c>
      <c r="B135" s="47">
        <v>174.34700000000001</v>
      </c>
      <c r="C135" s="47">
        <v>174.34700000000001</v>
      </c>
      <c r="D135" s="47">
        <v>174.34700000000001</v>
      </c>
      <c r="E135" s="47">
        <v>174.34700000000001</v>
      </c>
      <c r="F135" s="47">
        <v>174.34700000000001</v>
      </c>
      <c r="G135" s="47">
        <v>174.34700000000001</v>
      </c>
      <c r="H135" s="47">
        <v>174.34700000000001</v>
      </c>
      <c r="I135" s="47">
        <v>174.34700000000001</v>
      </c>
      <c r="J135" s="47">
        <v>174.34700000000001</v>
      </c>
      <c r="Y135" s="52">
        <v>24288</v>
      </c>
      <c r="Z135" t="s">
        <v>450</v>
      </c>
      <c r="AA135" t="s">
        <v>450</v>
      </c>
      <c r="AB135" t="s">
        <v>450</v>
      </c>
      <c r="AC135" t="s">
        <v>450</v>
      </c>
      <c r="AD135" t="s">
        <v>450</v>
      </c>
      <c r="AE135" t="s">
        <v>450</v>
      </c>
      <c r="AF135" t="s">
        <v>450</v>
      </c>
      <c r="AG135" t="s">
        <v>450</v>
      </c>
      <c r="AH135" t="s">
        <v>450</v>
      </c>
    </row>
    <row r="136" spans="1:34" x14ac:dyDescent="0.55000000000000004">
      <c r="A136" s="46" t="s">
        <v>270</v>
      </c>
      <c r="B136" s="47">
        <v>170.05699999999999</v>
      </c>
      <c r="C136" s="47">
        <v>170.05699999999999</v>
      </c>
      <c r="D136" s="47">
        <v>170.05699999999999</v>
      </c>
      <c r="E136" s="47">
        <v>170.05699999999999</v>
      </c>
      <c r="F136" s="47">
        <v>170.05699999999999</v>
      </c>
      <c r="G136" s="47">
        <v>170.05699999999999</v>
      </c>
      <c r="H136" s="47">
        <v>170.05699999999999</v>
      </c>
      <c r="I136" s="47">
        <v>170.05699999999999</v>
      </c>
      <c r="J136" s="47">
        <v>170.05699999999999</v>
      </c>
      <c r="Y136" s="52">
        <v>24380</v>
      </c>
      <c r="Z136" t="s">
        <v>450</v>
      </c>
      <c r="AA136" t="s">
        <v>450</v>
      </c>
      <c r="AB136" t="s">
        <v>450</v>
      </c>
      <c r="AC136" t="s">
        <v>450</v>
      </c>
      <c r="AD136" t="s">
        <v>450</v>
      </c>
      <c r="AE136" t="s">
        <v>450</v>
      </c>
      <c r="AF136" t="s">
        <v>450</v>
      </c>
      <c r="AG136" t="s">
        <v>450</v>
      </c>
      <c r="AH136" t="s">
        <v>450</v>
      </c>
    </row>
    <row r="137" spans="1:34" x14ac:dyDescent="0.55000000000000004">
      <c r="A137" s="46" t="s">
        <v>271</v>
      </c>
      <c r="B137" s="47">
        <v>165.02600000000001</v>
      </c>
      <c r="C137" s="47">
        <v>165.02600000000001</v>
      </c>
      <c r="D137" s="47">
        <v>165.02600000000001</v>
      </c>
      <c r="E137" s="47">
        <v>165.02600000000001</v>
      </c>
      <c r="F137" s="47">
        <v>165.02600000000001</v>
      </c>
      <c r="G137" s="47">
        <v>165.02600000000001</v>
      </c>
      <c r="H137" s="47">
        <v>165.02600000000001</v>
      </c>
      <c r="I137" s="47">
        <v>165.02600000000001</v>
      </c>
      <c r="J137" s="47">
        <v>165.02600000000001</v>
      </c>
      <c r="Y137" s="52">
        <v>24472</v>
      </c>
      <c r="Z137" t="s">
        <v>450</v>
      </c>
      <c r="AA137" t="s">
        <v>450</v>
      </c>
      <c r="AB137" t="s">
        <v>450</v>
      </c>
      <c r="AC137" t="s">
        <v>450</v>
      </c>
      <c r="AD137" t="s">
        <v>450</v>
      </c>
      <c r="AE137" t="s">
        <v>450</v>
      </c>
      <c r="AF137" t="s">
        <v>450</v>
      </c>
      <c r="AG137" t="s">
        <v>450</v>
      </c>
      <c r="AH137" t="s">
        <v>450</v>
      </c>
    </row>
    <row r="138" spans="1:34" x14ac:dyDescent="0.55000000000000004">
      <c r="A138" s="46" t="s">
        <v>272</v>
      </c>
      <c r="B138" s="47">
        <v>160.31899999999999</v>
      </c>
      <c r="C138" s="47">
        <v>160.31899999999999</v>
      </c>
      <c r="D138" s="47">
        <v>160.31899999999999</v>
      </c>
      <c r="E138" s="47">
        <v>160.31899999999999</v>
      </c>
      <c r="F138" s="47">
        <v>160.31899999999999</v>
      </c>
      <c r="G138" s="47">
        <v>160.31899999999999</v>
      </c>
      <c r="H138" s="47">
        <v>160.31899999999999</v>
      </c>
      <c r="I138" s="47">
        <v>160.31899999999999</v>
      </c>
      <c r="J138" s="47">
        <v>160.31899999999999</v>
      </c>
      <c r="Y138" s="52">
        <v>24562</v>
      </c>
      <c r="Z138" t="s">
        <v>450</v>
      </c>
      <c r="AA138" t="s">
        <v>450</v>
      </c>
      <c r="AB138" t="s">
        <v>450</v>
      </c>
      <c r="AC138" t="s">
        <v>450</v>
      </c>
      <c r="AD138" t="s">
        <v>450</v>
      </c>
      <c r="AE138" t="s">
        <v>450</v>
      </c>
      <c r="AF138" t="s">
        <v>450</v>
      </c>
      <c r="AG138" t="s">
        <v>450</v>
      </c>
      <c r="AH138" t="s">
        <v>450</v>
      </c>
    </row>
    <row r="139" spans="1:34" x14ac:dyDescent="0.55000000000000004">
      <c r="A139" s="46" t="s">
        <v>273</v>
      </c>
      <c r="B139" s="47">
        <v>153.624</v>
      </c>
      <c r="C139" s="47">
        <v>153.624</v>
      </c>
      <c r="D139" s="47">
        <v>153.624</v>
      </c>
      <c r="E139" s="47">
        <v>153.624</v>
      </c>
      <c r="F139" s="47">
        <v>153.624</v>
      </c>
      <c r="G139" s="47">
        <v>153.624</v>
      </c>
      <c r="H139" s="47">
        <v>153.624</v>
      </c>
      <c r="I139" s="47">
        <v>153.624</v>
      </c>
      <c r="J139" s="47">
        <v>153.624</v>
      </c>
      <c r="Y139" s="52">
        <v>24653</v>
      </c>
      <c r="Z139" t="s">
        <v>450</v>
      </c>
      <c r="AA139" t="s">
        <v>450</v>
      </c>
      <c r="AB139" t="s">
        <v>450</v>
      </c>
      <c r="AC139" t="s">
        <v>450</v>
      </c>
      <c r="AD139" t="s">
        <v>450</v>
      </c>
      <c r="AE139" t="s">
        <v>450</v>
      </c>
      <c r="AF139" t="s">
        <v>450</v>
      </c>
      <c r="AG139" t="s">
        <v>450</v>
      </c>
      <c r="AH139" t="s">
        <v>450</v>
      </c>
    </row>
    <row r="140" spans="1:34" x14ac:dyDescent="0.55000000000000004">
      <c r="A140" s="46" t="s">
        <v>274</v>
      </c>
      <c r="B140" s="47">
        <v>148.66800000000001</v>
      </c>
      <c r="C140" s="47">
        <v>148.66800000000001</v>
      </c>
      <c r="D140" s="47">
        <v>148.66800000000001</v>
      </c>
      <c r="E140" s="47">
        <v>148.66800000000001</v>
      </c>
      <c r="F140" s="47">
        <v>148.66800000000001</v>
      </c>
      <c r="G140" s="47">
        <v>148.66800000000001</v>
      </c>
      <c r="H140" s="47">
        <v>148.66800000000001</v>
      </c>
      <c r="I140" s="47">
        <v>148.66800000000001</v>
      </c>
      <c r="J140" s="47">
        <v>148.66800000000001</v>
      </c>
      <c r="Y140" s="52">
        <v>24745</v>
      </c>
      <c r="Z140" t="s">
        <v>450</v>
      </c>
      <c r="AA140" t="s">
        <v>450</v>
      </c>
      <c r="AB140" t="s">
        <v>450</v>
      </c>
      <c r="AC140" t="s">
        <v>450</v>
      </c>
      <c r="AD140" t="s">
        <v>450</v>
      </c>
      <c r="AE140" t="s">
        <v>450</v>
      </c>
      <c r="AF140" t="s">
        <v>450</v>
      </c>
      <c r="AG140" t="s">
        <v>450</v>
      </c>
      <c r="AH140" t="s">
        <v>450</v>
      </c>
    </row>
    <row r="141" spans="1:34" x14ac:dyDescent="0.55000000000000004">
      <c r="A141" s="46" t="s">
        <v>275</v>
      </c>
      <c r="B141" s="47">
        <v>148.096</v>
      </c>
      <c r="C141" s="47">
        <v>148.096</v>
      </c>
      <c r="D141" s="47">
        <v>148.096</v>
      </c>
      <c r="E141" s="47">
        <v>148.096</v>
      </c>
      <c r="F141" s="47">
        <v>148.096</v>
      </c>
      <c r="G141" s="47">
        <v>148.096</v>
      </c>
      <c r="H141" s="47">
        <v>148.096</v>
      </c>
      <c r="I141" s="47">
        <v>148.096</v>
      </c>
      <c r="J141" s="47">
        <v>148.096</v>
      </c>
      <c r="Y141" s="52">
        <v>24837</v>
      </c>
      <c r="Z141" t="s">
        <v>450</v>
      </c>
      <c r="AA141" t="s">
        <v>450</v>
      </c>
      <c r="AB141" t="s">
        <v>450</v>
      </c>
      <c r="AC141" t="s">
        <v>450</v>
      </c>
      <c r="AD141" t="s">
        <v>450</v>
      </c>
      <c r="AE141" t="s">
        <v>450</v>
      </c>
      <c r="AF141" t="s">
        <v>450</v>
      </c>
      <c r="AG141" t="s">
        <v>450</v>
      </c>
      <c r="AH141" t="s">
        <v>450</v>
      </c>
    </row>
    <row r="142" spans="1:34" x14ac:dyDescent="0.55000000000000004">
      <c r="A142" s="46" t="s">
        <v>276</v>
      </c>
      <c r="B142" s="47">
        <v>148.02600000000001</v>
      </c>
      <c r="C142" s="47">
        <v>148.02600000000001</v>
      </c>
      <c r="D142" s="47">
        <v>148.02600000000001</v>
      </c>
      <c r="E142" s="47">
        <v>148.02600000000001</v>
      </c>
      <c r="F142" s="47">
        <v>148.02600000000001</v>
      </c>
      <c r="G142" s="47">
        <v>148.02600000000001</v>
      </c>
      <c r="H142" s="47">
        <v>148.02600000000001</v>
      </c>
      <c r="I142" s="47">
        <v>148.02600000000001</v>
      </c>
      <c r="J142" s="47">
        <v>148.02600000000001</v>
      </c>
      <c r="Y142" s="52">
        <v>24928</v>
      </c>
      <c r="Z142" t="s">
        <v>450</v>
      </c>
      <c r="AA142" t="s">
        <v>450</v>
      </c>
      <c r="AB142" t="s">
        <v>450</v>
      </c>
      <c r="AC142" t="s">
        <v>450</v>
      </c>
      <c r="AD142" t="s">
        <v>450</v>
      </c>
      <c r="AE142" t="s">
        <v>450</v>
      </c>
      <c r="AF142" t="s">
        <v>450</v>
      </c>
      <c r="AG142" t="s">
        <v>450</v>
      </c>
      <c r="AH142" t="s">
        <v>450</v>
      </c>
    </row>
    <row r="143" spans="1:34" x14ac:dyDescent="0.55000000000000004">
      <c r="A143" s="46" t="s">
        <v>277</v>
      </c>
      <c r="B143" s="47">
        <v>147.93600000000001</v>
      </c>
      <c r="C143" s="47">
        <v>147.93600000000001</v>
      </c>
      <c r="D143" s="47">
        <v>147.93600000000001</v>
      </c>
      <c r="E143" s="47">
        <v>147.93600000000001</v>
      </c>
      <c r="F143" s="47">
        <v>147.93600000000001</v>
      </c>
      <c r="G143" s="47">
        <v>147.93600000000001</v>
      </c>
      <c r="H143" s="47">
        <v>147.93600000000001</v>
      </c>
      <c r="I143" s="47">
        <v>147.93600000000001</v>
      </c>
      <c r="J143" s="47">
        <v>147.93600000000001</v>
      </c>
      <c r="Y143" s="52">
        <v>25019</v>
      </c>
      <c r="Z143" t="s">
        <v>450</v>
      </c>
      <c r="AA143" t="s">
        <v>450</v>
      </c>
      <c r="AB143" t="s">
        <v>450</v>
      </c>
      <c r="AC143" t="s">
        <v>450</v>
      </c>
      <c r="AD143" t="s">
        <v>450</v>
      </c>
      <c r="AE143" t="s">
        <v>450</v>
      </c>
      <c r="AF143" t="s">
        <v>450</v>
      </c>
      <c r="AG143" t="s">
        <v>450</v>
      </c>
      <c r="AH143" t="s">
        <v>450</v>
      </c>
    </row>
    <row r="144" spans="1:34" x14ac:dyDescent="0.55000000000000004">
      <c r="A144" s="46" t="s">
        <v>278</v>
      </c>
      <c r="B144" s="47">
        <v>145.85599999999999</v>
      </c>
      <c r="C144" s="47">
        <v>145.85599999999999</v>
      </c>
      <c r="D144" s="47">
        <v>145.85599999999999</v>
      </c>
      <c r="E144" s="47">
        <v>145.85599999999999</v>
      </c>
      <c r="F144" s="47">
        <v>145.85599999999999</v>
      </c>
      <c r="G144" s="47">
        <v>145.85599999999999</v>
      </c>
      <c r="H144" s="47">
        <v>145.85599999999999</v>
      </c>
      <c r="I144" s="47">
        <v>145.85599999999999</v>
      </c>
      <c r="J144" s="47">
        <v>145.85599999999999</v>
      </c>
      <c r="Y144" s="52">
        <v>25111</v>
      </c>
      <c r="Z144" t="s">
        <v>450</v>
      </c>
      <c r="AA144" t="s">
        <v>450</v>
      </c>
      <c r="AB144" t="s">
        <v>450</v>
      </c>
      <c r="AC144" t="s">
        <v>450</v>
      </c>
      <c r="AD144" t="s">
        <v>450</v>
      </c>
      <c r="AE144" t="s">
        <v>450</v>
      </c>
      <c r="AF144" t="s">
        <v>450</v>
      </c>
      <c r="AG144" t="s">
        <v>450</v>
      </c>
      <c r="AH144" t="s">
        <v>450</v>
      </c>
    </row>
    <row r="145" spans="1:34" x14ac:dyDescent="0.55000000000000004">
      <c r="A145" s="46" t="s">
        <v>279</v>
      </c>
      <c r="B145" s="47">
        <v>145.71299999999999</v>
      </c>
      <c r="C145" s="47">
        <v>145.71299999999999</v>
      </c>
      <c r="D145" s="47">
        <v>145.71299999999999</v>
      </c>
      <c r="E145" s="47">
        <v>145.71299999999999</v>
      </c>
      <c r="F145" s="47">
        <v>145.71299999999999</v>
      </c>
      <c r="G145" s="47">
        <v>145.71299999999999</v>
      </c>
      <c r="H145" s="47">
        <v>145.71299999999999</v>
      </c>
      <c r="I145" s="47">
        <v>145.71299999999999</v>
      </c>
      <c r="J145" s="47">
        <v>145.71299999999999</v>
      </c>
      <c r="Y145" s="52">
        <v>25203</v>
      </c>
      <c r="Z145" t="s">
        <v>450</v>
      </c>
      <c r="AA145" t="s">
        <v>450</v>
      </c>
      <c r="AB145" t="s">
        <v>450</v>
      </c>
      <c r="AC145" t="s">
        <v>450</v>
      </c>
      <c r="AD145" t="s">
        <v>450</v>
      </c>
      <c r="AE145" t="s">
        <v>450</v>
      </c>
      <c r="AF145" t="s">
        <v>450</v>
      </c>
      <c r="AG145" t="s">
        <v>450</v>
      </c>
      <c r="AH145" t="s">
        <v>450</v>
      </c>
    </row>
    <row r="146" spans="1:34" x14ac:dyDescent="0.55000000000000004">
      <c r="A146" s="46" t="s">
        <v>280</v>
      </c>
      <c r="B146" s="47">
        <v>143.00899999999999</v>
      </c>
      <c r="C146" s="47">
        <v>143.00899999999999</v>
      </c>
      <c r="D146" s="47">
        <v>143.00899999999999</v>
      </c>
      <c r="E146" s="47">
        <v>143.00899999999999</v>
      </c>
      <c r="F146" s="47">
        <v>143.00899999999999</v>
      </c>
      <c r="G146" s="47">
        <v>143.00899999999999</v>
      </c>
      <c r="H146" s="47">
        <v>143.00899999999999</v>
      </c>
      <c r="I146" s="47">
        <v>143.00899999999999</v>
      </c>
      <c r="J146" s="47">
        <v>143.00899999999999</v>
      </c>
      <c r="Y146" s="52">
        <v>25293</v>
      </c>
      <c r="Z146" t="s">
        <v>450</v>
      </c>
      <c r="AA146" t="s">
        <v>450</v>
      </c>
      <c r="AB146" t="s">
        <v>450</v>
      </c>
      <c r="AC146" t="s">
        <v>450</v>
      </c>
      <c r="AD146" t="s">
        <v>450</v>
      </c>
      <c r="AE146" t="s">
        <v>450</v>
      </c>
      <c r="AF146" t="s">
        <v>450</v>
      </c>
      <c r="AG146" t="s">
        <v>450</v>
      </c>
      <c r="AH146" t="s">
        <v>450</v>
      </c>
    </row>
    <row r="147" spans="1:34" x14ac:dyDescent="0.55000000000000004">
      <c r="A147" s="46" t="s">
        <v>281</v>
      </c>
      <c r="B147" s="47">
        <v>142.06200000000001</v>
      </c>
      <c r="C147" s="47">
        <v>142.06200000000001</v>
      </c>
      <c r="D147" s="47">
        <v>142.06200000000001</v>
      </c>
      <c r="E147" s="47">
        <v>142.06200000000001</v>
      </c>
      <c r="F147" s="47">
        <v>142.06200000000001</v>
      </c>
      <c r="G147" s="47">
        <v>142.06200000000001</v>
      </c>
      <c r="H147" s="47">
        <v>142.06200000000001</v>
      </c>
      <c r="I147" s="47">
        <v>142.06200000000001</v>
      </c>
      <c r="J147" s="47">
        <v>142.06200000000001</v>
      </c>
      <c r="Y147" s="52">
        <v>25384</v>
      </c>
      <c r="Z147" t="s">
        <v>450</v>
      </c>
      <c r="AA147" t="s">
        <v>450</v>
      </c>
      <c r="AB147" t="s">
        <v>450</v>
      </c>
      <c r="AC147" t="s">
        <v>450</v>
      </c>
      <c r="AD147" t="s">
        <v>450</v>
      </c>
      <c r="AE147" t="s">
        <v>450</v>
      </c>
      <c r="AF147" t="s">
        <v>450</v>
      </c>
      <c r="AG147" t="s">
        <v>450</v>
      </c>
      <c r="AH147" t="s">
        <v>450</v>
      </c>
    </row>
    <row r="148" spans="1:34" x14ac:dyDescent="0.55000000000000004">
      <c r="A148" s="46" t="s">
        <v>282</v>
      </c>
      <c r="B148" s="47">
        <v>139.983</v>
      </c>
      <c r="C148" s="47">
        <v>139.983</v>
      </c>
      <c r="D148" s="47">
        <v>139.983</v>
      </c>
      <c r="E148" s="47">
        <v>139.983</v>
      </c>
      <c r="F148" s="47">
        <v>139.983</v>
      </c>
      <c r="G148" s="47">
        <v>139.983</v>
      </c>
      <c r="H148" s="47">
        <v>139.983</v>
      </c>
      <c r="I148" s="47">
        <v>139.983</v>
      </c>
      <c r="J148" s="47">
        <v>139.983</v>
      </c>
      <c r="Y148" s="52">
        <v>25476</v>
      </c>
      <c r="Z148" t="s">
        <v>450</v>
      </c>
      <c r="AA148" t="s">
        <v>450</v>
      </c>
      <c r="AB148" t="s">
        <v>450</v>
      </c>
      <c r="AC148" t="s">
        <v>450</v>
      </c>
      <c r="AD148" t="s">
        <v>450</v>
      </c>
      <c r="AE148" t="s">
        <v>450</v>
      </c>
      <c r="AF148" t="s">
        <v>450</v>
      </c>
      <c r="AG148" t="s">
        <v>450</v>
      </c>
      <c r="AH148" t="s">
        <v>450</v>
      </c>
    </row>
    <row r="149" spans="1:34" x14ac:dyDescent="0.55000000000000004">
      <c r="A149" s="46" t="s">
        <v>283</v>
      </c>
      <c r="B149" s="47">
        <v>139.852</v>
      </c>
      <c r="C149" s="47">
        <v>139.852</v>
      </c>
      <c r="D149" s="47">
        <v>139.852</v>
      </c>
      <c r="E149" s="47">
        <v>139.852</v>
      </c>
      <c r="F149" s="47">
        <v>139.852</v>
      </c>
      <c r="G149" s="47">
        <v>139.852</v>
      </c>
      <c r="H149" s="47">
        <v>139.852</v>
      </c>
      <c r="I149" s="47">
        <v>139.852</v>
      </c>
      <c r="J149" s="47">
        <v>139.852</v>
      </c>
      <c r="Y149" s="52">
        <v>25568</v>
      </c>
      <c r="Z149" t="s">
        <v>450</v>
      </c>
      <c r="AA149" t="s">
        <v>450</v>
      </c>
      <c r="AB149" t="s">
        <v>450</v>
      </c>
      <c r="AC149" t="s">
        <v>450</v>
      </c>
      <c r="AD149" t="s">
        <v>450</v>
      </c>
      <c r="AE149" t="s">
        <v>450</v>
      </c>
      <c r="AF149" t="s">
        <v>450</v>
      </c>
      <c r="AG149" t="s">
        <v>450</v>
      </c>
      <c r="AH149" t="s">
        <v>450</v>
      </c>
    </row>
    <row r="150" spans="1:34" x14ac:dyDescent="0.55000000000000004">
      <c r="A150" s="46" t="s">
        <v>284</v>
      </c>
      <c r="B150" s="47">
        <v>138.65799999999999</v>
      </c>
      <c r="C150" s="47">
        <v>138.65799999999999</v>
      </c>
      <c r="D150" s="47">
        <v>138.65799999999999</v>
      </c>
      <c r="E150" s="47">
        <v>138.65799999999999</v>
      </c>
      <c r="F150" s="47">
        <v>138.65799999999999</v>
      </c>
      <c r="G150" s="47">
        <v>138.65799999999999</v>
      </c>
      <c r="H150" s="47">
        <v>138.65799999999999</v>
      </c>
      <c r="I150" s="47">
        <v>138.65799999999999</v>
      </c>
      <c r="J150" s="47">
        <v>138.65799999999999</v>
      </c>
      <c r="Y150" s="52">
        <v>25658</v>
      </c>
      <c r="Z150" t="s">
        <v>450</v>
      </c>
      <c r="AA150" t="s">
        <v>450</v>
      </c>
      <c r="AB150" t="s">
        <v>450</v>
      </c>
      <c r="AC150" t="s">
        <v>450</v>
      </c>
      <c r="AD150" t="s">
        <v>450</v>
      </c>
      <c r="AE150" t="s">
        <v>450</v>
      </c>
      <c r="AF150" t="s">
        <v>450</v>
      </c>
      <c r="AG150" t="s">
        <v>450</v>
      </c>
      <c r="AH150" t="s">
        <v>450</v>
      </c>
    </row>
    <row r="151" spans="1:34" x14ac:dyDescent="0.55000000000000004">
      <c r="A151" s="46" t="s">
        <v>285</v>
      </c>
      <c r="B151" s="47">
        <v>136.66200000000001</v>
      </c>
      <c r="C151" s="47">
        <v>136.66200000000001</v>
      </c>
      <c r="D151" s="47">
        <v>136.66200000000001</v>
      </c>
      <c r="E151" s="47">
        <v>136.66200000000001</v>
      </c>
      <c r="F151" s="47">
        <v>136.66200000000001</v>
      </c>
      <c r="G151" s="47">
        <v>136.66200000000001</v>
      </c>
      <c r="H151" s="47">
        <v>136.66200000000001</v>
      </c>
      <c r="I151" s="47">
        <v>136.66200000000001</v>
      </c>
      <c r="J151" s="47">
        <v>136.66200000000001</v>
      </c>
      <c r="Y151" s="52">
        <v>25749</v>
      </c>
      <c r="Z151" t="s">
        <v>450</v>
      </c>
      <c r="AA151" t="s">
        <v>450</v>
      </c>
      <c r="AB151" t="s">
        <v>450</v>
      </c>
      <c r="AC151" t="s">
        <v>450</v>
      </c>
      <c r="AD151" t="s">
        <v>450</v>
      </c>
      <c r="AE151" t="s">
        <v>450</v>
      </c>
      <c r="AF151" t="s">
        <v>450</v>
      </c>
      <c r="AG151" t="s">
        <v>450</v>
      </c>
      <c r="AH151" t="s">
        <v>450</v>
      </c>
    </row>
    <row r="152" spans="1:34" x14ac:dyDescent="0.55000000000000004">
      <c r="A152" s="46" t="s">
        <v>286</v>
      </c>
      <c r="B152" s="47">
        <v>137.90899999999999</v>
      </c>
      <c r="C152" s="47">
        <v>137.90899999999999</v>
      </c>
      <c r="D152" s="47">
        <v>137.90899999999999</v>
      </c>
      <c r="E152" s="47">
        <v>137.90899999999999</v>
      </c>
      <c r="F152" s="47">
        <v>137.90899999999999</v>
      </c>
      <c r="G152" s="47">
        <v>137.90899999999999</v>
      </c>
      <c r="H152" s="47">
        <v>137.90899999999999</v>
      </c>
      <c r="I152" s="47">
        <v>137.90899999999999</v>
      </c>
      <c r="J152" s="47">
        <v>137.90899999999999</v>
      </c>
      <c r="Y152" s="52">
        <v>25841</v>
      </c>
      <c r="Z152" t="s">
        <v>450</v>
      </c>
      <c r="AA152" t="s">
        <v>450</v>
      </c>
      <c r="AB152" t="s">
        <v>450</v>
      </c>
      <c r="AC152" t="s">
        <v>450</v>
      </c>
      <c r="AD152" t="s">
        <v>450</v>
      </c>
      <c r="AE152" t="s">
        <v>450</v>
      </c>
      <c r="AF152" t="s">
        <v>450</v>
      </c>
      <c r="AG152" t="s">
        <v>450</v>
      </c>
      <c r="AH152" t="s">
        <v>450</v>
      </c>
    </row>
    <row r="153" spans="1:34" x14ac:dyDescent="0.55000000000000004">
      <c r="A153" s="46" t="s">
        <v>287</v>
      </c>
      <c r="B153" s="47">
        <v>141.03100000000001</v>
      </c>
      <c r="C153" s="47">
        <v>141.03100000000001</v>
      </c>
      <c r="D153" s="47">
        <v>141.03100000000001</v>
      </c>
      <c r="E153" s="47">
        <v>141.03100000000001</v>
      </c>
      <c r="F153" s="47">
        <v>141.03100000000001</v>
      </c>
      <c r="G153" s="47">
        <v>141.03100000000001</v>
      </c>
      <c r="H153" s="47">
        <v>141.03100000000001</v>
      </c>
      <c r="I153" s="47">
        <v>141.03100000000001</v>
      </c>
      <c r="J153" s="47">
        <v>141.03100000000001</v>
      </c>
      <c r="Y153" s="52">
        <v>25933</v>
      </c>
      <c r="Z153" t="s">
        <v>450</v>
      </c>
      <c r="AA153" t="s">
        <v>450</v>
      </c>
      <c r="AB153" t="s">
        <v>450</v>
      </c>
      <c r="AC153" t="s">
        <v>450</v>
      </c>
      <c r="AD153" t="s">
        <v>450</v>
      </c>
      <c r="AE153" t="s">
        <v>450</v>
      </c>
      <c r="AF153" t="s">
        <v>450</v>
      </c>
      <c r="AG153" t="s">
        <v>450</v>
      </c>
      <c r="AH153" t="s">
        <v>450</v>
      </c>
    </row>
    <row r="154" spans="1:34" x14ac:dyDescent="0.55000000000000004">
      <c r="A154" s="46" t="s">
        <v>288</v>
      </c>
      <c r="B154" s="47">
        <v>142.91</v>
      </c>
      <c r="C154" s="47">
        <v>142.91</v>
      </c>
      <c r="D154" s="47">
        <v>142.91</v>
      </c>
      <c r="E154" s="47">
        <v>142.91</v>
      </c>
      <c r="F154" s="47">
        <v>142.91</v>
      </c>
      <c r="G154" s="47">
        <v>142.91</v>
      </c>
      <c r="H154" s="47">
        <v>142.91</v>
      </c>
      <c r="I154" s="47">
        <v>142.91</v>
      </c>
      <c r="J154" s="47">
        <v>142.91</v>
      </c>
      <c r="Y154" s="52">
        <v>26023</v>
      </c>
      <c r="Z154" t="s">
        <v>450</v>
      </c>
      <c r="AA154" t="s">
        <v>450</v>
      </c>
      <c r="AB154" t="s">
        <v>450</v>
      </c>
      <c r="AC154" t="s">
        <v>450</v>
      </c>
      <c r="AD154" t="s">
        <v>450</v>
      </c>
      <c r="AE154" t="s">
        <v>450</v>
      </c>
      <c r="AF154" t="s">
        <v>450</v>
      </c>
      <c r="AG154" t="s">
        <v>450</v>
      </c>
      <c r="AH154" t="s">
        <v>450</v>
      </c>
    </row>
    <row r="155" spans="1:34" x14ac:dyDescent="0.55000000000000004">
      <c r="A155" s="46" t="s">
        <v>289</v>
      </c>
      <c r="B155" s="47">
        <v>145.506</v>
      </c>
      <c r="C155" s="47">
        <v>145.506</v>
      </c>
      <c r="D155" s="47">
        <v>145.506</v>
      </c>
      <c r="E155" s="47">
        <v>145.506</v>
      </c>
      <c r="F155" s="47">
        <v>145.506</v>
      </c>
      <c r="G155" s="47">
        <v>145.506</v>
      </c>
      <c r="H155" s="47">
        <v>145.506</v>
      </c>
      <c r="I155" s="47">
        <v>145.506</v>
      </c>
      <c r="J155" s="47">
        <v>145.506</v>
      </c>
      <c r="Y155" s="52">
        <v>26114</v>
      </c>
      <c r="Z155" t="s">
        <v>450</v>
      </c>
      <c r="AA155" t="s">
        <v>450</v>
      </c>
      <c r="AB155" t="s">
        <v>450</v>
      </c>
      <c r="AC155" t="s">
        <v>450</v>
      </c>
      <c r="AD155" t="s">
        <v>450</v>
      </c>
      <c r="AE155" t="s">
        <v>450</v>
      </c>
      <c r="AF155" t="s">
        <v>450</v>
      </c>
      <c r="AG155" t="s">
        <v>450</v>
      </c>
      <c r="AH155" t="s">
        <v>450</v>
      </c>
    </row>
    <row r="156" spans="1:34" x14ac:dyDescent="0.55000000000000004">
      <c r="A156" s="46" t="s">
        <v>290</v>
      </c>
      <c r="B156" s="47">
        <v>149.959</v>
      </c>
      <c r="C156" s="47">
        <v>149.959</v>
      </c>
      <c r="D156" s="47">
        <v>149.959</v>
      </c>
      <c r="E156" s="47">
        <v>149.959</v>
      </c>
      <c r="F156" s="47">
        <v>149.959</v>
      </c>
      <c r="G156" s="47">
        <v>149.959</v>
      </c>
      <c r="H156" s="47">
        <v>149.959</v>
      </c>
      <c r="I156" s="47">
        <v>149.959</v>
      </c>
      <c r="J156" s="47">
        <v>149.959</v>
      </c>
      <c r="Y156" s="52">
        <v>26206</v>
      </c>
      <c r="Z156" t="s">
        <v>450</v>
      </c>
      <c r="AA156" t="s">
        <v>450</v>
      </c>
      <c r="AB156" t="s">
        <v>450</v>
      </c>
      <c r="AC156" t="s">
        <v>450</v>
      </c>
      <c r="AD156" t="s">
        <v>450</v>
      </c>
      <c r="AE156" t="s">
        <v>450</v>
      </c>
      <c r="AF156" t="s">
        <v>450</v>
      </c>
      <c r="AG156" t="s">
        <v>450</v>
      </c>
      <c r="AH156" t="s">
        <v>450</v>
      </c>
    </row>
    <row r="157" spans="1:34" x14ac:dyDescent="0.55000000000000004">
      <c r="A157" s="46" t="s">
        <v>291</v>
      </c>
      <c r="B157" s="47">
        <v>154.21100000000001</v>
      </c>
      <c r="C157" s="47">
        <v>154.21100000000001</v>
      </c>
      <c r="D157" s="47">
        <v>154.21100000000001</v>
      </c>
      <c r="E157" s="47">
        <v>154.21100000000001</v>
      </c>
      <c r="F157" s="47">
        <v>154.21100000000001</v>
      </c>
      <c r="G157" s="47">
        <v>154.21100000000001</v>
      </c>
      <c r="H157" s="47">
        <v>154.21100000000001</v>
      </c>
      <c r="I157" s="47">
        <v>154.21100000000001</v>
      </c>
      <c r="J157" s="47">
        <v>154.21100000000001</v>
      </c>
      <c r="Y157" s="52">
        <v>26298</v>
      </c>
      <c r="Z157" t="s">
        <v>450</v>
      </c>
      <c r="AA157" t="s">
        <v>450</v>
      </c>
      <c r="AB157" t="s">
        <v>450</v>
      </c>
      <c r="AC157" t="s">
        <v>450</v>
      </c>
      <c r="AD157" t="s">
        <v>450</v>
      </c>
      <c r="AE157" t="s">
        <v>450</v>
      </c>
      <c r="AF157" t="s">
        <v>450</v>
      </c>
      <c r="AG157" t="s">
        <v>450</v>
      </c>
      <c r="AH157" t="s">
        <v>450</v>
      </c>
    </row>
    <row r="158" spans="1:34" x14ac:dyDescent="0.55000000000000004">
      <c r="A158" s="46" t="s">
        <v>292</v>
      </c>
      <c r="B158" s="47">
        <v>158.24</v>
      </c>
      <c r="C158" s="47">
        <v>158.24</v>
      </c>
      <c r="D158" s="47">
        <v>158.24</v>
      </c>
      <c r="E158" s="47">
        <v>158.24</v>
      </c>
      <c r="F158" s="47">
        <v>158.24</v>
      </c>
      <c r="G158" s="47">
        <v>158.24</v>
      </c>
      <c r="H158" s="47">
        <v>158.24</v>
      </c>
      <c r="I158" s="47">
        <v>158.24</v>
      </c>
      <c r="J158" s="47">
        <v>158.24</v>
      </c>
      <c r="Y158" s="52">
        <v>26389</v>
      </c>
      <c r="Z158" t="s">
        <v>450</v>
      </c>
      <c r="AA158" t="s">
        <v>450</v>
      </c>
      <c r="AB158" t="s">
        <v>450</v>
      </c>
      <c r="AC158" t="s">
        <v>450</v>
      </c>
      <c r="AD158" t="s">
        <v>450</v>
      </c>
      <c r="AE158" t="s">
        <v>450</v>
      </c>
      <c r="AF158" t="s">
        <v>450</v>
      </c>
      <c r="AG158" t="s">
        <v>450</v>
      </c>
      <c r="AH158" t="s">
        <v>450</v>
      </c>
    </row>
    <row r="159" spans="1:34" x14ac:dyDescent="0.55000000000000004">
      <c r="A159" s="46" t="s">
        <v>293</v>
      </c>
      <c r="B159" s="47">
        <v>160.99700000000001</v>
      </c>
      <c r="C159" s="47">
        <v>160.99700000000001</v>
      </c>
      <c r="D159" s="47">
        <v>160.99700000000001</v>
      </c>
      <c r="E159" s="47">
        <v>160.99700000000001</v>
      </c>
      <c r="F159" s="47">
        <v>160.99700000000001</v>
      </c>
      <c r="G159" s="47">
        <v>160.99700000000001</v>
      </c>
      <c r="H159" s="47">
        <v>160.99700000000001</v>
      </c>
      <c r="I159" s="47">
        <v>160.99700000000001</v>
      </c>
      <c r="J159" s="47">
        <v>160.99700000000001</v>
      </c>
      <c r="Y159" s="52">
        <v>26480</v>
      </c>
      <c r="Z159" t="s">
        <v>450</v>
      </c>
      <c r="AA159" t="s">
        <v>450</v>
      </c>
      <c r="AB159" t="s">
        <v>450</v>
      </c>
      <c r="AC159" t="s">
        <v>450</v>
      </c>
      <c r="AD159" t="s">
        <v>450</v>
      </c>
      <c r="AE159" t="s">
        <v>450</v>
      </c>
      <c r="AF159" t="s">
        <v>450</v>
      </c>
      <c r="AG159" t="s">
        <v>450</v>
      </c>
      <c r="AH159" t="s">
        <v>450</v>
      </c>
    </row>
    <row r="160" spans="1:34" x14ac:dyDescent="0.55000000000000004">
      <c r="A160" s="46" t="s">
        <v>294</v>
      </c>
      <c r="B160" s="47">
        <v>163.11699999999999</v>
      </c>
      <c r="C160" s="47">
        <v>163.11699999999999</v>
      </c>
      <c r="D160" s="47">
        <v>163.11699999999999</v>
      </c>
      <c r="E160" s="47">
        <v>163.11699999999999</v>
      </c>
      <c r="F160" s="47">
        <v>163.11699999999999</v>
      </c>
      <c r="G160" s="47">
        <v>163.11699999999999</v>
      </c>
      <c r="H160" s="47">
        <v>163.11699999999999</v>
      </c>
      <c r="I160" s="47">
        <v>163.11699999999999</v>
      </c>
      <c r="J160" s="47">
        <v>163.11699999999999</v>
      </c>
      <c r="Y160" s="52">
        <v>26572</v>
      </c>
      <c r="Z160" t="s">
        <v>450</v>
      </c>
      <c r="AA160" t="s">
        <v>450</v>
      </c>
      <c r="AB160" t="s">
        <v>450</v>
      </c>
      <c r="AC160" t="s">
        <v>450</v>
      </c>
      <c r="AD160" t="s">
        <v>450</v>
      </c>
      <c r="AE160" t="s">
        <v>450</v>
      </c>
      <c r="AF160" t="s">
        <v>450</v>
      </c>
      <c r="AG160" t="s">
        <v>450</v>
      </c>
      <c r="AH160" t="s">
        <v>450</v>
      </c>
    </row>
    <row r="161" spans="1:34" x14ac:dyDescent="0.55000000000000004">
      <c r="A161" s="46" t="s">
        <v>295</v>
      </c>
      <c r="B161" s="47">
        <v>164.07</v>
      </c>
      <c r="C161" s="47">
        <v>164.07</v>
      </c>
      <c r="D161" s="47">
        <v>164.07</v>
      </c>
      <c r="E161" s="47">
        <v>164.07</v>
      </c>
      <c r="F161" s="47">
        <v>164.07</v>
      </c>
      <c r="G161" s="47">
        <v>164.07</v>
      </c>
      <c r="H161" s="47">
        <v>164.07</v>
      </c>
      <c r="I161" s="47">
        <v>164.07</v>
      </c>
      <c r="J161" s="47">
        <v>164.07</v>
      </c>
      <c r="Y161" s="52">
        <v>26664</v>
      </c>
      <c r="Z161" t="s">
        <v>450</v>
      </c>
      <c r="AA161" t="s">
        <v>450</v>
      </c>
      <c r="AB161" t="s">
        <v>450</v>
      </c>
      <c r="AC161" t="s">
        <v>450</v>
      </c>
      <c r="AD161" t="s">
        <v>450</v>
      </c>
      <c r="AE161" t="s">
        <v>450</v>
      </c>
      <c r="AF161" t="s">
        <v>450</v>
      </c>
      <c r="AG161" t="s">
        <v>450</v>
      </c>
      <c r="AH161" t="s">
        <v>450</v>
      </c>
    </row>
    <row r="162" spans="1:34" x14ac:dyDescent="0.55000000000000004">
      <c r="A162" s="46" t="s">
        <v>296</v>
      </c>
      <c r="B162" s="47">
        <v>165.911</v>
      </c>
      <c r="C162" s="47">
        <v>165.911</v>
      </c>
      <c r="D162" s="47">
        <v>165.911</v>
      </c>
      <c r="E162" s="47">
        <v>165.911</v>
      </c>
      <c r="F162" s="47">
        <v>165.911</v>
      </c>
      <c r="G162" s="47">
        <v>165.911</v>
      </c>
      <c r="H162" s="47">
        <v>165.911</v>
      </c>
      <c r="I162" s="47">
        <v>165.911</v>
      </c>
      <c r="J162" s="47">
        <v>165.911</v>
      </c>
      <c r="Y162" s="52">
        <v>26754</v>
      </c>
      <c r="Z162" t="s">
        <v>450</v>
      </c>
      <c r="AA162" t="s">
        <v>450</v>
      </c>
      <c r="AB162" t="s">
        <v>450</v>
      </c>
      <c r="AC162" t="s">
        <v>450</v>
      </c>
      <c r="AD162" t="s">
        <v>450</v>
      </c>
      <c r="AE162" t="s">
        <v>450</v>
      </c>
      <c r="AF162" t="s">
        <v>450</v>
      </c>
      <c r="AG162" t="s">
        <v>450</v>
      </c>
      <c r="AH162" t="s">
        <v>450</v>
      </c>
    </row>
    <row r="163" spans="1:34" x14ac:dyDescent="0.55000000000000004">
      <c r="A163" s="46" t="s">
        <v>297</v>
      </c>
      <c r="B163" s="47">
        <v>168.078</v>
      </c>
      <c r="C163" s="47">
        <v>168.078</v>
      </c>
      <c r="D163" s="47">
        <v>168.078</v>
      </c>
      <c r="E163" s="47">
        <v>168.078</v>
      </c>
      <c r="F163" s="47">
        <v>168.078</v>
      </c>
      <c r="G163" s="47">
        <v>168.078</v>
      </c>
      <c r="H163" s="47">
        <v>168.078</v>
      </c>
      <c r="I163" s="47">
        <v>168.078</v>
      </c>
      <c r="J163" s="47">
        <v>168.078</v>
      </c>
      <c r="Y163" s="52">
        <v>26845</v>
      </c>
      <c r="Z163" t="s">
        <v>450</v>
      </c>
      <c r="AA163" t="s">
        <v>450</v>
      </c>
      <c r="AB163" t="s">
        <v>450</v>
      </c>
      <c r="AC163" t="s">
        <v>450</v>
      </c>
      <c r="AD163" t="s">
        <v>450</v>
      </c>
      <c r="AE163" t="s">
        <v>450</v>
      </c>
      <c r="AF163" t="s">
        <v>450</v>
      </c>
      <c r="AG163" t="s">
        <v>450</v>
      </c>
      <c r="AH163" t="s">
        <v>450</v>
      </c>
    </row>
    <row r="164" spans="1:34" x14ac:dyDescent="0.55000000000000004">
      <c r="A164" s="46" t="s">
        <v>298</v>
      </c>
      <c r="B164" s="47">
        <v>169.864</v>
      </c>
      <c r="C164" s="47">
        <v>169.864</v>
      </c>
      <c r="D164" s="47">
        <v>169.864</v>
      </c>
      <c r="E164" s="47">
        <v>169.864</v>
      </c>
      <c r="F164" s="47">
        <v>169.864</v>
      </c>
      <c r="G164" s="47">
        <v>169.864</v>
      </c>
      <c r="H164" s="47">
        <v>169.864</v>
      </c>
      <c r="I164" s="47">
        <v>169.864</v>
      </c>
      <c r="J164" s="47">
        <v>169.864</v>
      </c>
      <c r="Y164" s="52">
        <v>26937</v>
      </c>
      <c r="Z164" t="s">
        <v>450</v>
      </c>
      <c r="AA164" t="s">
        <v>450</v>
      </c>
      <c r="AB164" t="s">
        <v>450</v>
      </c>
      <c r="AC164" t="s">
        <v>450</v>
      </c>
      <c r="AD164" t="s">
        <v>450</v>
      </c>
      <c r="AE164" t="s">
        <v>450</v>
      </c>
      <c r="AF164" t="s">
        <v>450</v>
      </c>
      <c r="AG164" t="s">
        <v>450</v>
      </c>
      <c r="AH164" t="s">
        <v>450</v>
      </c>
    </row>
    <row r="165" spans="1:34" x14ac:dyDescent="0.55000000000000004">
      <c r="A165" s="46" t="s">
        <v>299</v>
      </c>
      <c r="B165" s="47">
        <v>171.47800000000001</v>
      </c>
      <c r="C165" s="47">
        <v>171.47800000000001</v>
      </c>
      <c r="D165" s="47">
        <v>171.47800000000001</v>
      </c>
      <c r="E165" s="47">
        <v>171.47800000000001</v>
      </c>
      <c r="F165" s="47">
        <v>171.47800000000001</v>
      </c>
      <c r="G165" s="47">
        <v>171.47800000000001</v>
      </c>
      <c r="H165" s="47">
        <v>171.47800000000001</v>
      </c>
      <c r="I165" s="47">
        <v>171.47800000000001</v>
      </c>
      <c r="J165" s="47">
        <v>171.47800000000001</v>
      </c>
      <c r="Y165" s="52">
        <v>27029</v>
      </c>
      <c r="Z165" t="s">
        <v>450</v>
      </c>
      <c r="AA165" t="s">
        <v>450</v>
      </c>
      <c r="AB165" t="s">
        <v>450</v>
      </c>
      <c r="AC165" t="s">
        <v>450</v>
      </c>
      <c r="AD165" t="s">
        <v>450</v>
      </c>
      <c r="AE165" t="s">
        <v>450</v>
      </c>
      <c r="AF165" t="s">
        <v>450</v>
      </c>
      <c r="AG165" t="s">
        <v>450</v>
      </c>
      <c r="AH165" t="s">
        <v>450</v>
      </c>
    </row>
    <row r="166" spans="1:34" x14ac:dyDescent="0.55000000000000004">
      <c r="A166" s="46" t="s">
        <v>300</v>
      </c>
      <c r="B166" s="47">
        <v>173.845</v>
      </c>
      <c r="C166" s="47">
        <v>173.845</v>
      </c>
      <c r="D166" s="47">
        <v>173.845</v>
      </c>
      <c r="E166" s="47">
        <v>173.845</v>
      </c>
      <c r="F166" s="47">
        <v>173.845</v>
      </c>
      <c r="G166" s="47">
        <v>173.845</v>
      </c>
      <c r="H166" s="47">
        <v>173.845</v>
      </c>
      <c r="I166" s="47">
        <v>173.845</v>
      </c>
      <c r="J166" s="47">
        <v>173.845</v>
      </c>
      <c r="Y166" s="52">
        <v>27119</v>
      </c>
      <c r="Z166" t="s">
        <v>450</v>
      </c>
      <c r="AA166" t="s">
        <v>450</v>
      </c>
      <c r="AB166" t="s">
        <v>450</v>
      </c>
      <c r="AC166" t="s">
        <v>450</v>
      </c>
      <c r="AD166" t="s">
        <v>450</v>
      </c>
      <c r="AE166" t="s">
        <v>450</v>
      </c>
      <c r="AF166" t="s">
        <v>450</v>
      </c>
      <c r="AG166" t="s">
        <v>450</v>
      </c>
      <c r="AH166" t="s">
        <v>450</v>
      </c>
    </row>
    <row r="167" spans="1:34" x14ac:dyDescent="0.55000000000000004">
      <c r="A167" s="46" t="s">
        <v>301</v>
      </c>
      <c r="B167" s="47">
        <v>176.607</v>
      </c>
      <c r="C167" s="47">
        <v>176.607</v>
      </c>
      <c r="D167" s="47">
        <v>176.607</v>
      </c>
      <c r="E167" s="47">
        <v>176.607</v>
      </c>
      <c r="F167" s="47">
        <v>176.607</v>
      </c>
      <c r="G167" s="47">
        <v>176.607</v>
      </c>
      <c r="H167" s="47">
        <v>176.607</v>
      </c>
      <c r="I167" s="47">
        <v>176.607</v>
      </c>
      <c r="J167" s="47">
        <v>176.607</v>
      </c>
      <c r="Y167" s="52">
        <v>27210</v>
      </c>
      <c r="Z167" t="s">
        <v>450</v>
      </c>
      <c r="AA167" t="s">
        <v>450</v>
      </c>
      <c r="AB167" t="s">
        <v>450</v>
      </c>
      <c r="AC167" t="s">
        <v>450</v>
      </c>
      <c r="AD167" t="s">
        <v>450</v>
      </c>
      <c r="AE167" t="s">
        <v>450</v>
      </c>
      <c r="AF167" t="s">
        <v>450</v>
      </c>
      <c r="AG167" t="s">
        <v>450</v>
      </c>
      <c r="AH167" t="s">
        <v>450</v>
      </c>
    </row>
    <row r="168" spans="1:34" x14ac:dyDescent="0.55000000000000004">
      <c r="A168" s="46" t="s">
        <v>302</v>
      </c>
      <c r="B168" s="47">
        <v>178.27</v>
      </c>
      <c r="C168" s="47">
        <v>178.27</v>
      </c>
      <c r="D168" s="47">
        <v>178.27</v>
      </c>
      <c r="E168" s="47">
        <v>178.27</v>
      </c>
      <c r="F168" s="47">
        <v>178.27</v>
      </c>
      <c r="G168" s="47">
        <v>178.27</v>
      </c>
      <c r="H168" s="47">
        <v>178.27</v>
      </c>
      <c r="I168" s="47">
        <v>178.27</v>
      </c>
      <c r="J168" s="47">
        <v>178.27</v>
      </c>
      <c r="Y168" s="52">
        <v>27302</v>
      </c>
      <c r="Z168" t="s">
        <v>450</v>
      </c>
      <c r="AA168" t="s">
        <v>450</v>
      </c>
      <c r="AB168" t="s">
        <v>450</v>
      </c>
      <c r="AC168" t="s">
        <v>450</v>
      </c>
      <c r="AD168" t="s">
        <v>450</v>
      </c>
      <c r="AE168" t="s">
        <v>450</v>
      </c>
      <c r="AF168" t="s">
        <v>450</v>
      </c>
      <c r="AG168" t="s">
        <v>450</v>
      </c>
      <c r="AH168" t="s">
        <v>450</v>
      </c>
    </row>
    <row r="169" spans="1:34" x14ac:dyDescent="0.55000000000000004">
      <c r="A169" s="46" t="s">
        <v>303</v>
      </c>
      <c r="B169" s="47">
        <v>180.10300000000001</v>
      </c>
      <c r="C169" s="47">
        <v>180.10300000000001</v>
      </c>
      <c r="D169" s="47">
        <v>180.10300000000001</v>
      </c>
      <c r="E169" s="47">
        <v>180.10300000000001</v>
      </c>
      <c r="F169" s="47">
        <v>180.10300000000001</v>
      </c>
      <c r="G169" s="47">
        <v>180.10300000000001</v>
      </c>
      <c r="H169" s="47">
        <v>180.10300000000001</v>
      </c>
      <c r="I169" s="47">
        <v>180.10300000000001</v>
      </c>
      <c r="J169" s="47">
        <v>180.10300000000001</v>
      </c>
      <c r="Y169" s="52">
        <v>27394</v>
      </c>
      <c r="Z169" t="s">
        <v>450</v>
      </c>
      <c r="AA169" t="s">
        <v>450</v>
      </c>
      <c r="AB169" t="s">
        <v>450</v>
      </c>
      <c r="AC169" t="s">
        <v>450</v>
      </c>
      <c r="AD169" t="s">
        <v>450</v>
      </c>
      <c r="AE169" t="s">
        <v>450</v>
      </c>
      <c r="AF169" t="s">
        <v>450</v>
      </c>
      <c r="AG169" t="s">
        <v>450</v>
      </c>
      <c r="AH169" t="s">
        <v>450</v>
      </c>
    </row>
    <row r="170" spans="1:34" x14ac:dyDescent="0.55000000000000004">
      <c r="A170" s="46" t="s">
        <v>304</v>
      </c>
      <c r="B170" s="47">
        <v>182.845</v>
      </c>
      <c r="C170" s="47">
        <v>182.845</v>
      </c>
      <c r="D170" s="47">
        <v>182.845</v>
      </c>
      <c r="E170" s="47">
        <v>182.845</v>
      </c>
      <c r="F170" s="47">
        <v>182.845</v>
      </c>
      <c r="G170" s="47">
        <v>182.845</v>
      </c>
      <c r="H170" s="47">
        <v>182.845</v>
      </c>
      <c r="I170" s="47">
        <v>182.845</v>
      </c>
      <c r="J170" s="47">
        <v>182.845</v>
      </c>
      <c r="Y170" s="52">
        <v>27484</v>
      </c>
      <c r="Z170" t="s">
        <v>450</v>
      </c>
      <c r="AA170" t="s">
        <v>450</v>
      </c>
      <c r="AB170" t="s">
        <v>450</v>
      </c>
      <c r="AC170" t="s">
        <v>450</v>
      </c>
      <c r="AD170" t="s">
        <v>450</v>
      </c>
      <c r="AE170" t="s">
        <v>450</v>
      </c>
      <c r="AF170" t="s">
        <v>450</v>
      </c>
      <c r="AG170" t="s">
        <v>450</v>
      </c>
      <c r="AH170" t="s">
        <v>450</v>
      </c>
    </row>
    <row r="171" spans="1:34" x14ac:dyDescent="0.55000000000000004">
      <c r="A171" s="46" t="s">
        <v>305</v>
      </c>
      <c r="B171" s="47">
        <v>185.81800000000001</v>
      </c>
      <c r="C171" s="47">
        <v>185.81800000000001</v>
      </c>
      <c r="D171" s="47">
        <v>185.81800000000001</v>
      </c>
      <c r="E171" s="47">
        <v>185.81800000000001</v>
      </c>
      <c r="F171" s="47">
        <v>185.81800000000001</v>
      </c>
      <c r="G171" s="47">
        <v>185.81800000000001</v>
      </c>
      <c r="H171" s="47">
        <v>185.81800000000001</v>
      </c>
      <c r="I171" s="47">
        <v>185.81800000000001</v>
      </c>
      <c r="J171" s="47">
        <v>185.81800000000001</v>
      </c>
      <c r="Y171" s="52">
        <v>27575</v>
      </c>
      <c r="Z171" t="s">
        <v>450</v>
      </c>
      <c r="AA171" t="s">
        <v>450</v>
      </c>
      <c r="AB171" t="s">
        <v>450</v>
      </c>
      <c r="AC171" t="s">
        <v>450</v>
      </c>
      <c r="AD171" t="s">
        <v>450</v>
      </c>
      <c r="AE171" t="s">
        <v>450</v>
      </c>
      <c r="AF171" t="s">
        <v>450</v>
      </c>
      <c r="AG171" t="s">
        <v>450</v>
      </c>
      <c r="AH171" t="s">
        <v>450</v>
      </c>
    </row>
    <row r="172" spans="1:34" x14ac:dyDescent="0.55000000000000004">
      <c r="A172" s="46" t="s">
        <v>306</v>
      </c>
      <c r="B172" s="47">
        <v>188.23699999999999</v>
      </c>
      <c r="C172" s="47">
        <v>188.23699999999999</v>
      </c>
      <c r="D172" s="47">
        <v>188.23699999999999</v>
      </c>
      <c r="E172" s="47">
        <v>188.23699999999999</v>
      </c>
      <c r="F172" s="47">
        <v>188.23699999999999</v>
      </c>
      <c r="G172" s="47">
        <v>188.23699999999999</v>
      </c>
      <c r="H172" s="47">
        <v>188.23699999999999</v>
      </c>
      <c r="I172" s="47">
        <v>188.23699999999999</v>
      </c>
      <c r="J172" s="47">
        <v>188.23699999999999</v>
      </c>
      <c r="Y172" s="52">
        <v>27667</v>
      </c>
      <c r="Z172" t="s">
        <v>450</v>
      </c>
      <c r="AA172" t="s">
        <v>450</v>
      </c>
      <c r="AB172" t="s">
        <v>450</v>
      </c>
      <c r="AC172" t="s">
        <v>450</v>
      </c>
      <c r="AD172" t="s">
        <v>450</v>
      </c>
      <c r="AE172" t="s">
        <v>450</v>
      </c>
      <c r="AF172" t="s">
        <v>450</v>
      </c>
      <c r="AG172" t="s">
        <v>450</v>
      </c>
      <c r="AH172" t="s">
        <v>450</v>
      </c>
    </row>
    <row r="173" spans="1:34" x14ac:dyDescent="0.55000000000000004">
      <c r="A173" s="46" t="s">
        <v>307</v>
      </c>
      <c r="B173" s="47">
        <v>190.59399999999999</v>
      </c>
      <c r="C173" s="47">
        <v>190.59399999999999</v>
      </c>
      <c r="D173" s="47">
        <v>190.59399999999999</v>
      </c>
      <c r="E173" s="47">
        <v>190.59399999999999</v>
      </c>
      <c r="F173" s="47">
        <v>190.59399999999999</v>
      </c>
      <c r="G173" s="47">
        <v>190.59399999999999</v>
      </c>
      <c r="H173" s="47">
        <v>190.59399999999999</v>
      </c>
      <c r="I173" s="47">
        <v>190.59399999999999</v>
      </c>
      <c r="J173" s="47">
        <v>190.59399999999999</v>
      </c>
      <c r="Y173" s="52">
        <v>27759</v>
      </c>
      <c r="Z173" t="s">
        <v>450</v>
      </c>
      <c r="AA173" t="s">
        <v>450</v>
      </c>
      <c r="AB173" t="s">
        <v>450</v>
      </c>
      <c r="AC173" t="s">
        <v>450</v>
      </c>
      <c r="AD173" t="s">
        <v>450</v>
      </c>
      <c r="AE173" t="s">
        <v>450</v>
      </c>
      <c r="AF173" t="s">
        <v>450</v>
      </c>
      <c r="AG173" t="s">
        <v>450</v>
      </c>
      <c r="AH173" t="s">
        <v>450</v>
      </c>
    </row>
    <row r="174" spans="1:34" x14ac:dyDescent="0.55000000000000004">
      <c r="A174" s="46" t="s">
        <v>308</v>
      </c>
      <c r="B174" s="47">
        <v>193.77799999999999</v>
      </c>
      <c r="C174" s="47">
        <v>193.77799999999999</v>
      </c>
      <c r="D174" s="47">
        <v>193.77799999999999</v>
      </c>
      <c r="E174" s="47">
        <v>193.77799999999999</v>
      </c>
      <c r="F174" s="47">
        <v>193.77799999999999</v>
      </c>
      <c r="G174" s="47">
        <v>193.77799999999999</v>
      </c>
      <c r="H174" s="47">
        <v>193.77799999999999</v>
      </c>
      <c r="I174" s="47">
        <v>193.77799999999999</v>
      </c>
      <c r="J174" s="47">
        <v>193.77799999999999</v>
      </c>
      <c r="Y174" s="52">
        <v>27850</v>
      </c>
      <c r="Z174" t="s">
        <v>450</v>
      </c>
      <c r="AA174" t="s">
        <v>450</v>
      </c>
      <c r="AB174" t="s">
        <v>450</v>
      </c>
      <c r="AC174" t="s">
        <v>450</v>
      </c>
      <c r="AD174" t="s">
        <v>450</v>
      </c>
      <c r="AE174" t="s">
        <v>450</v>
      </c>
      <c r="AF174" t="s">
        <v>450</v>
      </c>
      <c r="AG174" t="s">
        <v>450</v>
      </c>
      <c r="AH174" t="s">
        <v>450</v>
      </c>
    </row>
    <row r="175" spans="1:34" x14ac:dyDescent="0.55000000000000004">
      <c r="A175" s="46" t="s">
        <v>309</v>
      </c>
      <c r="B175" s="47">
        <v>197.261</v>
      </c>
      <c r="C175" s="47">
        <v>197.261</v>
      </c>
      <c r="D175" s="47">
        <v>197.261</v>
      </c>
      <c r="E175" s="47">
        <v>197.261</v>
      </c>
      <c r="F175" s="47">
        <v>197.261</v>
      </c>
      <c r="G175" s="47">
        <v>197.261</v>
      </c>
      <c r="H175" s="47">
        <v>197.261</v>
      </c>
      <c r="I175" s="47">
        <v>197.261</v>
      </c>
      <c r="J175" s="47">
        <v>197.261</v>
      </c>
      <c r="Y175" s="52">
        <v>27941</v>
      </c>
      <c r="Z175" t="s">
        <v>450</v>
      </c>
      <c r="AA175" t="s">
        <v>450</v>
      </c>
      <c r="AB175" t="s">
        <v>450</v>
      </c>
      <c r="AC175" t="s">
        <v>450</v>
      </c>
      <c r="AD175" t="s">
        <v>450</v>
      </c>
      <c r="AE175" t="s">
        <v>450</v>
      </c>
      <c r="AF175" t="s">
        <v>450</v>
      </c>
      <c r="AG175" t="s">
        <v>450</v>
      </c>
      <c r="AH175" t="s">
        <v>450</v>
      </c>
    </row>
    <row r="176" spans="1:34" x14ac:dyDescent="0.55000000000000004">
      <c r="A176" s="46" t="s">
        <v>310</v>
      </c>
      <c r="B176" s="47">
        <v>200.38800000000001</v>
      </c>
      <c r="C176" s="47">
        <v>200.38800000000001</v>
      </c>
      <c r="D176" s="47">
        <v>200.38800000000001</v>
      </c>
      <c r="E176" s="47">
        <v>200.38800000000001</v>
      </c>
      <c r="F176" s="47">
        <v>200.38800000000001</v>
      </c>
      <c r="G176" s="47">
        <v>200.38800000000001</v>
      </c>
      <c r="H176" s="47">
        <v>200.38800000000001</v>
      </c>
      <c r="I176" s="47">
        <v>200.38800000000001</v>
      </c>
      <c r="J176" s="47">
        <v>200.38800000000001</v>
      </c>
      <c r="Y176" s="52">
        <v>28033</v>
      </c>
      <c r="Z176" t="s">
        <v>450</v>
      </c>
      <c r="AA176" t="s">
        <v>450</v>
      </c>
      <c r="AB176" t="s">
        <v>450</v>
      </c>
      <c r="AC176" t="s">
        <v>450</v>
      </c>
      <c r="AD176" t="s">
        <v>450</v>
      </c>
      <c r="AE176" t="s">
        <v>450</v>
      </c>
      <c r="AF176" t="s">
        <v>450</v>
      </c>
      <c r="AG176" t="s">
        <v>450</v>
      </c>
      <c r="AH176" t="s">
        <v>450</v>
      </c>
    </row>
    <row r="177" spans="1:34" x14ac:dyDescent="0.55000000000000004">
      <c r="A177" s="46" t="s">
        <v>311</v>
      </c>
      <c r="B177" s="47">
        <v>202.458</v>
      </c>
      <c r="C177" s="47">
        <v>202.458</v>
      </c>
      <c r="D177" s="47">
        <v>202.458</v>
      </c>
      <c r="E177" s="47">
        <v>202.458</v>
      </c>
      <c r="F177" s="47">
        <v>202.458</v>
      </c>
      <c r="G177" s="47">
        <v>202.458</v>
      </c>
      <c r="H177" s="47">
        <v>202.458</v>
      </c>
      <c r="I177" s="47">
        <v>202.458</v>
      </c>
      <c r="J177" s="47">
        <v>202.458</v>
      </c>
      <c r="Y177" s="52">
        <v>28125</v>
      </c>
      <c r="Z177" t="s">
        <v>450</v>
      </c>
      <c r="AA177" t="s">
        <v>450</v>
      </c>
      <c r="AB177" t="s">
        <v>450</v>
      </c>
      <c r="AC177" t="s">
        <v>450</v>
      </c>
      <c r="AD177" t="s">
        <v>450</v>
      </c>
      <c r="AE177" t="s">
        <v>450</v>
      </c>
      <c r="AF177" t="s">
        <v>450</v>
      </c>
      <c r="AG177" t="s">
        <v>450</v>
      </c>
      <c r="AH177" t="s">
        <v>450</v>
      </c>
    </row>
    <row r="178" spans="1:34" x14ac:dyDescent="0.55000000000000004">
      <c r="A178" s="46" t="s">
        <v>312</v>
      </c>
      <c r="B178" s="47">
        <v>204.351</v>
      </c>
      <c r="C178" s="47">
        <v>204.351</v>
      </c>
      <c r="D178" s="47">
        <v>204.351</v>
      </c>
      <c r="E178" s="47">
        <v>204.351</v>
      </c>
      <c r="F178" s="47">
        <v>204.351</v>
      </c>
      <c r="G178" s="47">
        <v>204.351</v>
      </c>
      <c r="H178" s="47">
        <v>204.351</v>
      </c>
      <c r="I178" s="47">
        <v>204.351</v>
      </c>
      <c r="J178" s="47">
        <v>204.351</v>
      </c>
      <c r="Y178" s="52">
        <v>28215</v>
      </c>
      <c r="Z178" s="47">
        <v>7.7843750864267296</v>
      </c>
      <c r="AA178" s="47">
        <v>7.7843750864267296</v>
      </c>
      <c r="AB178" s="47">
        <v>7.7843750864267296</v>
      </c>
      <c r="AC178" s="47">
        <v>7.7843750864267296</v>
      </c>
      <c r="AD178" s="47">
        <v>7.7843750864267296</v>
      </c>
      <c r="AE178" s="47">
        <v>7.7843750864267296</v>
      </c>
      <c r="AF178" s="47">
        <v>7.7843750864267296</v>
      </c>
      <c r="AG178" s="47">
        <v>7.7843750864267296</v>
      </c>
      <c r="AH178" s="47">
        <v>7.7843750864267296</v>
      </c>
    </row>
    <row r="179" spans="1:34" x14ac:dyDescent="0.55000000000000004">
      <c r="A179" s="46" t="s">
        <v>313</v>
      </c>
      <c r="B179" s="47">
        <v>206.167</v>
      </c>
      <c r="C179" s="47">
        <v>206.167</v>
      </c>
      <c r="D179" s="47">
        <v>206.167</v>
      </c>
      <c r="E179" s="47">
        <v>206.167</v>
      </c>
      <c r="F179" s="47">
        <v>206.167</v>
      </c>
      <c r="G179" s="47">
        <v>206.167</v>
      </c>
      <c r="H179" s="47">
        <v>206.167</v>
      </c>
      <c r="I179" s="47">
        <v>206.167</v>
      </c>
      <c r="J179" s="47">
        <v>206.167</v>
      </c>
      <c r="Y179" s="52">
        <v>28306</v>
      </c>
      <c r="Z179" s="47">
        <v>7.7212698875911698</v>
      </c>
      <c r="AA179" s="47">
        <v>7.7212698875911698</v>
      </c>
      <c r="AB179" s="47">
        <v>7.7212698875911698</v>
      </c>
      <c r="AC179" s="47">
        <v>7.7212698875911698</v>
      </c>
      <c r="AD179" s="47">
        <v>7.7212698875911698</v>
      </c>
      <c r="AE179" s="47">
        <v>7.7212698875911698</v>
      </c>
      <c r="AF179" s="47">
        <v>7.7212698875911698</v>
      </c>
      <c r="AG179" s="47">
        <v>7.7212698875911698</v>
      </c>
      <c r="AH179" s="47">
        <v>7.7212698875911698</v>
      </c>
    </row>
    <row r="180" spans="1:34" x14ac:dyDescent="0.55000000000000004">
      <c r="A180" s="46" t="s">
        <v>36</v>
      </c>
      <c r="B180" s="47">
        <v>207.70500000000001</v>
      </c>
      <c r="C180" s="47">
        <v>207.70500000000001</v>
      </c>
      <c r="D180" s="47">
        <v>207.70500000000001</v>
      </c>
      <c r="E180" s="47">
        <v>207.70500000000001</v>
      </c>
      <c r="F180" s="47">
        <v>207.70500000000001</v>
      </c>
      <c r="G180" s="47">
        <v>207.70500000000001</v>
      </c>
      <c r="H180" s="47">
        <v>207.70500000000001</v>
      </c>
      <c r="I180" s="47">
        <v>207.70500000000001</v>
      </c>
      <c r="J180" s="47">
        <v>207.70500000000001</v>
      </c>
      <c r="Y180" s="52">
        <v>28398</v>
      </c>
      <c r="Z180" s="47">
        <v>7.6584126457335504</v>
      </c>
      <c r="AA180" s="47">
        <v>7.6584126457335504</v>
      </c>
      <c r="AB180" s="47">
        <v>7.6584126457335504</v>
      </c>
      <c r="AC180" s="47">
        <v>7.6584126457335504</v>
      </c>
      <c r="AD180" s="47">
        <v>7.6584126457335504</v>
      </c>
      <c r="AE180" s="47">
        <v>7.6584126457335504</v>
      </c>
      <c r="AF180" s="47">
        <v>7.6584126457335504</v>
      </c>
      <c r="AG180" s="47">
        <v>7.6584126457335504</v>
      </c>
      <c r="AH180" s="47">
        <v>7.6584126457335504</v>
      </c>
    </row>
    <row r="181" spans="1:34" x14ac:dyDescent="0.55000000000000004">
      <c r="A181" s="46" t="s">
        <v>37</v>
      </c>
      <c r="B181" s="47">
        <v>209.02699999999999</v>
      </c>
      <c r="C181" s="47">
        <v>209.02699999999999</v>
      </c>
      <c r="D181" s="47">
        <v>209.02699999999999</v>
      </c>
      <c r="E181" s="47">
        <v>209.02699999999999</v>
      </c>
      <c r="F181" s="47">
        <v>209.02699999999999</v>
      </c>
      <c r="G181" s="47">
        <v>209.02699999999999</v>
      </c>
      <c r="H181" s="47">
        <v>209.02699999999999</v>
      </c>
      <c r="I181" s="47">
        <v>209.02699999999999</v>
      </c>
      <c r="J181" s="47">
        <v>209.02699999999999</v>
      </c>
      <c r="Y181" s="52">
        <v>28490</v>
      </c>
      <c r="Z181" s="47">
        <v>7.8555000066757197</v>
      </c>
      <c r="AA181" s="47">
        <v>7.8555000066757197</v>
      </c>
      <c r="AB181" s="47">
        <v>7.8555000066757197</v>
      </c>
      <c r="AC181" s="47">
        <v>7.8555000066757197</v>
      </c>
      <c r="AD181" s="47">
        <v>7.8555000066757197</v>
      </c>
      <c r="AE181" s="47">
        <v>7.8555000066757197</v>
      </c>
      <c r="AF181" s="47">
        <v>7.8555000066757197</v>
      </c>
      <c r="AG181" s="47">
        <v>7.8555000066757197</v>
      </c>
      <c r="AH181" s="47">
        <v>7.8555000066757197</v>
      </c>
    </row>
    <row r="182" spans="1:34" x14ac:dyDescent="0.55000000000000004">
      <c r="A182" s="46" t="s">
        <v>38</v>
      </c>
      <c r="B182" s="47">
        <v>210.92</v>
      </c>
      <c r="C182" s="47">
        <v>210.92</v>
      </c>
      <c r="D182" s="47">
        <v>210.92</v>
      </c>
      <c r="E182" s="47">
        <v>210.92</v>
      </c>
      <c r="F182" s="47">
        <v>210.92</v>
      </c>
      <c r="G182" s="47">
        <v>210.92</v>
      </c>
      <c r="H182" s="47">
        <v>210.92</v>
      </c>
      <c r="I182" s="47">
        <v>210.92</v>
      </c>
      <c r="J182" s="47">
        <v>210.92</v>
      </c>
      <c r="Y182" s="52">
        <v>28580</v>
      </c>
      <c r="Z182" s="47">
        <v>8.2213114128738205</v>
      </c>
      <c r="AA182" s="47">
        <v>8.2213114128738205</v>
      </c>
      <c r="AB182" s="47">
        <v>8.2213114128738205</v>
      </c>
      <c r="AC182" s="47">
        <v>8.2213114128738205</v>
      </c>
      <c r="AD182" s="47">
        <v>8.2213114128738205</v>
      </c>
      <c r="AE182" s="47">
        <v>8.2213114128738205</v>
      </c>
      <c r="AF182" s="47">
        <v>8.2213114128738205</v>
      </c>
      <c r="AG182" s="47">
        <v>8.2213114128738205</v>
      </c>
      <c r="AH182" s="47">
        <v>8.2213114128738205</v>
      </c>
    </row>
    <row r="183" spans="1:34" x14ac:dyDescent="0.55000000000000004">
      <c r="A183" s="46" t="s">
        <v>39</v>
      </c>
      <c r="B183" s="47">
        <v>213.13220000000055</v>
      </c>
      <c r="C183" s="47">
        <v>213.13220000000055</v>
      </c>
      <c r="D183" s="47">
        <v>213.13220000000055</v>
      </c>
      <c r="E183" s="47">
        <v>213.13220000000055</v>
      </c>
      <c r="F183" s="47">
        <v>213.13220000000055</v>
      </c>
      <c r="G183" s="47">
        <v>213.13220000000055</v>
      </c>
      <c r="H183" s="47">
        <v>213.13220000000055</v>
      </c>
      <c r="I183" s="47">
        <v>213.13220000000055</v>
      </c>
      <c r="J183" s="47">
        <v>213.13220000000055</v>
      </c>
      <c r="Y183" s="52">
        <v>28671</v>
      </c>
      <c r="Z183" s="47">
        <v>8.42761896527003</v>
      </c>
      <c r="AA183" s="47">
        <v>8.42761896527003</v>
      </c>
      <c r="AB183" s="47">
        <v>8.42761896527003</v>
      </c>
      <c r="AC183" s="47">
        <v>8.42761896527003</v>
      </c>
      <c r="AD183" s="47">
        <v>8.42761896527003</v>
      </c>
      <c r="AE183" s="47">
        <v>8.42761896527003</v>
      </c>
      <c r="AF183" s="47">
        <v>8.42761896527003</v>
      </c>
      <c r="AG183" s="47">
        <v>8.42761896527003</v>
      </c>
      <c r="AH183" s="47">
        <v>8.42761896527003</v>
      </c>
    </row>
    <row r="184" spans="1:34" x14ac:dyDescent="0.55000000000000004">
      <c r="A184" s="46" t="s">
        <v>62</v>
      </c>
      <c r="B184" s="47">
        <v>215.25030000000021</v>
      </c>
      <c r="C184" s="47">
        <v>216.26790000029516</v>
      </c>
      <c r="D184" s="47">
        <v>214.38370000058788</v>
      </c>
      <c r="E184" s="47">
        <v>211.9177999990373</v>
      </c>
      <c r="F184" s="47">
        <v>211.59859999887084</v>
      </c>
      <c r="G184" s="47">
        <v>214.91899999999441</v>
      </c>
      <c r="H184" s="47">
        <v>214.76719999964558</v>
      </c>
      <c r="I184" s="47">
        <v>215.41180000003709</v>
      </c>
      <c r="J184" s="47">
        <v>215.3148999999724</v>
      </c>
      <c r="Y184" s="52">
        <v>28763</v>
      </c>
      <c r="Z184" s="47">
        <v>8.5285713407728405</v>
      </c>
      <c r="AA184" s="47">
        <v>8.5285713407728405</v>
      </c>
      <c r="AB184" s="47">
        <v>8.5285713407728405</v>
      </c>
      <c r="AC184" s="47">
        <v>8.5285713407728405</v>
      </c>
      <c r="AD184" s="47">
        <v>8.5285713407728405</v>
      </c>
      <c r="AE184" s="47">
        <v>8.5285713407728405</v>
      </c>
      <c r="AF184" s="47">
        <v>8.5285713407728405</v>
      </c>
      <c r="AG184" s="47">
        <v>8.5285713407728405</v>
      </c>
      <c r="AH184" s="47">
        <v>8.5285713407728405</v>
      </c>
    </row>
    <row r="185" spans="1:34" x14ac:dyDescent="0.55000000000000004">
      <c r="A185" s="46" t="s">
        <v>63</v>
      </c>
      <c r="B185" s="47">
        <v>217.30799999997544</v>
      </c>
      <c r="C185" s="47">
        <v>219.72480000003347</v>
      </c>
      <c r="D185" s="47">
        <v>215.35109999990175</v>
      </c>
      <c r="E185" s="47">
        <v>208.27139999723499</v>
      </c>
      <c r="F185" s="47">
        <v>204.35689999825485</v>
      </c>
      <c r="G185" s="47">
        <v>216.60909999983284</v>
      </c>
      <c r="H185" s="47">
        <v>215.7578000007033</v>
      </c>
      <c r="I185" s="47">
        <v>217.70180000000983</v>
      </c>
      <c r="J185" s="47">
        <v>217.51320000003034</v>
      </c>
      <c r="Y185" s="52">
        <v>28855</v>
      </c>
      <c r="Z185" s="47">
        <v>8.7667212564437094</v>
      </c>
      <c r="AA185" s="47">
        <v>8.7667212564437094</v>
      </c>
      <c r="AB185" s="47">
        <v>8.7667212564437094</v>
      </c>
      <c r="AC185" s="47">
        <v>8.7667212564437094</v>
      </c>
      <c r="AD185" s="47">
        <v>8.7667212564437094</v>
      </c>
      <c r="AE185" s="47">
        <v>8.7667212564437094</v>
      </c>
      <c r="AF185" s="47">
        <v>8.7667212564437094</v>
      </c>
      <c r="AG185" s="47">
        <v>8.7667212564437094</v>
      </c>
      <c r="AH185" s="47">
        <v>8.7667212564437094</v>
      </c>
    </row>
    <row r="186" spans="1:34" x14ac:dyDescent="0.55000000000000004">
      <c r="A186" s="46" t="s">
        <v>64</v>
      </c>
      <c r="B186" s="47">
        <v>219.30459999991581</v>
      </c>
      <c r="C186" s="47">
        <v>223.43019999981334</v>
      </c>
      <c r="D186" s="47">
        <v>216.39739999989615</v>
      </c>
      <c r="E186" s="47">
        <v>203.35119999697781</v>
      </c>
      <c r="F186" s="47">
        <v>196.15959999914048</v>
      </c>
      <c r="G186" s="47">
        <v>218.28700000009121</v>
      </c>
      <c r="H186" s="47">
        <v>214.73910000186879</v>
      </c>
      <c r="I186" s="47">
        <v>219.95470000000205</v>
      </c>
      <c r="J186" s="47">
        <v>219.73409999989235</v>
      </c>
      <c r="Y186" s="52">
        <v>28945</v>
      </c>
      <c r="Z186" s="47">
        <v>8.9891935933020797</v>
      </c>
      <c r="AA186" s="47">
        <v>8.9891935933020797</v>
      </c>
      <c r="AB186" s="47">
        <v>8.9891935933020797</v>
      </c>
      <c r="AC186" s="47">
        <v>8.9891935933020797</v>
      </c>
      <c r="AD186" s="47">
        <v>8.9891935933020797</v>
      </c>
      <c r="AE186" s="47">
        <v>8.9891935933020797</v>
      </c>
      <c r="AF186" s="47">
        <v>8.9891935933020797</v>
      </c>
      <c r="AG186" s="47">
        <v>8.9891935933020797</v>
      </c>
      <c r="AH186" s="47">
        <v>8.9891935933020797</v>
      </c>
    </row>
    <row r="187" spans="1:34" x14ac:dyDescent="0.55000000000000004">
      <c r="A187" s="46" t="s">
        <v>65</v>
      </c>
      <c r="B187" s="47">
        <v>221.32110000005923</v>
      </c>
      <c r="C187" s="47">
        <v>227.42299999983715</v>
      </c>
      <c r="D187" s="47">
        <v>217.63099999993474</v>
      </c>
      <c r="E187" s="47">
        <v>197.69659999760384</v>
      </c>
      <c r="F187" s="47">
        <v>189.91909999982056</v>
      </c>
      <c r="G187" s="47">
        <v>219.94130000011634</v>
      </c>
      <c r="H187" s="47">
        <v>212.15050000088047</v>
      </c>
      <c r="I187" s="47">
        <v>222.27339999999919</v>
      </c>
      <c r="J187" s="47">
        <v>222.04690000007272</v>
      </c>
      <c r="Y187" s="52">
        <v>29036</v>
      </c>
      <c r="Z187" s="47">
        <v>9.0667741990858506</v>
      </c>
      <c r="AA187" s="47">
        <v>9.0667741990858506</v>
      </c>
      <c r="AB187" s="47">
        <v>9.0667741990858506</v>
      </c>
      <c r="AC187" s="47">
        <v>9.0667741990858506</v>
      </c>
      <c r="AD187" s="47">
        <v>9.0667741990858506</v>
      </c>
      <c r="AE187" s="47">
        <v>9.0667741990858506</v>
      </c>
      <c r="AF187" s="47">
        <v>9.0667741990858506</v>
      </c>
      <c r="AG187" s="47">
        <v>9.0667741990858506</v>
      </c>
      <c r="AH187" s="47">
        <v>9.0667741990858506</v>
      </c>
    </row>
    <row r="188" spans="1:34" x14ac:dyDescent="0.55000000000000004">
      <c r="A188" s="46" t="s">
        <v>314</v>
      </c>
      <c r="B188" s="47">
        <v>223.38250000007247</v>
      </c>
      <c r="C188" s="47">
        <v>231.24659999998605</v>
      </c>
      <c r="D188" s="47">
        <v>219.15729999990336</v>
      </c>
      <c r="E188" s="47">
        <v>194.29450000033259</v>
      </c>
      <c r="F188" s="47">
        <v>186.32660000118969</v>
      </c>
      <c r="G188" s="47">
        <v>221.67830000002272</v>
      </c>
      <c r="H188" s="47">
        <v>207.02760000243637</v>
      </c>
      <c r="I188" s="47">
        <v>224.65429999989107</v>
      </c>
      <c r="J188" s="47">
        <v>224.36210000007361</v>
      </c>
      <c r="Y188" s="52">
        <v>29128</v>
      </c>
      <c r="Z188" s="47">
        <v>9.02015867687407</v>
      </c>
      <c r="AA188" s="47">
        <v>9.02015867687407</v>
      </c>
      <c r="AB188" s="47">
        <v>9.02015867687407</v>
      </c>
      <c r="AC188" s="47">
        <v>9.02015867687407</v>
      </c>
      <c r="AD188" s="47">
        <v>9.02015867687407</v>
      </c>
      <c r="AE188" s="47">
        <v>9.02015867687407</v>
      </c>
      <c r="AF188" s="47">
        <v>9.02015867687407</v>
      </c>
      <c r="AG188" s="47">
        <v>9.02015867687407</v>
      </c>
      <c r="AH188" s="47">
        <v>9.02015867687407</v>
      </c>
    </row>
    <row r="189" spans="1:34" x14ac:dyDescent="0.55000000000000004">
      <c r="A189" s="46" t="s">
        <v>315</v>
      </c>
      <c r="B189" s="47">
        <v>225.48320000013337</v>
      </c>
      <c r="C189" s="47">
        <v>234.72589999973047</v>
      </c>
      <c r="D189" s="47">
        <v>220.90290000002906</v>
      </c>
      <c r="E189" s="47">
        <v>194.62829999860858</v>
      </c>
      <c r="F189" s="47">
        <v>184.16600000205995</v>
      </c>
      <c r="G189" s="47">
        <v>223.34040000044607</v>
      </c>
      <c r="H189" s="47">
        <v>201.71660000035493</v>
      </c>
      <c r="I189" s="47">
        <v>227.14570000022474</v>
      </c>
      <c r="J189" s="47">
        <v>226.67439999984217</v>
      </c>
      <c r="Y189" s="52">
        <v>29220</v>
      </c>
      <c r="Z189" s="47">
        <v>10.079344249162499</v>
      </c>
      <c r="AA189" s="47">
        <v>10.079344249162499</v>
      </c>
      <c r="AB189" s="47">
        <v>10.079344249162499</v>
      </c>
      <c r="AC189" s="47">
        <v>10.079344249162499</v>
      </c>
      <c r="AD189" s="47">
        <v>10.079344249162499</v>
      </c>
      <c r="AE189" s="47">
        <v>10.079344249162499</v>
      </c>
      <c r="AF189" s="47">
        <v>10.079344249162499</v>
      </c>
      <c r="AG189" s="47">
        <v>10.079344249162499</v>
      </c>
      <c r="AH189" s="47">
        <v>10.079344249162499</v>
      </c>
    </row>
    <row r="190" spans="1:34" x14ac:dyDescent="0.55000000000000004">
      <c r="A190" s="46" t="s">
        <v>316</v>
      </c>
      <c r="B190" s="47">
        <v>227.43509999997332</v>
      </c>
      <c r="C190" s="47">
        <v>237.3085000001613</v>
      </c>
      <c r="D190" s="47">
        <v>222.81339999998352</v>
      </c>
      <c r="E190" s="47">
        <v>197.18190000162039</v>
      </c>
      <c r="F190" s="47">
        <v>184.28249999880404</v>
      </c>
      <c r="G190" s="47">
        <v>225.11129999963427</v>
      </c>
      <c r="H190" s="47">
        <v>197.6817000001532</v>
      </c>
      <c r="I190" s="47">
        <v>229.44269999977953</v>
      </c>
      <c r="J190" s="47">
        <v>228.78709999988368</v>
      </c>
      <c r="Y190" s="52">
        <v>29311</v>
      </c>
      <c r="Z190" s="47">
        <v>11.657096755120101</v>
      </c>
      <c r="AA190" s="47">
        <v>11.657096755120101</v>
      </c>
      <c r="AB190" s="47">
        <v>11.657096755120101</v>
      </c>
      <c r="AC190" s="47">
        <v>11.657096755120101</v>
      </c>
      <c r="AD190" s="47">
        <v>11.657096755120101</v>
      </c>
      <c r="AE190" s="47">
        <v>11.657096755120101</v>
      </c>
      <c r="AF190" s="47">
        <v>11.657096755120101</v>
      </c>
      <c r="AG190" s="47">
        <v>11.657096755120101</v>
      </c>
      <c r="AH190" s="47">
        <v>11.657096755120101</v>
      </c>
    </row>
    <row r="191" spans="1:34" x14ac:dyDescent="0.55000000000000004">
      <c r="A191" s="46" t="s">
        <v>317</v>
      </c>
      <c r="B191" s="47">
        <v>229.23079999997572</v>
      </c>
      <c r="C191" s="47">
        <v>239.35300000009215</v>
      </c>
      <c r="D191" s="47">
        <v>224.58410000003539</v>
      </c>
      <c r="E191" s="47">
        <v>199.93510000037574</v>
      </c>
      <c r="F191" s="47">
        <v>184.91680000029351</v>
      </c>
      <c r="G191" s="47">
        <v>226.71960000023802</v>
      </c>
      <c r="H191" s="47">
        <v>195.77589999973836</v>
      </c>
      <c r="I191" s="47">
        <v>231.54080000030626</v>
      </c>
      <c r="J191" s="47">
        <v>230.63989999989153</v>
      </c>
      <c r="Y191" s="52">
        <v>29402</v>
      </c>
      <c r="Z191" s="47">
        <v>10.524920660352</v>
      </c>
      <c r="AA191" s="47">
        <v>10.524920660352</v>
      </c>
      <c r="AB191" s="47">
        <v>10.524920660352</v>
      </c>
      <c r="AC191" s="47">
        <v>10.524920660352</v>
      </c>
      <c r="AD191" s="47">
        <v>10.524920660352</v>
      </c>
      <c r="AE191" s="47">
        <v>10.524920660352</v>
      </c>
      <c r="AF191" s="47">
        <v>10.524920660352</v>
      </c>
      <c r="AG191" s="47">
        <v>10.524920660352</v>
      </c>
      <c r="AH191" s="47">
        <v>10.524920660352</v>
      </c>
    </row>
    <row r="192" spans="1:34" x14ac:dyDescent="0.55000000000000004">
      <c r="A192" s="46" t="s">
        <v>318</v>
      </c>
      <c r="B192" s="47">
        <v>230.90069999988191</v>
      </c>
      <c r="C192" s="47">
        <v>241.13110000005898</v>
      </c>
      <c r="D192" s="47">
        <v>226.23590000002775</v>
      </c>
      <c r="E192" s="47">
        <v>203.88179999964902</v>
      </c>
      <c r="F192" s="47">
        <v>185.80259999981695</v>
      </c>
      <c r="G192" s="47">
        <v>228.29930000021093</v>
      </c>
      <c r="H192" s="47">
        <v>196.23220000039839</v>
      </c>
      <c r="I192" s="47">
        <v>233.46110000042063</v>
      </c>
      <c r="J192" s="47">
        <v>232.14119999983683</v>
      </c>
      <c r="Y192" s="52">
        <v>29494</v>
      </c>
      <c r="Z192" s="47">
        <v>10.850000023841901</v>
      </c>
      <c r="AA192" s="47">
        <v>10.850000023841901</v>
      </c>
      <c r="AB192" s="47">
        <v>10.850000023841901</v>
      </c>
      <c r="AC192" s="47">
        <v>10.850000023841901</v>
      </c>
      <c r="AD192" s="47">
        <v>10.850000023841901</v>
      </c>
      <c r="AE192" s="47">
        <v>10.850000023841901</v>
      </c>
      <c r="AF192" s="47">
        <v>10.850000023841901</v>
      </c>
      <c r="AG192" s="47">
        <v>10.850000023841901</v>
      </c>
      <c r="AH192" s="47">
        <v>10.850000023841901</v>
      </c>
    </row>
    <row r="193" spans="1:34" x14ac:dyDescent="0.55000000000000004">
      <c r="A193" s="46" t="s">
        <v>319</v>
      </c>
      <c r="B193" s="47">
        <v>232.62269999977434</v>
      </c>
      <c r="C193" s="47">
        <v>242.91559999989323</v>
      </c>
      <c r="D193" s="47">
        <v>227.93969999992882</v>
      </c>
      <c r="E193" s="47">
        <v>208.36520000002525</v>
      </c>
      <c r="F193" s="47">
        <v>187.32309999991753</v>
      </c>
      <c r="G193" s="47">
        <v>230.00230000027773</v>
      </c>
      <c r="H193" s="47">
        <v>198.30860000001047</v>
      </c>
      <c r="I193" s="47">
        <v>234.90459998883122</v>
      </c>
      <c r="J193" s="47">
        <v>233.56780000007581</v>
      </c>
      <c r="Y193" s="52">
        <v>29586</v>
      </c>
      <c r="Z193" s="47">
        <v>12.096229506320601</v>
      </c>
      <c r="AA193" s="47">
        <v>12.096229506320601</v>
      </c>
      <c r="AB193" s="47">
        <v>12.096229506320601</v>
      </c>
      <c r="AC193" s="47">
        <v>12.096229506320601</v>
      </c>
      <c r="AD193" s="47">
        <v>12.096229506320601</v>
      </c>
      <c r="AE193" s="47">
        <v>12.096229506320601</v>
      </c>
      <c r="AF193" s="47">
        <v>12.096229506320601</v>
      </c>
      <c r="AG193" s="47">
        <v>12.096229506320601</v>
      </c>
      <c r="AH193" s="47">
        <v>12.096229506320601</v>
      </c>
    </row>
    <row r="194" spans="1:34" x14ac:dyDescent="0.55000000000000004">
      <c r="A194" s="46" t="s">
        <v>320</v>
      </c>
      <c r="B194" s="47">
        <v>234.34440000011816</v>
      </c>
      <c r="C194" s="47">
        <v>244.68360000010793</v>
      </c>
      <c r="D194" s="47">
        <v>229.64310000004372</v>
      </c>
      <c r="E194" s="47">
        <v>213.0017999999292</v>
      </c>
      <c r="F194" s="47">
        <v>188.6588999989869</v>
      </c>
      <c r="G194" s="47">
        <v>231.55359999992035</v>
      </c>
      <c r="H194" s="47">
        <v>201.624400000283</v>
      </c>
      <c r="I194" s="47">
        <v>230.83509999327183</v>
      </c>
      <c r="J194" s="47">
        <v>234.87720000010319</v>
      </c>
      <c r="Y194" s="52">
        <v>29676</v>
      </c>
      <c r="Z194" s="47">
        <v>12.533278684147099</v>
      </c>
      <c r="AA194" s="47">
        <v>12.533278684147099</v>
      </c>
      <c r="AB194" s="47">
        <v>12.533278684147099</v>
      </c>
      <c r="AC194" s="47">
        <v>12.533278684147099</v>
      </c>
      <c r="AD194" s="47">
        <v>12.533278684147099</v>
      </c>
      <c r="AE194" s="47">
        <v>12.533278684147099</v>
      </c>
      <c r="AF194" s="47">
        <v>12.533278684147099</v>
      </c>
      <c r="AG194" s="47">
        <v>12.533278684147099</v>
      </c>
      <c r="AH194" s="47">
        <v>12.533278684147099</v>
      </c>
    </row>
    <row r="195" spans="1:34" x14ac:dyDescent="0.55000000000000004">
      <c r="A195" s="46" t="s">
        <v>321</v>
      </c>
      <c r="B195" s="47">
        <v>236.29319999994183</v>
      </c>
      <c r="C195" s="47">
        <v>246.68379999995736</v>
      </c>
      <c r="D195" s="47">
        <v>231.56869999998779</v>
      </c>
      <c r="E195" s="47">
        <v>217.77369999995861</v>
      </c>
      <c r="F195" s="47">
        <v>190.28339999995265</v>
      </c>
      <c r="G195" s="47">
        <v>232.98840000002488</v>
      </c>
      <c r="H195" s="47">
        <v>205.45179999996409</v>
      </c>
      <c r="I195" s="47">
        <v>225.3608000017685</v>
      </c>
      <c r="J195" s="47">
        <v>236.30189999999723</v>
      </c>
      <c r="Y195" s="52">
        <v>29767</v>
      </c>
      <c r="Z195" s="47">
        <v>13.242857115609301</v>
      </c>
      <c r="AA195" s="47">
        <v>13.242857115609301</v>
      </c>
      <c r="AB195" s="47">
        <v>13.242857115609301</v>
      </c>
      <c r="AC195" s="47">
        <v>13.242857115609301</v>
      </c>
      <c r="AD195" s="47">
        <v>13.242857115609301</v>
      </c>
      <c r="AE195" s="47">
        <v>13.242857115609301</v>
      </c>
      <c r="AF195" s="47">
        <v>13.242857115609301</v>
      </c>
      <c r="AG195" s="47">
        <v>13.242857115609301</v>
      </c>
      <c r="AH195" s="47">
        <v>13.242857115609301</v>
      </c>
    </row>
    <row r="196" spans="1:34" x14ac:dyDescent="0.55000000000000004">
      <c r="A196" s="46" t="s">
        <v>322</v>
      </c>
      <c r="B196" s="47">
        <v>238.42979999997988</v>
      </c>
      <c r="C196" s="47">
        <v>248.8792000000052</v>
      </c>
      <c r="D196" s="47">
        <v>233.67769999999177</v>
      </c>
      <c r="E196" s="47">
        <v>222.62330000012062</v>
      </c>
      <c r="F196" s="47">
        <v>192.14859999983636</v>
      </c>
      <c r="G196" s="47">
        <v>234.42880000004618</v>
      </c>
      <c r="H196" s="47">
        <v>209.48000000017498</v>
      </c>
      <c r="I196" s="47">
        <v>217.93649999983438</v>
      </c>
      <c r="J196" s="47">
        <v>237.88120000001666</v>
      </c>
      <c r="Y196" s="52">
        <v>29859</v>
      </c>
      <c r="Z196" s="47">
        <v>14.1323436945677</v>
      </c>
      <c r="AA196" s="47">
        <v>14.1323436945677</v>
      </c>
      <c r="AB196" s="47">
        <v>14.1323436945677</v>
      </c>
      <c r="AC196" s="47">
        <v>14.1323436945677</v>
      </c>
      <c r="AD196" s="47">
        <v>14.1323436945677</v>
      </c>
      <c r="AE196" s="47">
        <v>14.1323436945677</v>
      </c>
      <c r="AF196" s="47">
        <v>14.1323436945677</v>
      </c>
      <c r="AG196" s="47">
        <v>14.1323436945677</v>
      </c>
      <c r="AH196" s="47">
        <v>14.1323436945677</v>
      </c>
    </row>
    <row r="197" spans="1:34" x14ac:dyDescent="0.55000000000000004">
      <c r="A197" s="46" t="s">
        <v>323</v>
      </c>
      <c r="B197" s="47">
        <v>240.78859999996348</v>
      </c>
      <c r="C197" s="47">
        <v>251.30710000005126</v>
      </c>
      <c r="D197" s="47">
        <v>236.00399999997782</v>
      </c>
      <c r="E197" s="47">
        <v>227.47489999970824</v>
      </c>
      <c r="F197" s="47">
        <v>194.28550000005231</v>
      </c>
      <c r="G197" s="47">
        <v>235.92650000028613</v>
      </c>
      <c r="H197" s="47">
        <v>213.53899999999342</v>
      </c>
      <c r="I197" s="47">
        <v>210.93449999717831</v>
      </c>
      <c r="J197" s="47">
        <v>239.70790000001193</v>
      </c>
      <c r="Y197" s="52">
        <v>29951</v>
      </c>
      <c r="Z197" s="47">
        <v>13.8478688881045</v>
      </c>
      <c r="AA197" s="47">
        <v>13.8478688881045</v>
      </c>
      <c r="AB197" s="47">
        <v>13.8478688881045</v>
      </c>
      <c r="AC197" s="47">
        <v>13.8478688881045</v>
      </c>
      <c r="AD197" s="47">
        <v>13.8478688881045</v>
      </c>
      <c r="AE197" s="47">
        <v>13.8478688881045</v>
      </c>
      <c r="AF197" s="47">
        <v>13.8478688881045</v>
      </c>
      <c r="AG197" s="47">
        <v>13.8478688881045</v>
      </c>
      <c r="AH197" s="47">
        <v>13.8478688881045</v>
      </c>
    </row>
    <row r="198" spans="1:34" x14ac:dyDescent="0.55000000000000004">
      <c r="A198" s="46" t="s">
        <v>324</v>
      </c>
      <c r="B198" s="47">
        <v>243.37169999998878</v>
      </c>
      <c r="C198" s="47">
        <v>253.97000000003246</v>
      </c>
      <c r="D198" s="47">
        <v>238.54970000003112</v>
      </c>
      <c r="E198" s="47">
        <v>232.25779999935065</v>
      </c>
      <c r="F198" s="47">
        <v>196.49350000015284</v>
      </c>
      <c r="G198" s="47">
        <v>237.86430000024211</v>
      </c>
      <c r="H198" s="47">
        <v>217.52809999996973</v>
      </c>
      <c r="I198" s="47">
        <v>205.70439999922948</v>
      </c>
      <c r="J198" s="47">
        <v>241.80820000001265</v>
      </c>
      <c r="Y198" s="52">
        <v>30041</v>
      </c>
      <c r="Z198" s="47">
        <v>13.96213117193</v>
      </c>
      <c r="AA198" s="47">
        <v>13.96213117193</v>
      </c>
      <c r="AB198" s="47">
        <v>13.96213117193</v>
      </c>
      <c r="AC198" s="47">
        <v>13.96213117193</v>
      </c>
      <c r="AD198" s="47">
        <v>13.96213117193</v>
      </c>
      <c r="AE198" s="47">
        <v>13.96213117193</v>
      </c>
      <c r="AF198" s="47">
        <v>13.96213117193</v>
      </c>
      <c r="AG198" s="47">
        <v>13.96213117193</v>
      </c>
      <c r="AH198" s="47">
        <v>13.96213117193</v>
      </c>
    </row>
    <row r="199" spans="1:34" x14ac:dyDescent="0.55000000000000004">
      <c r="A199" s="46" t="s">
        <v>325</v>
      </c>
      <c r="B199" s="47">
        <v>246.2206999999762</v>
      </c>
      <c r="C199" s="47">
        <v>256.91129999990738</v>
      </c>
      <c r="D199" s="47">
        <v>241.35539999995552</v>
      </c>
      <c r="E199" s="47">
        <v>236.59179999984849</v>
      </c>
      <c r="F199" s="47">
        <v>198.7973000000888</v>
      </c>
      <c r="G199" s="47">
        <v>240.07610000040671</v>
      </c>
      <c r="H199" s="47">
        <v>221.47100000002175</v>
      </c>
      <c r="I199" s="47">
        <v>206.82599999569194</v>
      </c>
      <c r="J199" s="47">
        <v>244.19419999997484</v>
      </c>
      <c r="Y199" s="52">
        <v>30132</v>
      </c>
      <c r="Z199" s="47">
        <v>13.521904733445901</v>
      </c>
      <c r="AA199" s="47">
        <v>13.521904733445901</v>
      </c>
      <c r="AB199" s="47">
        <v>13.521904733445901</v>
      </c>
      <c r="AC199" s="47">
        <v>13.521904733445901</v>
      </c>
      <c r="AD199" s="47">
        <v>13.521904733445901</v>
      </c>
      <c r="AE199" s="47">
        <v>13.521904733445901</v>
      </c>
      <c r="AF199" s="47">
        <v>13.521904733445901</v>
      </c>
      <c r="AG199" s="47">
        <v>13.521904733445901</v>
      </c>
      <c r="AH199" s="47">
        <v>13.521904733445901</v>
      </c>
    </row>
    <row r="200" spans="1:34" x14ac:dyDescent="0.55000000000000004">
      <c r="A200" s="46" t="s">
        <v>326</v>
      </c>
      <c r="B200" s="47">
        <v>249.28309999998601</v>
      </c>
      <c r="C200" s="47">
        <v>260.07639999992028</v>
      </c>
      <c r="D200" s="47">
        <v>244.37009999997707</v>
      </c>
      <c r="E200" s="47">
        <v>240.80109999960388</v>
      </c>
      <c r="F200" s="47">
        <v>201.06260000000057</v>
      </c>
      <c r="G200" s="47">
        <v>242.82820000068099</v>
      </c>
      <c r="H200" s="47">
        <v>225.43940000007714</v>
      </c>
      <c r="I200" s="47">
        <v>208.95010000280871</v>
      </c>
      <c r="J200" s="47">
        <v>246.85779999998195</v>
      </c>
      <c r="Y200" s="52">
        <v>30224</v>
      </c>
      <c r="Z200" s="47">
        <v>12.7943750023842</v>
      </c>
      <c r="AA200" s="47">
        <v>12.7943750023842</v>
      </c>
      <c r="AB200" s="47">
        <v>12.7943750023842</v>
      </c>
      <c r="AC200" s="47">
        <v>12.7943750023842</v>
      </c>
      <c r="AD200" s="47">
        <v>12.7943750023842</v>
      </c>
      <c r="AE200" s="47">
        <v>12.7943750023842</v>
      </c>
      <c r="AF200" s="47">
        <v>12.7943750023842</v>
      </c>
      <c r="AG200" s="47">
        <v>12.7943750023842</v>
      </c>
      <c r="AH200" s="47">
        <v>12.7943750023842</v>
      </c>
    </row>
    <row r="201" spans="1:34" x14ac:dyDescent="0.55000000000000004">
      <c r="A201" s="46" t="s">
        <v>327</v>
      </c>
      <c r="B201" s="47">
        <v>252.52679999990505</v>
      </c>
      <c r="C201" s="47">
        <v>263.43140000006179</v>
      </c>
      <c r="D201" s="47">
        <v>247.56199999997506</v>
      </c>
      <c r="E201" s="47">
        <v>244.65799999990878</v>
      </c>
      <c r="F201" s="47">
        <v>203.34320000002788</v>
      </c>
      <c r="G201" s="47">
        <v>245.82680000000326</v>
      </c>
      <c r="H201" s="47">
        <v>229.48399999977914</v>
      </c>
      <c r="I201" s="47">
        <v>212.27470000064764</v>
      </c>
      <c r="J201" s="47">
        <v>249.7754000000117</v>
      </c>
      <c r="Y201" s="52">
        <v>30316</v>
      </c>
      <c r="Z201" s="47">
        <v>10.746229484433</v>
      </c>
      <c r="AA201" s="47">
        <v>10.746229484433</v>
      </c>
      <c r="AB201" s="47">
        <v>10.746229484433</v>
      </c>
      <c r="AC201" s="47">
        <v>10.746229484433</v>
      </c>
      <c r="AD201" s="47">
        <v>10.746229484433</v>
      </c>
      <c r="AE201" s="47">
        <v>10.746229484433</v>
      </c>
      <c r="AF201" s="47">
        <v>10.746229484433</v>
      </c>
      <c r="AG201" s="47">
        <v>10.746229484433</v>
      </c>
      <c r="AH201" s="47">
        <v>10.746229484433</v>
      </c>
    </row>
    <row r="202" spans="1:34" x14ac:dyDescent="0.55000000000000004">
      <c r="A202" s="46" t="s">
        <v>328</v>
      </c>
      <c r="B202" s="47">
        <v>255.9130999998597</v>
      </c>
      <c r="C202" s="47">
        <v>266.93609999981936</v>
      </c>
      <c r="D202" s="47">
        <v>250.893300000024</v>
      </c>
      <c r="E202" s="47">
        <v>248.34620000000069</v>
      </c>
      <c r="F202" s="47">
        <v>205.58929999981351</v>
      </c>
      <c r="G202" s="47">
        <v>248.89250000000968</v>
      </c>
      <c r="H202" s="47">
        <v>233.32769999974695</v>
      </c>
      <c r="I202" s="47">
        <v>216.73419999975712</v>
      </c>
      <c r="J202" s="47">
        <v>252.908700000013</v>
      </c>
      <c r="Y202" s="52">
        <v>30406</v>
      </c>
      <c r="Z202" s="47">
        <v>10.706825347173799</v>
      </c>
      <c r="AA202" s="47">
        <v>10.706825347173799</v>
      </c>
      <c r="AB202" s="47">
        <v>10.706825347173799</v>
      </c>
      <c r="AC202" s="47">
        <v>10.706825347173799</v>
      </c>
      <c r="AD202" s="47">
        <v>10.706825347173799</v>
      </c>
      <c r="AE202" s="47">
        <v>10.706825347173799</v>
      </c>
      <c r="AF202" s="47">
        <v>10.706825347173799</v>
      </c>
      <c r="AG202" s="47">
        <v>10.706825347173799</v>
      </c>
      <c r="AH202" s="47">
        <v>10.706825347173799</v>
      </c>
    </row>
    <row r="203" spans="1:34" x14ac:dyDescent="0.55000000000000004">
      <c r="A203" s="46" t="s">
        <v>329</v>
      </c>
      <c r="B203" s="47">
        <v>259.51719999991474</v>
      </c>
      <c r="C203" s="47">
        <v>270.66869999995339</v>
      </c>
      <c r="D203" s="47">
        <v>254.43779999992572</v>
      </c>
      <c r="E203" s="47">
        <v>252.0268999999692</v>
      </c>
      <c r="F203" s="47">
        <v>207.858499999976</v>
      </c>
      <c r="G203" s="47">
        <v>252.05560000000025</v>
      </c>
      <c r="H203" s="47">
        <v>237.41489999987164</v>
      </c>
      <c r="I203" s="47">
        <v>222.38710000132966</v>
      </c>
      <c r="J203" s="47">
        <v>256.28730000000934</v>
      </c>
      <c r="Y203" s="52">
        <v>30497</v>
      </c>
      <c r="Z203" s="47">
        <v>10.653174642532599</v>
      </c>
      <c r="AA203" s="47">
        <v>10.653174642532599</v>
      </c>
      <c r="AB203" s="47">
        <v>10.653174642532599</v>
      </c>
      <c r="AC203" s="47">
        <v>10.653174642532599</v>
      </c>
      <c r="AD203" s="47">
        <v>10.653174642532599</v>
      </c>
      <c r="AE203" s="47">
        <v>10.653174642532599</v>
      </c>
      <c r="AF203" s="47">
        <v>10.653174642532599</v>
      </c>
      <c r="AG203" s="47">
        <v>10.653174642532599</v>
      </c>
      <c r="AH203" s="47">
        <v>10.653174642532599</v>
      </c>
    </row>
    <row r="204" spans="1:34" x14ac:dyDescent="0.55000000000000004">
      <c r="A204" s="46" t="s">
        <v>330</v>
      </c>
      <c r="B204" s="47">
        <v>263.29360000015004</v>
      </c>
      <c r="C204" s="47">
        <v>274.58250000002096</v>
      </c>
      <c r="D204" s="47">
        <v>258.15089999989016</v>
      </c>
      <c r="E204" s="47">
        <v>255.71620000005515</v>
      </c>
      <c r="F204" s="47">
        <v>210.09869999996886</v>
      </c>
      <c r="G204" s="47">
        <v>255.2821999997764</v>
      </c>
      <c r="H204" s="47">
        <v>241.56719999982877</v>
      </c>
      <c r="I204" s="47">
        <v>229.97560000046906</v>
      </c>
      <c r="J204" s="47">
        <v>259.85329999966626</v>
      </c>
      <c r="Y204" s="52">
        <v>30589</v>
      </c>
      <c r="Z204" s="47">
        <v>11.624531224369999</v>
      </c>
      <c r="AA204" s="47">
        <v>11.624531224369999</v>
      </c>
      <c r="AB204" s="47">
        <v>11.624531224369999</v>
      </c>
      <c r="AC204" s="47">
        <v>11.624531224369999</v>
      </c>
      <c r="AD204" s="47">
        <v>11.624531224369999</v>
      </c>
      <c r="AE204" s="47">
        <v>11.624531224369999</v>
      </c>
      <c r="AF204" s="47">
        <v>11.624531224369999</v>
      </c>
      <c r="AG204" s="47">
        <v>11.624531224369999</v>
      </c>
      <c r="AH204" s="47">
        <v>11.624531224369999</v>
      </c>
    </row>
    <row r="205" spans="1:34" x14ac:dyDescent="0.55000000000000004">
      <c r="A205" s="46" t="s">
        <v>331</v>
      </c>
      <c r="B205" s="47">
        <v>267.16130000003614</v>
      </c>
      <c r="C205" s="47">
        <v>278.59250000008853</v>
      </c>
      <c r="D205" s="47">
        <v>261.95329999999979</v>
      </c>
      <c r="E205" s="47">
        <v>259.44040000002343</v>
      </c>
      <c r="F205" s="47">
        <v>212.29839999998805</v>
      </c>
      <c r="G205" s="47">
        <v>258.52670000016985</v>
      </c>
      <c r="H205" s="47">
        <v>245.72159999986383</v>
      </c>
      <c r="I205" s="47">
        <v>238.76840000017356</v>
      </c>
      <c r="J205" s="47">
        <v>263.52459999996637</v>
      </c>
      <c r="Y205" s="52">
        <v>30681</v>
      </c>
      <c r="Z205" s="47">
        <v>11.736999940872201</v>
      </c>
      <c r="AA205" s="47">
        <v>11.736999940872201</v>
      </c>
      <c r="AB205" s="47">
        <v>11.736999940872201</v>
      </c>
      <c r="AC205" s="47">
        <v>11.736999940872201</v>
      </c>
      <c r="AD205" s="47">
        <v>11.736999940872201</v>
      </c>
      <c r="AE205" s="47">
        <v>11.736999940872201</v>
      </c>
      <c r="AF205" s="47">
        <v>11.736999940872201</v>
      </c>
      <c r="AG205" s="47">
        <v>11.736999940872201</v>
      </c>
      <c r="AH205" s="47">
        <v>11.736999940872201</v>
      </c>
    </row>
    <row r="206" spans="1:34" x14ac:dyDescent="0.55000000000000004">
      <c r="A206" s="46" t="s">
        <v>332</v>
      </c>
      <c r="B206" s="47">
        <v>271.09860000000481</v>
      </c>
      <c r="C206" s="47">
        <v>282.67590000002264</v>
      </c>
      <c r="D206" s="47">
        <v>265.82369999993404</v>
      </c>
      <c r="E206" s="47">
        <v>263.21170000002422</v>
      </c>
      <c r="F206" s="47">
        <v>214.4690000000366</v>
      </c>
      <c r="G206" s="47">
        <v>261.78770000008103</v>
      </c>
      <c r="H206" s="47">
        <v>249.93389999966581</v>
      </c>
      <c r="I206" s="47">
        <v>247.99989999999693</v>
      </c>
      <c r="J206" s="47">
        <v>267.27289999990012</v>
      </c>
      <c r="Y206" s="52">
        <v>30772</v>
      </c>
      <c r="Z206" s="47">
        <v>12.0362903225806</v>
      </c>
      <c r="AA206" s="47">
        <v>12.0362903225806</v>
      </c>
      <c r="AB206" s="47">
        <v>12.0362903225806</v>
      </c>
      <c r="AC206" s="47">
        <v>12.0362903225806</v>
      </c>
      <c r="AD206" s="47">
        <v>12.0362903225806</v>
      </c>
      <c r="AE206" s="47">
        <v>12.0362903225806</v>
      </c>
      <c r="AF206" s="47">
        <v>12.0362903225806</v>
      </c>
      <c r="AG206" s="47">
        <v>12.0362903225806</v>
      </c>
      <c r="AH206" s="47">
        <v>12.0362903225806</v>
      </c>
    </row>
    <row r="207" spans="1:34" x14ac:dyDescent="0.55000000000000004">
      <c r="A207" s="46" t="s">
        <v>333</v>
      </c>
      <c r="B207" s="47">
        <v>275.11119999998482</v>
      </c>
      <c r="C207" s="47">
        <v>286.83829999994737</v>
      </c>
      <c r="D207" s="47">
        <v>269.76750000004409</v>
      </c>
      <c r="E207" s="47">
        <v>267.04729999997954</v>
      </c>
      <c r="F207" s="47">
        <v>216.64899999992042</v>
      </c>
      <c r="G207" s="47">
        <v>265.0754999997954</v>
      </c>
      <c r="H207" s="47">
        <v>254.4450000003086</v>
      </c>
      <c r="I207" s="47">
        <v>257.53769999905285</v>
      </c>
      <c r="J207" s="47">
        <v>271.10729999979793</v>
      </c>
      <c r="Y207" s="52">
        <v>30863</v>
      </c>
      <c r="Z207" s="47">
        <v>13.183968256390299</v>
      </c>
      <c r="AA207" s="47">
        <v>13.183968256390299</v>
      </c>
      <c r="AB207" s="47">
        <v>13.183968256390299</v>
      </c>
      <c r="AC207" s="47">
        <v>13.183968256390299</v>
      </c>
      <c r="AD207" s="47">
        <v>13.183968256390299</v>
      </c>
      <c r="AE207" s="47">
        <v>13.183968256390299</v>
      </c>
      <c r="AF207" s="47">
        <v>13.183968256390299</v>
      </c>
      <c r="AG207" s="47">
        <v>13.183968256390299</v>
      </c>
      <c r="AH207" s="47">
        <v>13.183968256390299</v>
      </c>
    </row>
    <row r="208" spans="1:34" x14ac:dyDescent="0.55000000000000004">
      <c r="A208" s="46" t="s">
        <v>334</v>
      </c>
      <c r="B208" s="47">
        <v>279.18300000001909</v>
      </c>
      <c r="C208" s="47">
        <v>291.06320000026858</v>
      </c>
      <c r="D208" s="47">
        <v>273.76919999997932</v>
      </c>
      <c r="E208" s="47">
        <v>270.93689999971303</v>
      </c>
      <c r="F208" s="47">
        <v>218.76309999996292</v>
      </c>
      <c r="G208" s="47">
        <v>268.52969999994821</v>
      </c>
      <c r="H208" s="47">
        <v>259.10729999879067</v>
      </c>
      <c r="I208" s="47">
        <v>267.22669999999709</v>
      </c>
      <c r="J208" s="47">
        <v>275.01939999993022</v>
      </c>
      <c r="Y208" s="52">
        <v>30955</v>
      </c>
      <c r="Z208" s="47">
        <v>12.6890476317633</v>
      </c>
      <c r="AA208" s="47">
        <v>12.6890476317633</v>
      </c>
      <c r="AB208" s="47">
        <v>12.6890476317633</v>
      </c>
      <c r="AC208" s="47">
        <v>12.6890476317633</v>
      </c>
      <c r="AD208" s="47">
        <v>12.6890476317633</v>
      </c>
      <c r="AE208" s="47">
        <v>12.6890476317633</v>
      </c>
      <c r="AF208" s="47">
        <v>12.6890476317633</v>
      </c>
      <c r="AG208" s="47">
        <v>12.6890476317633</v>
      </c>
      <c r="AH208" s="47">
        <v>12.6890476317633</v>
      </c>
    </row>
    <row r="209" spans="1:34" x14ac:dyDescent="0.55000000000000004">
      <c r="A209" s="46" t="s">
        <v>335</v>
      </c>
      <c r="B209" s="47">
        <v>283.29389999987325</v>
      </c>
      <c r="C209" s="47">
        <v>295.32929999982548</v>
      </c>
      <c r="D209" s="47">
        <v>277.80899999987605</v>
      </c>
      <c r="E209" s="47">
        <v>274.86289999990942</v>
      </c>
      <c r="F209" s="47">
        <v>220.83409999994458</v>
      </c>
      <c r="G209" s="47">
        <v>272.09959999977576</v>
      </c>
      <c r="H209" s="47">
        <v>263.90419999924205</v>
      </c>
      <c r="I209" s="47">
        <v>276.37969999690318</v>
      </c>
      <c r="J209" s="47">
        <v>278.98599999988625</v>
      </c>
      <c r="Y209" s="52">
        <v>31047</v>
      </c>
      <c r="Z209" s="47">
        <v>11.698852445258501</v>
      </c>
      <c r="AA209" s="47">
        <v>11.698852445258501</v>
      </c>
      <c r="AB209" s="47">
        <v>11.698852445258501</v>
      </c>
      <c r="AC209" s="47">
        <v>11.698852445258501</v>
      </c>
      <c r="AD209" s="47">
        <v>11.698852445258501</v>
      </c>
      <c r="AE209" s="47">
        <v>11.698852445258501</v>
      </c>
      <c r="AF209" s="47">
        <v>11.698852445258501</v>
      </c>
      <c r="AG209" s="47">
        <v>11.698852445258501</v>
      </c>
      <c r="AH209" s="47">
        <v>11.698852445258501</v>
      </c>
    </row>
    <row r="210" spans="1:34" x14ac:dyDescent="0.55000000000000004">
      <c r="A210" s="46" t="s">
        <v>336</v>
      </c>
      <c r="B210" s="47">
        <v>287.43630000000121</v>
      </c>
      <c r="C210" s="47">
        <v>299.62889999991859</v>
      </c>
      <c r="D210" s="47">
        <v>281.87939999992381</v>
      </c>
      <c r="E210" s="47">
        <v>278.81879999999802</v>
      </c>
      <c r="F210" s="47">
        <v>222.92290000001501</v>
      </c>
      <c r="G210" s="47">
        <v>275.77230000099354</v>
      </c>
      <c r="H210" s="47">
        <v>268.09449999937425</v>
      </c>
      <c r="I210" s="47">
        <v>284.81729999929439</v>
      </c>
      <c r="J210" s="47">
        <v>283.00119999996065</v>
      </c>
      <c r="Y210" s="52">
        <v>31137</v>
      </c>
      <c r="Z210" s="47">
        <v>11.584000031153399</v>
      </c>
      <c r="AA210" s="47">
        <v>11.584000031153399</v>
      </c>
      <c r="AB210" s="47">
        <v>11.584000031153399</v>
      </c>
      <c r="AC210" s="47">
        <v>11.584000031153399</v>
      </c>
      <c r="AD210" s="47">
        <v>11.584000031153399</v>
      </c>
      <c r="AE210" s="47">
        <v>11.584000031153399</v>
      </c>
      <c r="AF210" s="47">
        <v>11.584000031153399</v>
      </c>
      <c r="AG210" s="47">
        <v>11.584000031153399</v>
      </c>
      <c r="AH210" s="47">
        <v>11.584000031153399</v>
      </c>
    </row>
    <row r="211" spans="1:34" x14ac:dyDescent="0.55000000000000004">
      <c r="A211" s="46" t="s">
        <v>337</v>
      </c>
      <c r="B211" s="47">
        <v>291.63500000006752</v>
      </c>
      <c r="C211" s="47">
        <v>303.98769999988406</v>
      </c>
      <c r="D211" s="47">
        <v>286.0048999997656</v>
      </c>
      <c r="E211" s="47">
        <v>282.8283000000277</v>
      </c>
      <c r="F211" s="47">
        <v>225.06209999919056</v>
      </c>
      <c r="G211" s="47">
        <v>279.14070000033075</v>
      </c>
      <c r="H211" s="47">
        <v>272.1892999999472</v>
      </c>
      <c r="I211" s="47">
        <v>290.34049999434268</v>
      </c>
      <c r="J211" s="47">
        <v>287.08990000013551</v>
      </c>
      <c r="Y211" s="52">
        <v>31228</v>
      </c>
      <c r="Z211" s="47">
        <v>10.9958729971023</v>
      </c>
      <c r="AA211" s="47">
        <v>10.9958729971023</v>
      </c>
      <c r="AB211" s="47">
        <v>10.9958729971023</v>
      </c>
      <c r="AC211" s="47">
        <v>10.9958729971023</v>
      </c>
      <c r="AD211" s="47">
        <v>10.9958729971023</v>
      </c>
      <c r="AE211" s="47">
        <v>10.9958729971023</v>
      </c>
      <c r="AF211" s="47">
        <v>10.9958729971023</v>
      </c>
      <c r="AG211" s="47">
        <v>10.9958729971023</v>
      </c>
      <c r="AH211" s="47">
        <v>10.9958729971023</v>
      </c>
    </row>
    <row r="212" spans="1:34" x14ac:dyDescent="0.55000000000000004">
      <c r="A212" s="46" t="s">
        <v>338</v>
      </c>
      <c r="B212" s="47">
        <v>295.88320000015665</v>
      </c>
      <c r="C212" s="47">
        <v>308.39860000019229</v>
      </c>
      <c r="D212" s="47">
        <v>290.17859999992504</v>
      </c>
      <c r="E212" s="47">
        <v>286.88540000000455</v>
      </c>
      <c r="F212" s="47">
        <v>227.23919999936595</v>
      </c>
      <c r="G212" s="47">
        <v>282.48839999996528</v>
      </c>
      <c r="H212" s="47">
        <v>276.24179999993709</v>
      </c>
      <c r="I212" s="47">
        <v>294.84090000041522</v>
      </c>
      <c r="J212" s="47">
        <v>291.25049999996378</v>
      </c>
      <c r="Y212" s="52">
        <v>31320</v>
      </c>
      <c r="Z212" s="47">
        <v>10.553015830024799</v>
      </c>
      <c r="AA212" s="47">
        <v>10.553015830024799</v>
      </c>
      <c r="AB212" s="47">
        <v>10.553015830024799</v>
      </c>
      <c r="AC212" s="47">
        <v>10.553015830024799</v>
      </c>
      <c r="AD212" s="47">
        <v>10.553015830024799</v>
      </c>
      <c r="AE212" s="47">
        <v>10.553015830024799</v>
      </c>
      <c r="AF212" s="47">
        <v>10.553015830024799</v>
      </c>
      <c r="AG212" s="47">
        <v>10.553015830024799</v>
      </c>
      <c r="AH212" s="47">
        <v>10.553015830024799</v>
      </c>
    </row>
    <row r="213" spans="1:34" x14ac:dyDescent="0.55000000000000004">
      <c r="A213" s="46" t="s">
        <v>339</v>
      </c>
      <c r="B213" s="47">
        <v>300.16960000005201</v>
      </c>
      <c r="C213" s="47">
        <v>312.84979999998444</v>
      </c>
      <c r="D213" s="47">
        <v>294.38969999998369</v>
      </c>
      <c r="E213" s="47">
        <v>290.98000000005993</v>
      </c>
      <c r="F213" s="47">
        <v>229.45089999970043</v>
      </c>
      <c r="G213" s="47">
        <v>285.94000000000187</v>
      </c>
      <c r="H213" s="47">
        <v>280.39950000008616</v>
      </c>
      <c r="I213" s="47">
        <v>299.00930000003183</v>
      </c>
      <c r="J213" s="47">
        <v>295.4767000000266</v>
      </c>
      <c r="Y213" s="52">
        <v>31412</v>
      </c>
      <c r="Z213" s="47">
        <v>10.0398386832206</v>
      </c>
      <c r="AA213" s="47">
        <v>10.0398386832206</v>
      </c>
      <c r="AB213" s="47">
        <v>10.0398386832206</v>
      </c>
      <c r="AC213" s="47">
        <v>10.0398386832206</v>
      </c>
      <c r="AD213" s="47">
        <v>10.0398386832206</v>
      </c>
      <c r="AE213" s="47">
        <v>10.0398386832206</v>
      </c>
      <c r="AF213" s="47">
        <v>10.0398386832206</v>
      </c>
      <c r="AG213" s="47">
        <v>10.0398386832206</v>
      </c>
      <c r="AH213" s="47">
        <v>10.0398386832206</v>
      </c>
    </row>
    <row r="214" spans="1:34" x14ac:dyDescent="0.55000000000000004">
      <c r="A214" s="46" t="s">
        <v>340</v>
      </c>
      <c r="B214" s="47">
        <v>304.48879999997735</v>
      </c>
      <c r="C214" s="47">
        <v>317.33569999995507</v>
      </c>
      <c r="D214" s="47">
        <v>298.63260000000292</v>
      </c>
      <c r="E214" s="47">
        <v>295.10700000003169</v>
      </c>
      <c r="F214" s="47">
        <v>232.12150000017826</v>
      </c>
      <c r="G214" s="47">
        <v>289.50440000001197</v>
      </c>
      <c r="H214" s="47">
        <v>284.68480000000761</v>
      </c>
      <c r="I214" s="47">
        <v>303.11589999998733</v>
      </c>
      <c r="J214" s="47">
        <v>299.76350000002827</v>
      </c>
      <c r="Y214" s="52">
        <v>31502</v>
      </c>
      <c r="Z214" s="47">
        <v>8.7693332910537691</v>
      </c>
      <c r="AA214" s="47">
        <v>8.7693332910537691</v>
      </c>
      <c r="AB214" s="47">
        <v>8.7693332910537691</v>
      </c>
      <c r="AC214" s="47">
        <v>8.7693332910537691</v>
      </c>
      <c r="AD214" s="47">
        <v>8.7693332910537691</v>
      </c>
      <c r="AE214" s="47">
        <v>8.7693332910537691</v>
      </c>
      <c r="AF214" s="47">
        <v>8.7693332910537691</v>
      </c>
      <c r="AG214" s="47">
        <v>8.7693332910537691</v>
      </c>
      <c r="AH214" s="47">
        <v>8.7693332910537691</v>
      </c>
    </row>
    <row r="215" spans="1:34" x14ac:dyDescent="0.55000000000000004">
      <c r="A215" s="46" t="s">
        <v>341</v>
      </c>
      <c r="B215" s="47">
        <v>308.82130000000507</v>
      </c>
      <c r="C215" s="47">
        <v>321.83579999999989</v>
      </c>
      <c r="D215" s="47">
        <v>302.88840000001647</v>
      </c>
      <c r="E215" s="47">
        <v>299.24750000008811</v>
      </c>
      <c r="F215" s="47">
        <v>235.3998000001254</v>
      </c>
      <c r="G215" s="47">
        <v>293.20179999969446</v>
      </c>
      <c r="H215" s="47">
        <v>289.04630000016596</v>
      </c>
      <c r="I215" s="47">
        <v>307.22959999997084</v>
      </c>
      <c r="J215" s="47">
        <v>304.09559999999334</v>
      </c>
      <c r="Y215" s="52">
        <v>31593</v>
      </c>
      <c r="Z215" s="47">
        <v>7.4906249344348899</v>
      </c>
      <c r="AA215" s="47">
        <v>7.4906249344348899</v>
      </c>
      <c r="AB215" s="47">
        <v>7.4906249344348899</v>
      </c>
      <c r="AC215" s="47">
        <v>7.4906249344348899</v>
      </c>
      <c r="AD215" s="47">
        <v>7.4906249344348899</v>
      </c>
      <c r="AE215" s="47">
        <v>7.4906249344348899</v>
      </c>
      <c r="AF215" s="47">
        <v>7.4906249344348899</v>
      </c>
      <c r="AG215" s="47">
        <v>7.4906249344348899</v>
      </c>
      <c r="AH215" s="47">
        <v>7.4906249344348899</v>
      </c>
    </row>
    <row r="216" spans="1:34" x14ac:dyDescent="0.55000000000000004">
      <c r="A216" s="46" t="s">
        <v>342</v>
      </c>
      <c r="B216" s="47">
        <v>313.10469999993802</v>
      </c>
      <c r="C216" s="47">
        <v>326.28529999999148</v>
      </c>
      <c r="D216" s="47">
        <v>307.09589999998417</v>
      </c>
      <c r="E216" s="47">
        <v>303.34110000008513</v>
      </c>
      <c r="F216" s="47">
        <v>238.86360000002119</v>
      </c>
      <c r="G216" s="47">
        <v>296.96149999956026</v>
      </c>
      <c r="H216" s="47">
        <v>293.28249999997536</v>
      </c>
      <c r="I216" s="47">
        <v>311.31359999997704</v>
      </c>
      <c r="J216" s="47">
        <v>308.41070000003498</v>
      </c>
      <c r="Y216" s="52">
        <v>31685</v>
      </c>
      <c r="Z216" s="47">
        <v>7.4042187482118598</v>
      </c>
      <c r="AA216" s="47">
        <v>7.4042187482118598</v>
      </c>
      <c r="AB216" s="47">
        <v>7.4042187482118598</v>
      </c>
      <c r="AC216" s="47">
        <v>7.4042187482118598</v>
      </c>
      <c r="AD216" s="47">
        <v>7.4042187482118598</v>
      </c>
      <c r="AE216" s="47">
        <v>7.4042187482118598</v>
      </c>
      <c r="AF216" s="47">
        <v>7.4042187482118598</v>
      </c>
      <c r="AG216" s="47">
        <v>7.4042187482118598</v>
      </c>
      <c r="AH216" s="47">
        <v>7.4042187482118598</v>
      </c>
    </row>
    <row r="217" spans="1:34" x14ac:dyDescent="0.55000000000000004">
      <c r="A217" s="46" t="s">
        <v>343</v>
      </c>
      <c r="B217" s="47">
        <v>317.3197000001237</v>
      </c>
      <c r="C217" s="47">
        <v>330.66400000021088</v>
      </c>
      <c r="D217" s="47">
        <v>311.2361000001822</v>
      </c>
      <c r="E217" s="47">
        <v>307.36930000014445</v>
      </c>
      <c r="F217" s="47">
        <v>242.38990000022258</v>
      </c>
      <c r="G217" s="47">
        <v>300.76539999979195</v>
      </c>
      <c r="H217" s="47">
        <v>297.47530000019725</v>
      </c>
      <c r="I217" s="47">
        <v>315.37490000006551</v>
      </c>
      <c r="J217" s="47">
        <v>312.68880000009636</v>
      </c>
      <c r="Y217" s="52">
        <v>31777</v>
      </c>
      <c r="Z217" s="47">
        <v>7.5280645662738399</v>
      </c>
      <c r="AA217" s="47">
        <v>7.5280645662738399</v>
      </c>
      <c r="AB217" s="47">
        <v>7.5280645662738399</v>
      </c>
      <c r="AC217" s="47">
        <v>7.5280645662738399</v>
      </c>
      <c r="AD217" s="47">
        <v>7.5280645662738399</v>
      </c>
      <c r="AE217" s="47">
        <v>7.5280645662738399</v>
      </c>
      <c r="AF217" s="47">
        <v>7.5280645662738399</v>
      </c>
      <c r="AG217" s="47">
        <v>7.5280645662738399</v>
      </c>
      <c r="AH217" s="47">
        <v>7.5280645662738399</v>
      </c>
    </row>
    <row r="218" spans="1:34" x14ac:dyDescent="0.55000000000000004">
      <c r="A218" s="46" t="s">
        <v>344</v>
      </c>
      <c r="B218" s="47">
        <v>321.46660000002521</v>
      </c>
      <c r="C218" s="47">
        <v>334.97220000003216</v>
      </c>
      <c r="D218" s="47">
        <v>315.30940000007672</v>
      </c>
      <c r="E218" s="47">
        <v>311.33250000001226</v>
      </c>
      <c r="F218" s="47">
        <v>245.92859999951409</v>
      </c>
      <c r="G218" s="47">
        <v>304.89070000009713</v>
      </c>
      <c r="H218" s="47">
        <v>301.63710000004534</v>
      </c>
      <c r="I218" s="47">
        <v>319.41609999994506</v>
      </c>
      <c r="J218" s="47">
        <v>316.93039999982835</v>
      </c>
      <c r="Y218" s="52">
        <v>31867</v>
      </c>
      <c r="Z218" s="47">
        <v>7.4936065751998102</v>
      </c>
      <c r="AA218" s="47">
        <v>7.4936065751998102</v>
      </c>
      <c r="AB218" s="47">
        <v>7.4936065751998102</v>
      </c>
      <c r="AC218" s="47">
        <v>7.4936065751998102</v>
      </c>
      <c r="AD218" s="47">
        <v>7.4936065751998102</v>
      </c>
      <c r="AE218" s="47">
        <v>7.4936065751998102</v>
      </c>
      <c r="AF218" s="47">
        <v>7.4936065751998102</v>
      </c>
      <c r="AG218" s="47">
        <v>7.4936065751998102</v>
      </c>
      <c r="AH218" s="47">
        <v>7.4936065751998102</v>
      </c>
    </row>
    <row r="219" spans="1:34" x14ac:dyDescent="0.55000000000000004">
      <c r="A219" s="46" t="s">
        <v>345</v>
      </c>
      <c r="B219" s="47">
        <v>325.53070000006119</v>
      </c>
      <c r="C219" s="47">
        <v>339.19440000003965</v>
      </c>
      <c r="D219" s="47">
        <v>319.30120000004376</v>
      </c>
      <c r="E219" s="47">
        <v>315.2159000000479</v>
      </c>
      <c r="F219" s="47">
        <v>249.45819999975578</v>
      </c>
      <c r="G219" s="47">
        <v>309.10299999999438</v>
      </c>
      <c r="H219" s="47">
        <v>305.75669999996995</v>
      </c>
      <c r="I219" s="47">
        <v>323.42189999989671</v>
      </c>
      <c r="J219" s="47">
        <v>321.11880000016936</v>
      </c>
      <c r="Y219" s="52">
        <v>31958</v>
      </c>
      <c r="Z219" s="47">
        <v>8.53063489520361</v>
      </c>
      <c r="AA219" s="47">
        <v>8.53063489520361</v>
      </c>
      <c r="AB219" s="47">
        <v>8.53063489520361</v>
      </c>
      <c r="AC219" s="47">
        <v>8.53063489520361</v>
      </c>
      <c r="AD219" s="47">
        <v>8.53063489520361</v>
      </c>
      <c r="AE219" s="47">
        <v>8.53063489520361</v>
      </c>
      <c r="AF219" s="47">
        <v>8.53063489520361</v>
      </c>
      <c r="AG219" s="47">
        <v>8.53063489520361</v>
      </c>
      <c r="AH219" s="47">
        <v>8.53063489520361</v>
      </c>
    </row>
    <row r="220" spans="1:34" x14ac:dyDescent="0.55000000000000004">
      <c r="A220" s="46" t="s">
        <v>346</v>
      </c>
      <c r="B220" s="47">
        <v>329.51110000011977</v>
      </c>
      <c r="C220" s="47">
        <v>343.3299999999611</v>
      </c>
      <c r="D220" s="47">
        <v>323.21080000005736</v>
      </c>
      <c r="E220" s="47">
        <v>319.01909999983945</v>
      </c>
      <c r="F220" s="47">
        <v>253.35279999998815</v>
      </c>
      <c r="G220" s="47">
        <v>313.31240000039418</v>
      </c>
      <c r="H220" s="47">
        <v>309.82780000008665</v>
      </c>
      <c r="I220" s="47">
        <v>327.39409999997321</v>
      </c>
      <c r="J220" s="47">
        <v>325.32679999980422</v>
      </c>
      <c r="Y220" s="52">
        <v>32050</v>
      </c>
      <c r="Z220" s="47">
        <v>9.0592187792062795</v>
      </c>
      <c r="AA220" s="47">
        <v>9.0592187792062795</v>
      </c>
      <c r="AB220" s="47">
        <v>9.0592187792062795</v>
      </c>
      <c r="AC220" s="47">
        <v>9.0592187792062795</v>
      </c>
      <c r="AD220" s="47">
        <v>9.0592187792062795</v>
      </c>
      <c r="AE220" s="47">
        <v>9.0592187792062795</v>
      </c>
      <c r="AF220" s="47">
        <v>9.0592187792062795</v>
      </c>
      <c r="AG220" s="47">
        <v>9.0592187792062795</v>
      </c>
      <c r="AH220" s="47">
        <v>9.0592187792062795</v>
      </c>
    </row>
    <row r="221" spans="1:34" x14ac:dyDescent="0.55000000000000004">
      <c r="A221" s="46" t="s">
        <v>347</v>
      </c>
      <c r="B221" s="47">
        <v>333.41099999981088</v>
      </c>
      <c r="C221" s="47">
        <v>347.38209999971451</v>
      </c>
      <c r="D221" s="47">
        <v>327.0412999999046</v>
      </c>
      <c r="E221" s="47">
        <v>322.74510000009695</v>
      </c>
      <c r="F221" s="47">
        <v>257.42649999990158</v>
      </c>
      <c r="G221" s="47">
        <v>317.48609999991322</v>
      </c>
      <c r="H221" s="47">
        <v>313.84849999970123</v>
      </c>
      <c r="I221" s="47">
        <v>331.33399999993077</v>
      </c>
      <c r="J221" s="47">
        <v>329.57829999970085</v>
      </c>
      <c r="Y221" s="52">
        <v>32142</v>
      </c>
      <c r="Z221" s="47">
        <v>9.2359676976357701</v>
      </c>
      <c r="AA221" s="47">
        <v>9.2359676976357701</v>
      </c>
      <c r="AB221" s="47">
        <v>9.2359676976357701</v>
      </c>
      <c r="AC221" s="47">
        <v>9.2359676976357701</v>
      </c>
      <c r="AD221" s="47">
        <v>9.2359676976357701</v>
      </c>
      <c r="AE221" s="47">
        <v>9.2359676976357701</v>
      </c>
      <c r="AF221" s="47">
        <v>9.2359676976357701</v>
      </c>
      <c r="AG221" s="47">
        <v>9.2359676976357701</v>
      </c>
      <c r="AH221" s="47">
        <v>9.2359676976357701</v>
      </c>
    </row>
    <row r="222" spans="1:34" x14ac:dyDescent="0.55000000000000004">
      <c r="A222" s="46" t="s">
        <v>348</v>
      </c>
      <c r="B222" s="47">
        <v>337.19669999986945</v>
      </c>
      <c r="C222" s="47">
        <v>351.31559999977196</v>
      </c>
      <c r="D222" s="47">
        <v>330.75959999997235</v>
      </c>
      <c r="E222" s="47">
        <v>326.36140000020805</v>
      </c>
      <c r="F222" s="47">
        <v>261.54570000004071</v>
      </c>
      <c r="G222" s="47">
        <v>321.60229999996079</v>
      </c>
      <c r="H222" s="47">
        <v>317.80649999991749</v>
      </c>
      <c r="I222" s="47">
        <v>335.18890000003654</v>
      </c>
      <c r="J222" s="47">
        <v>333.83529999974229</v>
      </c>
      <c r="Y222" s="52">
        <v>32233</v>
      </c>
      <c r="Z222" s="47">
        <v>8.6266129093785402</v>
      </c>
      <c r="AA222" s="47">
        <v>8.6266129093785402</v>
      </c>
      <c r="AB222" s="47">
        <v>8.6266129093785402</v>
      </c>
      <c r="AC222" s="47">
        <v>8.6266129093785402</v>
      </c>
      <c r="AD222" s="47">
        <v>8.6266129093785402</v>
      </c>
      <c r="AE222" s="47">
        <v>8.6266129093785402</v>
      </c>
      <c r="AF222" s="47">
        <v>8.6266129093785402</v>
      </c>
      <c r="AG222" s="47">
        <v>8.6266129093785402</v>
      </c>
      <c r="AH222" s="47">
        <v>8.6266129093785402</v>
      </c>
    </row>
    <row r="223" spans="1:34" x14ac:dyDescent="0.55000000000000004">
      <c r="A223" s="46" t="s">
        <v>349</v>
      </c>
      <c r="B223" s="47">
        <v>340.84200000000419</v>
      </c>
      <c r="C223" s="47">
        <v>355.10329999978734</v>
      </c>
      <c r="D223" s="47">
        <v>334.3566999998277</v>
      </c>
      <c r="E223" s="47">
        <v>330.05919999988282</v>
      </c>
      <c r="F223" s="47">
        <v>265.67709999990802</v>
      </c>
      <c r="G223" s="47">
        <v>325.59320000011053</v>
      </c>
      <c r="H223" s="47">
        <v>321.63809999945607</v>
      </c>
      <c r="I223" s="47">
        <v>338.94049999973237</v>
      </c>
      <c r="J223" s="47">
        <v>338.04199999978113</v>
      </c>
      <c r="Y223" s="52">
        <v>32324</v>
      </c>
      <c r="Z223" s="47">
        <v>9.0614285998874209</v>
      </c>
      <c r="AA223" s="47">
        <v>9.0614285998874209</v>
      </c>
      <c r="AB223" s="47">
        <v>9.0614285998874209</v>
      </c>
      <c r="AC223" s="47">
        <v>9.0614285998874209</v>
      </c>
      <c r="AD223" s="47">
        <v>9.0614285998874209</v>
      </c>
      <c r="AE223" s="47">
        <v>9.0614285998874209</v>
      </c>
      <c r="AF223" s="47">
        <v>9.0614285998874209</v>
      </c>
      <c r="AG223" s="47">
        <v>9.0614285998874209</v>
      </c>
      <c r="AH223" s="47">
        <v>9.0614285998874209</v>
      </c>
    </row>
    <row r="224" spans="1:34" x14ac:dyDescent="0.55000000000000004">
      <c r="A224" s="46" t="s">
        <v>350</v>
      </c>
      <c r="B224" s="47">
        <v>344.36299999983748</v>
      </c>
      <c r="C224" s="47">
        <v>358.76130000001604</v>
      </c>
      <c r="D224" s="47">
        <v>337.82109999988302</v>
      </c>
      <c r="E224" s="47">
        <v>333.71779999990758</v>
      </c>
      <c r="F224" s="47">
        <v>269.83779999997375</v>
      </c>
      <c r="G224" s="47">
        <v>329.46769999991204</v>
      </c>
      <c r="H224" s="47">
        <v>325.35429999994545</v>
      </c>
      <c r="I224" s="47">
        <v>342.59330000017962</v>
      </c>
      <c r="J224" s="47">
        <v>342.21379999990853</v>
      </c>
      <c r="Y224" s="52">
        <v>32416</v>
      </c>
      <c r="Z224" s="47">
        <v>9.1754687428474409</v>
      </c>
      <c r="AA224" s="47">
        <v>9.1754687428474409</v>
      </c>
      <c r="AB224" s="47">
        <v>9.1754687428474409</v>
      </c>
      <c r="AC224" s="47">
        <v>9.1754687428474409</v>
      </c>
      <c r="AD224" s="47">
        <v>9.1754687428474409</v>
      </c>
      <c r="AE224" s="47">
        <v>9.1754687428474409</v>
      </c>
      <c r="AF224" s="47">
        <v>9.1754687428474409</v>
      </c>
      <c r="AG224" s="47">
        <v>9.1754687428474409</v>
      </c>
      <c r="AH224" s="47">
        <v>9.1754687428474409</v>
      </c>
    </row>
    <row r="225" spans="1:34" x14ac:dyDescent="0.55000000000000004">
      <c r="A225" s="46" t="s">
        <v>351</v>
      </c>
      <c r="B225" s="47">
        <v>347.74670000022161</v>
      </c>
      <c r="C225" s="47">
        <v>362.27630000003006</v>
      </c>
      <c r="D225" s="47">
        <v>341.14679999998611</v>
      </c>
      <c r="E225" s="47">
        <v>337.2774000002068</v>
      </c>
      <c r="F225" s="47">
        <v>274.01260000047643</v>
      </c>
      <c r="G225" s="47">
        <v>333.21189999992748</v>
      </c>
      <c r="H225" s="47">
        <v>328.83289999985971</v>
      </c>
      <c r="I225" s="47">
        <v>346.13400000010461</v>
      </c>
      <c r="J225" s="47">
        <v>346.28260000023681</v>
      </c>
      <c r="Y225" s="52">
        <v>32508</v>
      </c>
      <c r="Z225" s="47">
        <v>8.9740983931744704</v>
      </c>
      <c r="AA225" s="47">
        <v>8.9740983931744704</v>
      </c>
      <c r="AB225" s="47">
        <v>8.9740983931744704</v>
      </c>
      <c r="AC225" s="47">
        <v>8.9740983931744704</v>
      </c>
      <c r="AD225" s="47">
        <v>8.9740983931744704</v>
      </c>
      <c r="AE225" s="47">
        <v>8.9740983931744704</v>
      </c>
      <c r="AF225" s="47">
        <v>8.9740983931744704</v>
      </c>
      <c r="AG225" s="47">
        <v>8.9740983931744704</v>
      </c>
      <c r="AH225" s="47">
        <v>8.9740983931744704</v>
      </c>
    </row>
    <row r="226" spans="1:34" x14ac:dyDescent="0.55000000000000004">
      <c r="A226" s="46" t="s">
        <v>352</v>
      </c>
      <c r="B226" s="47">
        <v>351.00190000006842</v>
      </c>
      <c r="C226" s="47">
        <v>365.65779999984409</v>
      </c>
      <c r="D226" s="47">
        <v>344.34499999994136</v>
      </c>
      <c r="E226" s="47">
        <v>340.75780000000384</v>
      </c>
      <c r="F226" s="47">
        <v>278.20260000065326</v>
      </c>
      <c r="G226" s="47">
        <v>336.86439999977836</v>
      </c>
      <c r="H226" s="47">
        <v>332.18730000004479</v>
      </c>
      <c r="I226" s="47">
        <v>349.58210000004055</v>
      </c>
      <c r="J226" s="47">
        <v>350.24910000020265</v>
      </c>
      <c r="Y226" s="52">
        <v>32598</v>
      </c>
      <c r="Z226" s="47">
        <v>9.0388525196763307</v>
      </c>
      <c r="AA226" s="47">
        <v>9.0388525196763307</v>
      </c>
      <c r="AB226" s="47">
        <v>9.0388525196763307</v>
      </c>
      <c r="AC226" s="47">
        <v>9.0388525196763307</v>
      </c>
      <c r="AD226" s="47">
        <v>9.0388525196763307</v>
      </c>
      <c r="AE226" s="47">
        <v>9.0388525196763307</v>
      </c>
      <c r="AF226" s="47">
        <v>9.0388525196763307</v>
      </c>
      <c r="AG226" s="47">
        <v>9.0388525196763307</v>
      </c>
      <c r="AH226" s="47">
        <v>9.0388525196763307</v>
      </c>
    </row>
    <row r="227" spans="1:34" x14ac:dyDescent="0.55000000000000004">
      <c r="A227" s="46" t="s">
        <v>353</v>
      </c>
      <c r="B227" s="47">
        <v>354.11160000000382</v>
      </c>
      <c r="C227" s="47">
        <v>368.88809999992708</v>
      </c>
      <c r="D227" s="47">
        <v>347.39979999995398</v>
      </c>
      <c r="E227" s="47">
        <v>344.10479999995488</v>
      </c>
      <c r="F227" s="47">
        <v>281.98590000066326</v>
      </c>
      <c r="G227" s="47">
        <v>340.37839999986119</v>
      </c>
      <c r="H227" s="47">
        <v>335.39779999985603</v>
      </c>
      <c r="I227" s="47">
        <v>352.90350000012859</v>
      </c>
      <c r="J227" s="47">
        <v>354.0706000000917</v>
      </c>
      <c r="Y227" s="52">
        <v>32689</v>
      </c>
      <c r="Z227" s="47">
        <v>8.6979687362909299</v>
      </c>
      <c r="AA227" s="47">
        <v>8.6979687362909299</v>
      </c>
      <c r="AB227" s="47">
        <v>8.6979687362909299</v>
      </c>
      <c r="AC227" s="47">
        <v>8.6979687362909299</v>
      </c>
      <c r="AD227" s="47">
        <v>8.6979687362909299</v>
      </c>
      <c r="AE227" s="47">
        <v>8.6979687362909299</v>
      </c>
      <c r="AF227" s="47">
        <v>8.6979687362909299</v>
      </c>
      <c r="AG227" s="47">
        <v>8.6979687362909299</v>
      </c>
      <c r="AH227" s="47">
        <v>8.6979687362909299</v>
      </c>
    </row>
    <row r="228" spans="1:34" x14ac:dyDescent="0.55000000000000004">
      <c r="A228" s="46" t="s">
        <v>354</v>
      </c>
      <c r="B228" s="47">
        <v>357.08079999999609</v>
      </c>
      <c r="C228" s="47">
        <v>371.97239999991484</v>
      </c>
      <c r="D228" s="47">
        <v>350.31639999995082</v>
      </c>
      <c r="E228" s="47">
        <v>347.31750000004627</v>
      </c>
      <c r="F228" s="47">
        <v>285.64960000011479</v>
      </c>
      <c r="G228" s="47">
        <v>343.7544000001414</v>
      </c>
      <c r="H228" s="47">
        <v>338.4762000000286</v>
      </c>
      <c r="I228" s="47">
        <v>356.0990999996402</v>
      </c>
      <c r="J228" s="47">
        <v>357.7284000000198</v>
      </c>
      <c r="Y228" s="52">
        <v>32781</v>
      </c>
      <c r="Z228" s="47">
        <v>8.1187301136198506</v>
      </c>
      <c r="AA228" s="47">
        <v>8.1187301136198506</v>
      </c>
      <c r="AB228" s="47">
        <v>8.1187301136198506</v>
      </c>
      <c r="AC228" s="47">
        <v>8.1187301136198506</v>
      </c>
      <c r="AD228" s="47">
        <v>8.1187301136198506</v>
      </c>
      <c r="AE228" s="47">
        <v>8.1187301136198506</v>
      </c>
      <c r="AF228" s="47">
        <v>8.1187301136198506</v>
      </c>
      <c r="AG228" s="47">
        <v>8.1187301136198506</v>
      </c>
      <c r="AH228" s="47">
        <v>8.1187301136198506</v>
      </c>
    </row>
    <row r="229" spans="1:34" x14ac:dyDescent="0.55000000000000004">
      <c r="A229" s="46" t="s">
        <v>355</v>
      </c>
      <c r="B229" s="47">
        <v>359.91660000005504</v>
      </c>
      <c r="C229" s="47">
        <v>374.91790000005477</v>
      </c>
      <c r="D229" s="47">
        <v>353.10190000004718</v>
      </c>
      <c r="E229" s="47">
        <v>350.41430000006596</v>
      </c>
      <c r="F229" s="47">
        <v>289.2792000002168</v>
      </c>
      <c r="G229" s="47">
        <v>347.01130000007339</v>
      </c>
      <c r="H229" s="47">
        <v>341.44559999985518</v>
      </c>
      <c r="I229" s="47">
        <v>359.16760000009344</v>
      </c>
      <c r="J229" s="47">
        <v>361.21810000001443</v>
      </c>
      <c r="Y229" s="52">
        <v>32873</v>
      </c>
      <c r="Z229" s="47">
        <v>7.9332258162959901</v>
      </c>
      <c r="AA229" s="47">
        <v>7.9332258162959901</v>
      </c>
      <c r="AB229" s="47">
        <v>7.9332258162959901</v>
      </c>
      <c r="AC229" s="47">
        <v>7.9332258162959901</v>
      </c>
      <c r="AD229" s="47">
        <v>7.9332258162959901</v>
      </c>
      <c r="AE229" s="47">
        <v>7.9332258162959901</v>
      </c>
      <c r="AF229" s="47">
        <v>7.9332258162959901</v>
      </c>
      <c r="AG229" s="47">
        <v>7.9332258162959901</v>
      </c>
      <c r="AH229" s="47">
        <v>7.9332258162959901</v>
      </c>
    </row>
    <row r="230" spans="1:34" x14ac:dyDescent="0.55000000000000004">
      <c r="A230" s="46" t="s">
        <v>356</v>
      </c>
      <c r="B230" s="47">
        <v>362.59970000002068</v>
      </c>
      <c r="C230" s="47">
        <v>377.70479999996667</v>
      </c>
      <c r="D230" s="47">
        <v>355.73739999995291</v>
      </c>
      <c r="E230" s="47">
        <v>353.35409999999547</v>
      </c>
      <c r="F230" s="47">
        <v>293.08860000012771</v>
      </c>
      <c r="G230" s="47">
        <v>350.10890000000063</v>
      </c>
      <c r="H230" s="47">
        <v>344.26509999976878</v>
      </c>
      <c r="I230" s="47">
        <v>362.07869999999548</v>
      </c>
      <c r="J230" s="47">
        <v>364.50619999989959</v>
      </c>
      <c r="Y230" s="52">
        <v>32963</v>
      </c>
      <c r="Z230" s="47">
        <v>8.4417742144676904</v>
      </c>
      <c r="AA230" s="47">
        <v>8.4417742144676904</v>
      </c>
      <c r="AB230" s="47">
        <v>8.4417742144676904</v>
      </c>
      <c r="AC230" s="47">
        <v>8.4417742144676904</v>
      </c>
      <c r="AD230" s="47">
        <v>8.4417742144676904</v>
      </c>
      <c r="AE230" s="47">
        <v>8.4417742144676904</v>
      </c>
      <c r="AF230" s="47">
        <v>8.4417742144676904</v>
      </c>
      <c r="AG230" s="47">
        <v>8.4417742144676904</v>
      </c>
      <c r="AH230" s="47">
        <v>8.4417742144676904</v>
      </c>
    </row>
    <row r="231" spans="1:34" x14ac:dyDescent="0.55000000000000004">
      <c r="A231" s="46" t="s">
        <v>357</v>
      </c>
      <c r="B231" s="47">
        <v>365.14860000001499</v>
      </c>
      <c r="C231" s="47">
        <v>380.35230000003128</v>
      </c>
      <c r="D231" s="47">
        <v>358.24119999995872</v>
      </c>
      <c r="E231" s="47">
        <v>356.11250000026382</v>
      </c>
      <c r="F231" s="47">
        <v>296.68670000036337</v>
      </c>
      <c r="G231" s="47">
        <v>353.02330000004935</v>
      </c>
      <c r="H231" s="47">
        <v>346.91069999985541</v>
      </c>
      <c r="I231" s="47">
        <v>364.84760000003462</v>
      </c>
      <c r="J231" s="47">
        <v>367.6031999999812</v>
      </c>
      <c r="Y231" s="52">
        <v>33054</v>
      </c>
      <c r="Z231" s="47">
        <v>8.6479365333678206</v>
      </c>
      <c r="AA231" s="47">
        <v>8.6479365333678206</v>
      </c>
      <c r="AB231" s="47">
        <v>8.6479365333678206</v>
      </c>
      <c r="AC231" s="47">
        <v>8.6479365333678206</v>
      </c>
      <c r="AD231" s="47">
        <v>8.6479365333678206</v>
      </c>
      <c r="AE231" s="47">
        <v>8.6479365333678206</v>
      </c>
      <c r="AF231" s="47">
        <v>8.6479365333678206</v>
      </c>
      <c r="AG231" s="47">
        <v>8.6479365333678206</v>
      </c>
      <c r="AH231" s="47">
        <v>8.6479365333678206</v>
      </c>
    </row>
    <row r="232" spans="1:34" x14ac:dyDescent="0.55000000000000004">
      <c r="A232" s="46" t="s">
        <v>358</v>
      </c>
      <c r="B232" s="47">
        <v>367.59370000002667</v>
      </c>
      <c r="C232" s="47">
        <v>382.89190000003504</v>
      </c>
      <c r="D232" s="47">
        <v>360.64299999999469</v>
      </c>
      <c r="E232" s="47">
        <v>358.74560000016868</v>
      </c>
      <c r="F232" s="47">
        <v>299.95510000010222</v>
      </c>
      <c r="G232" s="47">
        <v>355.80949999983329</v>
      </c>
      <c r="H232" s="47">
        <v>349.43839999986096</v>
      </c>
      <c r="I232" s="47">
        <v>367.50750000000426</v>
      </c>
      <c r="J232" s="47">
        <v>370.53310000008582</v>
      </c>
      <c r="Y232" s="52">
        <v>33146</v>
      </c>
      <c r="Z232" s="47">
        <v>8.7915872846330902</v>
      </c>
      <c r="AA232" s="47">
        <v>8.7915872846330902</v>
      </c>
      <c r="AB232" s="47">
        <v>8.7915872846330902</v>
      </c>
      <c r="AC232" s="47">
        <v>8.7915872846330902</v>
      </c>
      <c r="AD232" s="47">
        <v>8.7915872846330902</v>
      </c>
      <c r="AE232" s="47">
        <v>8.7915872846330902</v>
      </c>
      <c r="AF232" s="47">
        <v>8.7915872846330902</v>
      </c>
      <c r="AG232" s="47">
        <v>8.7915872846330902</v>
      </c>
      <c r="AH232" s="47">
        <v>8.7915872846330902</v>
      </c>
    </row>
    <row r="233" spans="1:34" x14ac:dyDescent="0.55000000000000004">
      <c r="A233" s="46" t="s">
        <v>359</v>
      </c>
      <c r="B233" s="47">
        <v>369.9395999999287</v>
      </c>
      <c r="C233" s="47">
        <v>385.32860000005167</v>
      </c>
      <c r="D233" s="47">
        <v>362.94730000007087</v>
      </c>
      <c r="E233" s="47">
        <v>361.30570000018599</v>
      </c>
      <c r="F233" s="47">
        <v>302.8238999999532</v>
      </c>
      <c r="G233" s="47">
        <v>358.52140000001719</v>
      </c>
      <c r="H233" s="47">
        <v>351.9006999999325</v>
      </c>
      <c r="I233" s="47">
        <v>370.05430000003338</v>
      </c>
      <c r="J233" s="47">
        <v>373.2957000000294</v>
      </c>
      <c r="Y233" s="52">
        <v>33238</v>
      </c>
      <c r="Z233" s="47">
        <v>8.5551612761712903</v>
      </c>
      <c r="AA233" s="47">
        <v>8.5551612761712903</v>
      </c>
      <c r="AB233" s="47">
        <v>8.5551612761712903</v>
      </c>
      <c r="AC233" s="47">
        <v>8.5551612761712903</v>
      </c>
      <c r="AD233" s="47">
        <v>8.5551612761712903</v>
      </c>
      <c r="AE233" s="47">
        <v>8.5551612761712903</v>
      </c>
      <c r="AF233" s="47">
        <v>8.5551612761712903</v>
      </c>
      <c r="AG233" s="47">
        <v>8.5551612761712903</v>
      </c>
      <c r="AH233" s="47">
        <v>8.5551612761712903</v>
      </c>
    </row>
    <row r="234" spans="1:34" x14ac:dyDescent="0.55000000000000004">
      <c r="A234" s="46" t="s">
        <v>360</v>
      </c>
      <c r="B234" s="47">
        <v>372.19969999988098</v>
      </c>
      <c r="C234" s="47">
        <v>387.67610000000064</v>
      </c>
      <c r="D234" s="47">
        <v>365.16730000001382</v>
      </c>
      <c r="E234" s="47">
        <v>363.74200000007107</v>
      </c>
      <c r="F234" s="47">
        <v>305.13649999978327</v>
      </c>
      <c r="G234" s="47">
        <v>361.10659999993118</v>
      </c>
      <c r="H234" s="47">
        <v>354.24659999985954</v>
      </c>
      <c r="I234" s="47">
        <v>372.50889999993973</v>
      </c>
      <c r="J234" s="47">
        <v>375.90339999997894</v>
      </c>
      <c r="Y234" s="52">
        <v>33328</v>
      </c>
      <c r="Z234" s="47">
        <v>8.2011666218439707</v>
      </c>
      <c r="AA234" s="47">
        <v>8.2011666218439707</v>
      </c>
      <c r="AB234" s="47">
        <v>8.2011666218439707</v>
      </c>
      <c r="AC234" s="47">
        <v>8.2011666218439707</v>
      </c>
      <c r="AD234" s="47">
        <v>8.2011666218439707</v>
      </c>
      <c r="AE234" s="47">
        <v>8.2011666218439707</v>
      </c>
      <c r="AF234" s="47">
        <v>8.2011666218439707</v>
      </c>
      <c r="AG234" s="47">
        <v>8.2011666218439707</v>
      </c>
      <c r="AH234" s="47">
        <v>8.2011666218439707</v>
      </c>
    </row>
    <row r="235" spans="1:34" x14ac:dyDescent="0.55000000000000004">
      <c r="A235" s="46" t="s">
        <v>361</v>
      </c>
      <c r="B235" s="47">
        <v>374.3905999999842</v>
      </c>
      <c r="C235" s="47">
        <v>389.95189999993102</v>
      </c>
      <c r="D235" s="47">
        <v>367.31940000003499</v>
      </c>
      <c r="E235" s="47">
        <v>366.07399999994976</v>
      </c>
      <c r="F235" s="47">
        <v>307.1972999999935</v>
      </c>
      <c r="G235" s="47">
        <v>363.58579999993265</v>
      </c>
      <c r="H235" s="47">
        <v>356.49429999995363</v>
      </c>
      <c r="I235" s="47">
        <v>374.88689999998036</v>
      </c>
      <c r="J235" s="47">
        <v>378.37260000000032</v>
      </c>
      <c r="Y235" s="52">
        <v>33419</v>
      </c>
      <c r="Z235" s="47">
        <v>8.3114062696695292</v>
      </c>
      <c r="AA235" s="47">
        <v>8.3114062696695292</v>
      </c>
      <c r="AB235" s="47">
        <v>8.3114062696695292</v>
      </c>
      <c r="AC235" s="47">
        <v>8.3114062696695292</v>
      </c>
      <c r="AD235" s="47">
        <v>8.3114062696695292</v>
      </c>
      <c r="AE235" s="47">
        <v>8.3114062696695292</v>
      </c>
      <c r="AF235" s="47">
        <v>8.3114062696695292</v>
      </c>
      <c r="AG235" s="47">
        <v>8.3114062696695292</v>
      </c>
      <c r="AH235" s="47">
        <v>8.3114062696695292</v>
      </c>
    </row>
    <row r="236" spans="1:34" x14ac:dyDescent="0.55000000000000004">
      <c r="A236" s="46" t="s">
        <v>362</v>
      </c>
      <c r="B236" s="47">
        <v>376.53210000006936</v>
      </c>
      <c r="C236" s="47">
        <v>392.17649999991784</v>
      </c>
      <c r="D236" s="47">
        <v>369.42280000005672</v>
      </c>
      <c r="E236" s="47">
        <v>368.33339999981445</v>
      </c>
      <c r="F236" s="47">
        <v>309.13719999990371</v>
      </c>
      <c r="G236" s="47">
        <v>365.99029999999499</v>
      </c>
      <c r="H236" s="47">
        <v>358.67559999977516</v>
      </c>
      <c r="I236" s="47">
        <v>377.19520000013006</v>
      </c>
      <c r="J236" s="47">
        <v>380.72409999996091</v>
      </c>
      <c r="Y236" s="52">
        <v>33511</v>
      </c>
      <c r="Z236" s="47">
        <v>8.1885937526822108</v>
      </c>
      <c r="AA236" s="47">
        <v>8.1885937526822108</v>
      </c>
      <c r="AB236" s="47">
        <v>8.1885937526822108</v>
      </c>
      <c r="AC236" s="47">
        <v>8.1885937526822108</v>
      </c>
      <c r="AD236" s="47">
        <v>8.1885937526822108</v>
      </c>
      <c r="AE236" s="47">
        <v>8.1885937526822108</v>
      </c>
      <c r="AF236" s="47">
        <v>8.1885937526822108</v>
      </c>
      <c r="AG236" s="47">
        <v>8.1885937526822108</v>
      </c>
      <c r="AH236" s="47">
        <v>8.1885937526822108</v>
      </c>
    </row>
    <row r="237" spans="1:34" x14ac:dyDescent="0.55000000000000004">
      <c r="A237" s="46" t="s">
        <v>363</v>
      </c>
      <c r="B237" s="47">
        <v>378.65969999987271</v>
      </c>
      <c r="C237" s="47">
        <v>394.38679999997129</v>
      </c>
      <c r="D237" s="47">
        <v>371.51249999994076</v>
      </c>
      <c r="E237" s="47">
        <v>370.54649999986651</v>
      </c>
      <c r="F237" s="47">
        <v>311.01700000004433</v>
      </c>
      <c r="G237" s="47">
        <v>368.34609999989783</v>
      </c>
      <c r="H237" s="47">
        <v>360.81680000002035</v>
      </c>
      <c r="I237" s="47">
        <v>379.47069999988605</v>
      </c>
      <c r="J237" s="47">
        <v>382.99569999991724</v>
      </c>
      <c r="Y237" s="52">
        <v>33603</v>
      </c>
      <c r="Z237" s="47">
        <v>7.8503226157157604</v>
      </c>
      <c r="AA237" s="47">
        <v>7.8503226157157604</v>
      </c>
      <c r="AB237" s="47">
        <v>7.8503226157157604</v>
      </c>
      <c r="AC237" s="47">
        <v>7.8503226157157604</v>
      </c>
      <c r="AD237" s="47">
        <v>7.8503226157157604</v>
      </c>
      <c r="AE237" s="47">
        <v>7.8503226157157604</v>
      </c>
      <c r="AF237" s="47">
        <v>7.8503226157157604</v>
      </c>
      <c r="AG237" s="47">
        <v>7.8503226157157604</v>
      </c>
      <c r="AH237" s="47">
        <v>7.8503226157157604</v>
      </c>
    </row>
    <row r="238" spans="1:34" x14ac:dyDescent="0.55000000000000004">
      <c r="A238" s="46" t="s">
        <v>364</v>
      </c>
      <c r="B238" s="47">
        <v>380.76739999988047</v>
      </c>
      <c r="C238" s="47">
        <v>396.57679999999908</v>
      </c>
      <c r="D238" s="47">
        <v>373.58259999997068</v>
      </c>
      <c r="E238" s="47">
        <v>372.76050000019416</v>
      </c>
      <c r="F238" s="47">
        <v>312.88950000004201</v>
      </c>
      <c r="G238" s="47">
        <v>370.70150000001462</v>
      </c>
      <c r="H238" s="47">
        <v>362.96250000004272</v>
      </c>
      <c r="I238" s="47">
        <v>381.72689999987205</v>
      </c>
      <c r="J238" s="47">
        <v>385.18359999995806</v>
      </c>
      <c r="Y238" s="52">
        <v>33694</v>
      </c>
      <c r="Z238" s="47">
        <v>7.8030645078228398</v>
      </c>
      <c r="AA238" s="47">
        <v>7.8030645078228398</v>
      </c>
      <c r="AB238" s="47">
        <v>7.8030645078228398</v>
      </c>
      <c r="AC238" s="47">
        <v>7.8030645078228398</v>
      </c>
      <c r="AD238" s="47">
        <v>7.8030645078228398</v>
      </c>
      <c r="AE238" s="47">
        <v>7.8030645078228398</v>
      </c>
      <c r="AF238" s="47">
        <v>7.8030645078228398</v>
      </c>
      <c r="AG238" s="47">
        <v>7.8030645078228398</v>
      </c>
      <c r="AH238" s="47">
        <v>7.8030645078228398</v>
      </c>
    </row>
    <row r="239" spans="1:34" x14ac:dyDescent="0.55000000000000004">
      <c r="A239" s="46" t="s">
        <v>365</v>
      </c>
      <c r="B239" s="47">
        <v>382.86699999994005</v>
      </c>
      <c r="C239" s="47">
        <v>398.75839999993713</v>
      </c>
      <c r="D239" s="47">
        <v>375.64459999993971</v>
      </c>
      <c r="E239" s="47">
        <v>374.92010000009157</v>
      </c>
      <c r="F239" s="47">
        <v>314.71210000002691</v>
      </c>
      <c r="G239" s="47">
        <v>373.00009999999463</v>
      </c>
      <c r="H239" s="47">
        <v>365.05709999996628</v>
      </c>
      <c r="I239" s="47">
        <v>383.96659999989492</v>
      </c>
      <c r="J239" s="47">
        <v>387.30359999995341</v>
      </c>
      <c r="Y239" s="52">
        <v>33785</v>
      </c>
      <c r="Z239" s="47">
        <v>7.8976191111973399</v>
      </c>
      <c r="AA239" s="47">
        <v>7.8976191111973399</v>
      </c>
      <c r="AB239" s="47">
        <v>7.8976191111973399</v>
      </c>
      <c r="AC239" s="47">
        <v>7.8976191111973399</v>
      </c>
      <c r="AD239" s="47">
        <v>7.8976191111973399</v>
      </c>
      <c r="AE239" s="47">
        <v>7.8976191111973399</v>
      </c>
      <c r="AF239" s="47">
        <v>7.8976191111973399</v>
      </c>
      <c r="AG239" s="47">
        <v>7.8976191111973399</v>
      </c>
      <c r="AH239" s="47">
        <v>7.8976191111973399</v>
      </c>
    </row>
    <row r="240" spans="1:34" x14ac:dyDescent="0.55000000000000004">
      <c r="A240" s="46" t="s">
        <v>366</v>
      </c>
      <c r="B240" s="47">
        <v>384.9684999999007</v>
      </c>
      <c r="C240" s="47">
        <v>400.94229999999902</v>
      </c>
      <c r="D240" s="47">
        <v>377.70839999976863</v>
      </c>
      <c r="E240" s="47">
        <v>377.03770000006779</v>
      </c>
      <c r="F240" s="47">
        <v>316.49840000007032</v>
      </c>
      <c r="G240" s="47">
        <v>375.256299999958</v>
      </c>
      <c r="H240" s="47">
        <v>367.11520000006249</v>
      </c>
      <c r="I240" s="47">
        <v>386.19580000010023</v>
      </c>
      <c r="J240" s="47">
        <v>389.37070000002637</v>
      </c>
      <c r="Y240" s="52">
        <v>33877</v>
      </c>
      <c r="Z240" s="47">
        <v>7.4456249997019803</v>
      </c>
      <c r="AA240" s="47">
        <v>7.4456249997019803</v>
      </c>
      <c r="AB240" s="47">
        <v>7.4456249997019803</v>
      </c>
      <c r="AC240" s="47">
        <v>7.4456249997019803</v>
      </c>
      <c r="AD240" s="47">
        <v>7.4456249997019803</v>
      </c>
      <c r="AE240" s="47">
        <v>7.4456249997019803</v>
      </c>
      <c r="AF240" s="47">
        <v>7.4456249997019803</v>
      </c>
      <c r="AG240" s="47">
        <v>7.4456249997019803</v>
      </c>
      <c r="AH240" s="47">
        <v>7.4456249997019803</v>
      </c>
    </row>
    <row r="241" spans="1:34" x14ac:dyDescent="0.55000000000000004">
      <c r="A241" s="46" t="s">
        <v>367</v>
      </c>
      <c r="B241" s="47">
        <v>387.07950000005064</v>
      </c>
      <c r="C241" s="47">
        <v>403.13629999987126</v>
      </c>
      <c r="D241" s="47">
        <v>379.78149999995196</v>
      </c>
      <c r="E241" s="47">
        <v>379.20070000009036</v>
      </c>
      <c r="F241" s="47">
        <v>318.32190000006165</v>
      </c>
      <c r="G241" s="47">
        <v>377.55719999985445</v>
      </c>
      <c r="H241" s="47">
        <v>369.22329999988517</v>
      </c>
      <c r="I241" s="47">
        <v>388.42319999987075</v>
      </c>
      <c r="J241" s="47">
        <v>391.39759999990707</v>
      </c>
      <c r="Y241" s="52">
        <v>33969</v>
      </c>
      <c r="Z241" s="47">
        <v>7.5209677757755404</v>
      </c>
      <c r="AA241" s="47">
        <v>7.5209677757755404</v>
      </c>
      <c r="AB241" s="47">
        <v>7.5209677757755404</v>
      </c>
      <c r="AC241" s="47">
        <v>7.5209677757755404</v>
      </c>
      <c r="AD241" s="47">
        <v>7.5209677757755404</v>
      </c>
      <c r="AE241" s="47">
        <v>7.5209677757755404</v>
      </c>
      <c r="AF241" s="47">
        <v>7.5209677757755404</v>
      </c>
      <c r="AG241" s="47">
        <v>7.5209677757755404</v>
      </c>
      <c r="AH241" s="47">
        <v>7.5209677757755404</v>
      </c>
    </row>
    <row r="242" spans="1:34" x14ac:dyDescent="0.55000000000000004">
      <c r="A242" s="46" t="s">
        <v>368</v>
      </c>
      <c r="B242" s="47">
        <v>389.23170000020752</v>
      </c>
      <c r="C242" s="47">
        <v>405.37340000000069</v>
      </c>
      <c r="D242" s="47">
        <v>381.89480000013839</v>
      </c>
      <c r="E242" s="47">
        <v>381.35030000022408</v>
      </c>
      <c r="F242" s="47">
        <v>320.13390000015789</v>
      </c>
      <c r="G242" s="47">
        <v>379.84209999992595</v>
      </c>
      <c r="H242" s="47">
        <v>371.32120000002004</v>
      </c>
      <c r="I242" s="47">
        <v>390.673799999972</v>
      </c>
      <c r="J242" s="47">
        <v>393.42169999997486</v>
      </c>
      <c r="Y242" s="52">
        <v>34059</v>
      </c>
      <c r="Z242" s="47">
        <v>7.0670491750123103</v>
      </c>
      <c r="AA242" s="47">
        <v>7.0670491750123103</v>
      </c>
      <c r="AB242" s="47">
        <v>7.0670491750123103</v>
      </c>
      <c r="AC242" s="47">
        <v>7.0670491750123103</v>
      </c>
      <c r="AD242" s="47">
        <v>7.0670491750123103</v>
      </c>
      <c r="AE242" s="47">
        <v>7.0670491750123103</v>
      </c>
      <c r="AF242" s="47">
        <v>7.0670491750123103</v>
      </c>
      <c r="AG242" s="47">
        <v>7.0670491750123103</v>
      </c>
      <c r="AH242" s="47">
        <v>7.0670491750123103</v>
      </c>
    </row>
    <row r="243" spans="1:34" x14ac:dyDescent="0.55000000000000004">
      <c r="A243" s="46" t="s">
        <v>369</v>
      </c>
      <c r="B243" s="47">
        <v>391.41580000019155</v>
      </c>
      <c r="C243" s="47">
        <v>407.64399999997505</v>
      </c>
      <c r="D243" s="47">
        <v>384.03940000000699</v>
      </c>
      <c r="E243" s="47">
        <v>383.49220000025764</v>
      </c>
      <c r="F243" s="47">
        <v>321.93920000001594</v>
      </c>
      <c r="G243" s="47">
        <v>382.11999999963581</v>
      </c>
      <c r="H243" s="47">
        <v>373.41620000025728</v>
      </c>
      <c r="I243" s="47">
        <v>392.94290000007885</v>
      </c>
      <c r="J243" s="47">
        <v>395.43879999994306</v>
      </c>
      <c r="Y243" s="52">
        <v>34150</v>
      </c>
      <c r="Z243" s="47">
        <v>6.8584127123393701</v>
      </c>
      <c r="AA243" s="47">
        <v>6.8584127123393701</v>
      </c>
      <c r="AB243" s="47">
        <v>6.8584127123393701</v>
      </c>
      <c r="AC243" s="47">
        <v>6.8584127123393701</v>
      </c>
      <c r="AD243" s="47">
        <v>6.8584127123393701</v>
      </c>
      <c r="AE243" s="47">
        <v>6.8584127123393701</v>
      </c>
      <c r="AF243" s="47">
        <v>6.8584127123393701</v>
      </c>
      <c r="AG243" s="47">
        <v>6.8584127123393701</v>
      </c>
      <c r="AH243" s="47">
        <v>6.8584127123393701</v>
      </c>
    </row>
    <row r="244" spans="1:34" x14ac:dyDescent="0.55000000000000004">
      <c r="A244" s="46" t="s">
        <v>370</v>
      </c>
      <c r="B244" s="47">
        <v>393.63939999992715</v>
      </c>
      <c r="C244" s="47">
        <v>409.95590000006297</v>
      </c>
      <c r="D244" s="47">
        <v>386.22279999987046</v>
      </c>
      <c r="E244" s="47">
        <v>385.69400000064604</v>
      </c>
      <c r="F244" s="47">
        <v>323.79479999990934</v>
      </c>
      <c r="G244" s="47">
        <v>384.4586000005844</v>
      </c>
      <c r="H244" s="47">
        <v>375.5739000007041</v>
      </c>
      <c r="I244" s="47">
        <v>395.23979999986176</v>
      </c>
      <c r="J244" s="47">
        <v>397.46159999997826</v>
      </c>
      <c r="Y244" s="52">
        <v>34242</v>
      </c>
      <c r="Z244" s="47">
        <v>6.3154687285423297</v>
      </c>
      <c r="AA244" s="47">
        <v>6.3154687285423297</v>
      </c>
      <c r="AB244" s="47">
        <v>6.3154687285423297</v>
      </c>
      <c r="AC244" s="47">
        <v>6.3154687285423297</v>
      </c>
      <c r="AD244" s="47">
        <v>6.3154687285423297</v>
      </c>
      <c r="AE244" s="47">
        <v>6.3154687285423297</v>
      </c>
      <c r="AF244" s="47">
        <v>6.3154687285423297</v>
      </c>
      <c r="AG244" s="47">
        <v>6.3154687285423297</v>
      </c>
      <c r="AH244" s="47">
        <v>6.3154687285423297</v>
      </c>
    </row>
    <row r="245" spans="1:34" x14ac:dyDescent="0.55000000000000004">
      <c r="A245" s="46" t="s">
        <v>371</v>
      </c>
      <c r="B245" s="47">
        <v>395.91239999999004</v>
      </c>
      <c r="C245" s="47">
        <v>412.31939999998241</v>
      </c>
      <c r="D245" s="47">
        <v>388.45440000003697</v>
      </c>
      <c r="E245" s="47">
        <v>387.88460000003687</v>
      </c>
      <c r="F245" s="47">
        <v>325.64079999998705</v>
      </c>
      <c r="G245" s="47">
        <v>386.78549999998774</v>
      </c>
      <c r="H245" s="47">
        <v>377.72319999999524</v>
      </c>
      <c r="I245" s="47">
        <v>397.55960000006297</v>
      </c>
      <c r="J245" s="47">
        <v>399.50529999997656</v>
      </c>
      <c r="Y245" s="52">
        <v>34334</v>
      </c>
      <c r="Z245" s="47">
        <v>6.1374193776038402</v>
      </c>
      <c r="AA245" s="47">
        <v>6.1374193776038402</v>
      </c>
      <c r="AB245" s="47">
        <v>6.1374193776038402</v>
      </c>
      <c r="AC245" s="47">
        <v>6.1374193776038402</v>
      </c>
      <c r="AD245" s="47">
        <v>6.1374193776038402</v>
      </c>
      <c r="AE245" s="47">
        <v>6.1374193776038402</v>
      </c>
      <c r="AF245" s="47">
        <v>6.1374193776038402</v>
      </c>
      <c r="AG245" s="47">
        <v>6.1374193776038402</v>
      </c>
      <c r="AH245" s="47">
        <v>6.1374193776038402</v>
      </c>
    </row>
    <row r="246" spans="1:34" x14ac:dyDescent="0.55000000000000004">
      <c r="A246" s="46" t="s">
        <v>372</v>
      </c>
      <c r="B246" s="47">
        <v>398.2235</v>
      </c>
      <c r="C246" s="47">
        <v>414.72270000001697</v>
      </c>
      <c r="D246" s="47">
        <v>390.72330000007605</v>
      </c>
      <c r="E246" s="47">
        <v>390.09930000004852</v>
      </c>
      <c r="F246" s="47">
        <v>327.50869999996991</v>
      </c>
      <c r="G246" s="47">
        <v>389.13909999990256</v>
      </c>
      <c r="H246" s="47">
        <v>379.90089999993683</v>
      </c>
      <c r="I246" s="47">
        <v>399.90460000004589</v>
      </c>
      <c r="J246" s="47">
        <v>401.56340000001131</v>
      </c>
      <c r="Y246" s="52">
        <v>34424</v>
      </c>
      <c r="Z246" s="47">
        <v>6.5804838672760999</v>
      </c>
      <c r="AA246" s="47">
        <v>6.5804838672760999</v>
      </c>
      <c r="AB246" s="47">
        <v>6.5804838672760999</v>
      </c>
      <c r="AC246" s="47">
        <v>6.5804838672760999</v>
      </c>
      <c r="AD246" s="47">
        <v>6.5804838672760999</v>
      </c>
      <c r="AE246" s="47">
        <v>6.5804838672760999</v>
      </c>
      <c r="AF246" s="47">
        <v>6.5804838672760999</v>
      </c>
      <c r="AG246" s="47">
        <v>6.5804838672760999</v>
      </c>
      <c r="AH246" s="47">
        <v>6.5804838672760999</v>
      </c>
    </row>
    <row r="247" spans="1:34" x14ac:dyDescent="0.55000000000000004">
      <c r="A247" s="46" t="s">
        <v>373</v>
      </c>
      <c r="B247" s="47">
        <v>400.57100000005448</v>
      </c>
      <c r="C247" s="47">
        <v>417.1641000000858</v>
      </c>
      <c r="D247" s="47">
        <v>393.02800000004748</v>
      </c>
      <c r="E247" s="47">
        <v>392.33850000003059</v>
      </c>
      <c r="F247" s="47">
        <v>329.39739999992213</v>
      </c>
      <c r="G247" s="47">
        <v>391.51869999974264</v>
      </c>
      <c r="H247" s="47">
        <v>382.10729999993191</v>
      </c>
      <c r="I247" s="47">
        <v>402.26520000022413</v>
      </c>
      <c r="J247" s="47">
        <v>403.63900000002235</v>
      </c>
      <c r="Y247" s="52">
        <v>34515</v>
      </c>
      <c r="Z247" s="47">
        <v>7.3622580728223204</v>
      </c>
      <c r="AA247" s="47">
        <v>7.3622580728223204</v>
      </c>
      <c r="AB247" s="47">
        <v>7.3622580728223204</v>
      </c>
      <c r="AC247" s="47">
        <v>7.3622580728223204</v>
      </c>
      <c r="AD247" s="47">
        <v>7.3622580728223204</v>
      </c>
      <c r="AE247" s="47">
        <v>7.3622580728223204</v>
      </c>
      <c r="AF247" s="47">
        <v>7.3622580728223204</v>
      </c>
      <c r="AG247" s="47">
        <v>7.3622580728223204</v>
      </c>
      <c r="AH247" s="47">
        <v>7.3622580728223204</v>
      </c>
    </row>
    <row r="248" spans="1:34" x14ac:dyDescent="0.55000000000000004">
      <c r="A248" s="46" t="s">
        <v>374</v>
      </c>
      <c r="B248" s="47">
        <v>402.96499999995285</v>
      </c>
      <c r="C248" s="47">
        <v>419.65399999998442</v>
      </c>
      <c r="D248" s="47">
        <v>395.3782000000046</v>
      </c>
      <c r="E248" s="47">
        <v>394.61019999992646</v>
      </c>
      <c r="F248" s="47">
        <v>331.31380000008403</v>
      </c>
      <c r="G248" s="47">
        <v>393.93180000000973</v>
      </c>
      <c r="H248" s="47">
        <v>384.34909999992038</v>
      </c>
      <c r="I248" s="47">
        <v>404.66190000004701</v>
      </c>
      <c r="J248" s="47">
        <v>405.74629999999655</v>
      </c>
      <c r="Y248" s="52">
        <v>34607</v>
      </c>
      <c r="Z248" s="47">
        <v>7.5893750116229102</v>
      </c>
      <c r="AA248" s="47">
        <v>7.5893750116229102</v>
      </c>
      <c r="AB248" s="47">
        <v>7.5893750116229102</v>
      </c>
      <c r="AC248" s="47">
        <v>7.5893750116229102</v>
      </c>
      <c r="AD248" s="47">
        <v>7.5893750116229102</v>
      </c>
      <c r="AE248" s="47">
        <v>7.5893750116229102</v>
      </c>
      <c r="AF248" s="47">
        <v>7.5893750116229102</v>
      </c>
      <c r="AG248" s="47">
        <v>7.5893750116229102</v>
      </c>
      <c r="AH248" s="47">
        <v>7.5893750116229102</v>
      </c>
    </row>
    <row r="249" spans="1:34" x14ac:dyDescent="0.55000000000000004">
      <c r="A249" s="46" t="s">
        <v>375</v>
      </c>
      <c r="B249" s="47">
        <v>405.41400000007707</v>
      </c>
      <c r="C249" s="47">
        <v>422.20150000020328</v>
      </c>
      <c r="D249" s="47">
        <v>397.78240000004541</v>
      </c>
      <c r="E249" s="47">
        <v>396.90750000020887</v>
      </c>
      <c r="F249" s="47">
        <v>333.253300000048</v>
      </c>
      <c r="G249" s="47">
        <v>396.37190000007496</v>
      </c>
      <c r="H249" s="47">
        <v>386.62050000003421</v>
      </c>
      <c r="I249" s="47">
        <v>407.09840000010132</v>
      </c>
      <c r="J249" s="47">
        <v>407.89780000013474</v>
      </c>
      <c r="Y249" s="52">
        <v>34699</v>
      </c>
      <c r="Z249" s="47">
        <v>7.9611475819447</v>
      </c>
      <c r="AA249" s="47">
        <v>7.9611475819447</v>
      </c>
      <c r="AB249" s="47">
        <v>7.9611475819447</v>
      </c>
      <c r="AC249" s="47">
        <v>7.9611475819447</v>
      </c>
      <c r="AD249" s="47">
        <v>7.9611475819447</v>
      </c>
      <c r="AE249" s="47">
        <v>7.9611475819447</v>
      </c>
      <c r="AF249" s="47">
        <v>7.9611475819447</v>
      </c>
      <c r="AG249" s="47">
        <v>7.9611475819447</v>
      </c>
      <c r="AH249" s="47">
        <v>7.9611475819447</v>
      </c>
    </row>
    <row r="250" spans="1:34" x14ac:dyDescent="0.55000000000000004">
      <c r="A250" s="46" t="s">
        <v>376</v>
      </c>
      <c r="B250" s="47">
        <v>407.93029999999271</v>
      </c>
      <c r="C250" s="47">
        <v>424.81900000014178</v>
      </c>
      <c r="D250" s="47">
        <v>400.25249999997493</v>
      </c>
      <c r="E250" s="47">
        <v>399.26980000022439</v>
      </c>
      <c r="F250" s="47">
        <v>335.2481999999585</v>
      </c>
      <c r="G250" s="47">
        <v>398.87930000001165</v>
      </c>
      <c r="H250" s="47">
        <v>388.96099999994487</v>
      </c>
      <c r="I250" s="47">
        <v>409.58169999997745</v>
      </c>
      <c r="J250" s="47">
        <v>410.10950000005448</v>
      </c>
      <c r="Y250" s="52">
        <v>34789</v>
      </c>
      <c r="Z250" s="47">
        <v>7.6266129016876203</v>
      </c>
      <c r="AA250" s="47">
        <v>7.6266129016876203</v>
      </c>
      <c r="AB250" s="47">
        <v>7.6266129016876203</v>
      </c>
      <c r="AC250" s="47">
        <v>7.6266129016876203</v>
      </c>
      <c r="AD250" s="47">
        <v>7.6266129016876203</v>
      </c>
      <c r="AE250" s="47">
        <v>7.6266129016876203</v>
      </c>
      <c r="AF250" s="47">
        <v>7.6266129016876203</v>
      </c>
      <c r="AG250" s="47">
        <v>7.6266129016876203</v>
      </c>
      <c r="AH250" s="47">
        <v>7.6266129016876203</v>
      </c>
    </row>
    <row r="251" spans="1:34" x14ac:dyDescent="0.55000000000000004">
      <c r="A251" s="46" t="s">
        <v>377</v>
      </c>
      <c r="B251" s="47">
        <v>410.51380000001518</v>
      </c>
      <c r="C251" s="47">
        <v>427.50680000015245</v>
      </c>
      <c r="D251" s="47">
        <v>402.78849999990587</v>
      </c>
      <c r="E251" s="47">
        <v>401.70590000013635</v>
      </c>
      <c r="F251" s="47">
        <v>337.30620000007212</v>
      </c>
      <c r="G251" s="47">
        <v>401.46290000020616</v>
      </c>
      <c r="H251" s="47">
        <v>391.37810000007414</v>
      </c>
      <c r="I251" s="47">
        <v>412.13209999986839</v>
      </c>
      <c r="J251" s="47">
        <v>412.38460000016249</v>
      </c>
      <c r="Y251" s="52">
        <v>34880</v>
      </c>
      <c r="Z251" s="47">
        <v>6.9422222394791904</v>
      </c>
      <c r="AA251" s="47">
        <v>6.9422222394791904</v>
      </c>
      <c r="AB251" s="47">
        <v>6.9422222394791904</v>
      </c>
      <c r="AC251" s="47">
        <v>6.9422222394791904</v>
      </c>
      <c r="AD251" s="47">
        <v>6.9422222394791904</v>
      </c>
      <c r="AE251" s="47">
        <v>6.9422222394791904</v>
      </c>
      <c r="AF251" s="47">
        <v>6.9422222394791904</v>
      </c>
      <c r="AG251" s="47">
        <v>6.9422222394791904</v>
      </c>
      <c r="AH251" s="47">
        <v>6.9422222394791904</v>
      </c>
    </row>
    <row r="252" spans="1:34" x14ac:dyDescent="0.55000000000000004">
      <c r="A252" s="46" t="s">
        <v>378</v>
      </c>
      <c r="B252" s="47">
        <v>413.17129999998724</v>
      </c>
      <c r="C252" s="47">
        <v>430.27160000015698</v>
      </c>
      <c r="D252" s="47">
        <v>405.39700000005342</v>
      </c>
      <c r="E252" s="47">
        <v>404.19650000012672</v>
      </c>
      <c r="F252" s="47">
        <v>339.41119999984971</v>
      </c>
      <c r="G252" s="47">
        <v>404.10279999992429</v>
      </c>
      <c r="H252" s="47">
        <v>393.85350000012761</v>
      </c>
      <c r="I252" s="47">
        <v>414.75229999998959</v>
      </c>
      <c r="J252" s="47">
        <v>414.73340000002401</v>
      </c>
      <c r="Y252" s="52">
        <v>34972</v>
      </c>
      <c r="Z252" s="47">
        <v>6.7173015957786903</v>
      </c>
      <c r="AA252" s="47">
        <v>6.7173015957786903</v>
      </c>
      <c r="AB252" s="47">
        <v>6.7173015957786903</v>
      </c>
      <c r="AC252" s="47">
        <v>6.7173015957786903</v>
      </c>
      <c r="AD252" s="47">
        <v>6.7173015957786903</v>
      </c>
      <c r="AE252" s="47">
        <v>6.7173015957786903</v>
      </c>
      <c r="AF252" s="47">
        <v>6.7173015957786903</v>
      </c>
      <c r="AG252" s="47">
        <v>6.7173015957786903</v>
      </c>
      <c r="AH252" s="47">
        <v>6.7173015957786903</v>
      </c>
    </row>
    <row r="253" spans="1:34" x14ac:dyDescent="0.55000000000000004">
      <c r="A253" s="46" t="s">
        <v>379</v>
      </c>
      <c r="B253" s="47">
        <v>415.92909999986301</v>
      </c>
      <c r="C253" s="47">
        <v>433.14119999981318</v>
      </c>
      <c r="D253" s="47">
        <v>408.10389999969425</v>
      </c>
      <c r="E253" s="47">
        <v>406.76410000002005</v>
      </c>
      <c r="F253" s="47">
        <v>341.5818999998375</v>
      </c>
      <c r="G253" s="47">
        <v>406.82169999981494</v>
      </c>
      <c r="H253" s="47">
        <v>396.40789999974237</v>
      </c>
      <c r="I253" s="47">
        <v>417.4575999997582</v>
      </c>
      <c r="J253" s="47">
        <v>417.18489999988856</v>
      </c>
      <c r="Y253" s="52">
        <v>35064</v>
      </c>
      <c r="Z253" s="47">
        <v>6.2361290531773701</v>
      </c>
      <c r="AA253" s="47">
        <v>6.2361290531773701</v>
      </c>
      <c r="AB253" s="47">
        <v>6.2361290531773701</v>
      </c>
      <c r="AC253" s="47">
        <v>6.2361290531773701</v>
      </c>
      <c r="AD253" s="47">
        <v>6.2361290531773701</v>
      </c>
      <c r="AE253" s="47">
        <v>6.2361290531773701</v>
      </c>
      <c r="AF253" s="47">
        <v>6.2361290531773701</v>
      </c>
      <c r="AG253" s="47">
        <v>6.2361290531773701</v>
      </c>
      <c r="AH253" s="47">
        <v>6.2361290531773701</v>
      </c>
    </row>
    <row r="254" spans="1:34" x14ac:dyDescent="0.55000000000000004">
      <c r="A254" s="46" t="s">
        <v>380</v>
      </c>
      <c r="B254" s="47">
        <v>418.78790000015579</v>
      </c>
      <c r="C254" s="47">
        <v>436.1158000000911</v>
      </c>
      <c r="D254" s="47">
        <v>410.90979999994829</v>
      </c>
      <c r="E254" s="47">
        <v>409.43120000009918</v>
      </c>
      <c r="F254" s="47">
        <v>343.83699999997782</v>
      </c>
      <c r="G254" s="47">
        <v>409.64270000001488</v>
      </c>
      <c r="H254" s="47">
        <v>399.0633999997936</v>
      </c>
      <c r="I254" s="47">
        <v>420.25409999995867</v>
      </c>
      <c r="J254" s="47">
        <v>419.74230000011926</v>
      </c>
      <c r="Y254" s="52">
        <v>35155</v>
      </c>
      <c r="Z254" s="47">
        <v>6.3003225787993404</v>
      </c>
      <c r="AA254" s="47">
        <v>6.3003225787993404</v>
      </c>
      <c r="AB254" s="47">
        <v>6.3003225787993404</v>
      </c>
      <c r="AC254" s="47">
        <v>6.3003225787993404</v>
      </c>
      <c r="AD254" s="47">
        <v>6.3003225787993404</v>
      </c>
      <c r="AE254" s="47">
        <v>6.3003225787993404</v>
      </c>
      <c r="AF254" s="47">
        <v>6.3003225787993404</v>
      </c>
      <c r="AG254" s="47">
        <v>6.3003225787993404</v>
      </c>
      <c r="AH254" s="47">
        <v>6.3003225787993404</v>
      </c>
    </row>
    <row r="255" spans="1:34" x14ac:dyDescent="0.55000000000000004">
      <c r="A255" s="46" t="s">
        <v>381</v>
      </c>
      <c r="B255" s="47">
        <v>421.73420000041375</v>
      </c>
      <c r="C255" s="47">
        <v>439.18180000008277</v>
      </c>
      <c r="D255" s="47">
        <v>413.8016000000041</v>
      </c>
      <c r="E255" s="47">
        <v>412.16970000007717</v>
      </c>
      <c r="F255" s="47">
        <v>346.15219999994594</v>
      </c>
      <c r="G255" s="47">
        <v>412.53709999994669</v>
      </c>
      <c r="H255" s="47">
        <v>401.79169999992655</v>
      </c>
      <c r="I255" s="47">
        <v>423.12839999998363</v>
      </c>
      <c r="J255" s="47">
        <v>422.39449999993417</v>
      </c>
      <c r="Y255" s="52">
        <v>35246</v>
      </c>
      <c r="Z255" s="47">
        <v>6.92281250655651</v>
      </c>
      <c r="AA255" s="47">
        <v>6.92281250655651</v>
      </c>
      <c r="AB255" s="47">
        <v>6.92281250655651</v>
      </c>
      <c r="AC255" s="47">
        <v>6.92281250655651</v>
      </c>
      <c r="AD255" s="47">
        <v>6.92281250655651</v>
      </c>
      <c r="AE255" s="47">
        <v>6.92281250655651</v>
      </c>
      <c r="AF255" s="47">
        <v>6.92281250655651</v>
      </c>
      <c r="AG255" s="47">
        <v>6.92281250655651</v>
      </c>
      <c r="AH255" s="47">
        <v>6.92281250655651</v>
      </c>
    </row>
    <row r="256" spans="1:34" x14ac:dyDescent="0.55000000000000004">
      <c r="A256" s="46" t="s">
        <v>382</v>
      </c>
      <c r="B256" s="47">
        <v>424.77040000003768</v>
      </c>
      <c r="C256" s="47">
        <v>442.34149999998471</v>
      </c>
      <c r="D256" s="47">
        <v>416.78159999963623</v>
      </c>
      <c r="E256" s="47">
        <v>414.9646999999448</v>
      </c>
      <c r="F256" s="47">
        <v>348.51590000016586</v>
      </c>
      <c r="G256" s="47">
        <v>415.49020000004731</v>
      </c>
      <c r="H256" s="47">
        <v>404.57859999999067</v>
      </c>
      <c r="I256" s="47">
        <v>426.08359999989301</v>
      </c>
      <c r="J256" s="47">
        <v>425.14620000007307</v>
      </c>
      <c r="Y256" s="52">
        <v>35338</v>
      </c>
      <c r="Z256" s="47">
        <v>6.9651562646031397</v>
      </c>
      <c r="AA256" s="47">
        <v>6.9651562646031397</v>
      </c>
      <c r="AB256" s="47">
        <v>6.9651562646031397</v>
      </c>
      <c r="AC256" s="47">
        <v>6.9651562646031397</v>
      </c>
      <c r="AD256" s="47">
        <v>6.9651562646031397</v>
      </c>
      <c r="AE256" s="47">
        <v>6.9651562646031397</v>
      </c>
      <c r="AF256" s="47">
        <v>6.9651562646031397</v>
      </c>
      <c r="AG256" s="47">
        <v>6.9651562646031397</v>
      </c>
      <c r="AH256" s="47">
        <v>6.9651562646031397</v>
      </c>
    </row>
    <row r="257" spans="1:34" x14ac:dyDescent="0.55000000000000004">
      <c r="A257" s="46" t="s">
        <v>383</v>
      </c>
      <c r="B257" s="47">
        <v>427.88740000000695</v>
      </c>
      <c r="C257" s="47">
        <v>445.58540000001511</v>
      </c>
      <c r="D257" s="47">
        <v>419.84080000009067</v>
      </c>
      <c r="E257" s="47">
        <v>417.8404000000221</v>
      </c>
      <c r="F257" s="47">
        <v>350.94850000007858</v>
      </c>
      <c r="G257" s="47">
        <v>418.52670000010738</v>
      </c>
      <c r="H257" s="47">
        <v>407.4487999996457</v>
      </c>
      <c r="I257" s="47">
        <v>429.10750000000957</v>
      </c>
      <c r="J257" s="47">
        <v>427.98989999989607</v>
      </c>
      <c r="Y257" s="52">
        <v>35430</v>
      </c>
      <c r="Z257" s="47">
        <v>6.6216129179923797</v>
      </c>
      <c r="AA257" s="47">
        <v>6.6216129179923797</v>
      </c>
      <c r="AB257" s="47">
        <v>6.6216129179923797</v>
      </c>
      <c r="AC257" s="47">
        <v>6.6216129179923797</v>
      </c>
      <c r="AD257" s="47">
        <v>6.6216129179923797</v>
      </c>
      <c r="AE257" s="47">
        <v>6.6216129179923797</v>
      </c>
      <c r="AF257" s="47">
        <v>6.6216129179923797</v>
      </c>
      <c r="AG257" s="47">
        <v>6.6216129179923797</v>
      </c>
      <c r="AH257" s="47">
        <v>6.6216129179923797</v>
      </c>
    </row>
    <row r="258" spans="1:34" x14ac:dyDescent="0.55000000000000004">
      <c r="A258" s="46" t="s">
        <v>384</v>
      </c>
      <c r="B258" s="47">
        <v>431.08869999996392</v>
      </c>
      <c r="C258" s="47">
        <v>448.91719999993501</v>
      </c>
      <c r="D258" s="47">
        <v>422.98270000018027</v>
      </c>
      <c r="E258" s="47">
        <v>420.79880000000384</v>
      </c>
      <c r="F258" s="47">
        <v>353.45090000009429</v>
      </c>
      <c r="G258" s="47">
        <v>421.64770000013198</v>
      </c>
      <c r="H258" s="47">
        <v>410.40219999962909</v>
      </c>
      <c r="I258" s="47">
        <v>432.20869999986866</v>
      </c>
      <c r="J258" s="47">
        <v>430.9310999998317</v>
      </c>
      <c r="Y258" s="52">
        <v>35520</v>
      </c>
      <c r="Z258" s="47">
        <v>6.8179999907811499</v>
      </c>
      <c r="AA258" s="47">
        <v>6.8179999907811499</v>
      </c>
      <c r="AB258" s="47">
        <v>6.8179999907811499</v>
      </c>
      <c r="AC258" s="47">
        <v>6.8179999907811499</v>
      </c>
      <c r="AD258" s="47">
        <v>6.8179999907811499</v>
      </c>
      <c r="AE258" s="47">
        <v>6.8179999907811499</v>
      </c>
      <c r="AF258" s="47">
        <v>6.8179999907811499</v>
      </c>
      <c r="AG258" s="47">
        <v>6.8179999907811499</v>
      </c>
      <c r="AH258" s="47">
        <v>6.8179999907811499</v>
      </c>
    </row>
    <row r="259" spans="1:34" x14ac:dyDescent="0.55000000000000004">
      <c r="A259" s="46" t="s">
        <v>385</v>
      </c>
      <c r="B259" s="47">
        <v>434.37839999992877</v>
      </c>
      <c r="C259" s="47">
        <v>452.34109999996576</v>
      </c>
      <c r="D259" s="47">
        <v>426.21119999966839</v>
      </c>
      <c r="E259" s="47">
        <v>423.83899999997089</v>
      </c>
      <c r="F259" s="47">
        <v>356.02279999991134</v>
      </c>
      <c r="G259" s="47">
        <v>424.85419999981565</v>
      </c>
      <c r="H259" s="47">
        <v>413.43719999996671</v>
      </c>
      <c r="I259" s="47">
        <v>435.39029999985036</v>
      </c>
      <c r="J259" s="47">
        <v>433.97510000015353</v>
      </c>
      <c r="Y259" s="52">
        <v>35611</v>
      </c>
      <c r="Z259" s="47">
        <v>6.9360937625169798</v>
      </c>
      <c r="AA259" s="47">
        <v>6.9360937625169798</v>
      </c>
      <c r="AB259" s="47">
        <v>6.9360937625169798</v>
      </c>
      <c r="AC259" s="47">
        <v>6.9360937625169798</v>
      </c>
      <c r="AD259" s="47">
        <v>6.9360937625169798</v>
      </c>
      <c r="AE259" s="47">
        <v>6.9360937625169798</v>
      </c>
      <c r="AF259" s="47">
        <v>6.9360937625169798</v>
      </c>
      <c r="AG259" s="47">
        <v>6.9360937625169798</v>
      </c>
      <c r="AH259" s="47">
        <v>6.9360937625169798</v>
      </c>
    </row>
    <row r="260" spans="1:34" x14ac:dyDescent="0.55000000000000004">
      <c r="A260" s="46" t="s">
        <v>386</v>
      </c>
      <c r="B260" s="47">
        <v>437.76999999978591</v>
      </c>
      <c r="C260" s="47">
        <v>455.87120000017308</v>
      </c>
      <c r="D260" s="47">
        <v>429.5397999996764</v>
      </c>
      <c r="E260" s="47">
        <v>426.96159999962447</v>
      </c>
      <c r="F260" s="47">
        <v>358.66480000025308</v>
      </c>
      <c r="G260" s="47">
        <v>428.14529999926481</v>
      </c>
      <c r="H260" s="47">
        <v>416.55550000052102</v>
      </c>
      <c r="I260" s="47">
        <v>438.66359999938544</v>
      </c>
      <c r="J260" s="47">
        <v>437.13709999993188</v>
      </c>
      <c r="Y260" s="52">
        <v>35703</v>
      </c>
      <c r="Z260" s="47">
        <v>6.5276562422513997</v>
      </c>
      <c r="AA260" s="47">
        <v>6.5276562422513997</v>
      </c>
      <c r="AB260" s="47">
        <v>6.5276562422513997</v>
      </c>
      <c r="AC260" s="47">
        <v>6.5276562422513997</v>
      </c>
      <c r="AD260" s="47">
        <v>6.5276562422513997</v>
      </c>
      <c r="AE260" s="47">
        <v>6.5276562422513997</v>
      </c>
      <c r="AF260" s="47">
        <v>6.5276562422513997</v>
      </c>
      <c r="AG260" s="47">
        <v>6.5276562422513997</v>
      </c>
      <c r="AH260" s="47">
        <v>6.5276562422513997</v>
      </c>
    </row>
    <row r="261" spans="1:34" x14ac:dyDescent="0.55000000000000004">
      <c r="A261" s="46" t="s">
        <v>387</v>
      </c>
      <c r="B261" s="47">
        <v>441.19709999987401</v>
      </c>
      <c r="C261" s="47">
        <v>459.43840000010528</v>
      </c>
      <c r="D261" s="47">
        <v>432.90319999982393</v>
      </c>
      <c r="E261" s="47">
        <v>430.11199999955073</v>
      </c>
      <c r="F261" s="47">
        <v>361.33079999981391</v>
      </c>
      <c r="G261" s="47">
        <v>431.46609999971713</v>
      </c>
      <c r="H261" s="47">
        <v>419.70369999999252</v>
      </c>
      <c r="I261" s="47">
        <v>441.97070000017669</v>
      </c>
      <c r="J261" s="47">
        <v>440.35150000010361</v>
      </c>
      <c r="Y261" s="52">
        <v>35795</v>
      </c>
      <c r="Z261" s="47">
        <v>6.1440322552957802</v>
      </c>
      <c r="AA261" s="47">
        <v>6.1440322552957802</v>
      </c>
      <c r="AB261" s="47">
        <v>6.1440322552957802</v>
      </c>
      <c r="AC261" s="47">
        <v>6.1440322552957802</v>
      </c>
      <c r="AD261" s="47">
        <v>6.1440322552957802</v>
      </c>
      <c r="AE261" s="47">
        <v>6.1440322552957802</v>
      </c>
      <c r="AF261" s="47">
        <v>6.1440322552957802</v>
      </c>
      <c r="AG261" s="47">
        <v>6.1440322552957802</v>
      </c>
      <c r="AH261" s="47">
        <v>6.1440322552957802</v>
      </c>
    </row>
    <row r="262" spans="1:34" x14ac:dyDescent="0.55000000000000004">
      <c r="A262" s="46" t="s">
        <v>388</v>
      </c>
      <c r="B262" s="47">
        <v>444.71329999994498</v>
      </c>
      <c r="C262" s="47">
        <v>463.09829999995856</v>
      </c>
      <c r="D262" s="47">
        <v>436.35390000001433</v>
      </c>
      <c r="E262" s="47">
        <v>433.341099999839</v>
      </c>
      <c r="F262" s="47">
        <v>364.06409999995196</v>
      </c>
      <c r="G262" s="47">
        <v>434.869099999941</v>
      </c>
      <c r="H262" s="47">
        <v>422.93219999998939</v>
      </c>
      <c r="I262" s="47">
        <v>445.35889999998875</v>
      </c>
      <c r="J262" s="47">
        <v>443.6728999998569</v>
      </c>
      <c r="Y262" s="52">
        <v>35885</v>
      </c>
      <c r="Z262" s="47">
        <v>5.8854098163667299</v>
      </c>
      <c r="AA262" s="47">
        <v>5.8854098163667299</v>
      </c>
      <c r="AB262" s="47">
        <v>5.8854098163667299</v>
      </c>
      <c r="AC262" s="47">
        <v>5.8854098163667299</v>
      </c>
      <c r="AD262" s="47">
        <v>5.8854098163667299</v>
      </c>
      <c r="AE262" s="47">
        <v>5.8854098163667299</v>
      </c>
      <c r="AF262" s="47">
        <v>5.8854098163667299</v>
      </c>
      <c r="AG262" s="47">
        <v>5.8854098163667299</v>
      </c>
      <c r="AH262" s="47">
        <v>5.8854098163667299</v>
      </c>
    </row>
    <row r="263" spans="1:34" x14ac:dyDescent="0.55000000000000004">
      <c r="A263" s="46" t="s">
        <v>389</v>
      </c>
      <c r="B263" s="47">
        <v>448.26829999987979</v>
      </c>
      <c r="C263" s="47">
        <v>466.79879999999395</v>
      </c>
      <c r="D263" s="47">
        <v>439.84270000006438</v>
      </c>
      <c r="E263" s="47">
        <v>436.61630000045426</v>
      </c>
      <c r="F263" s="47">
        <v>366.83760000013677</v>
      </c>
      <c r="G263" s="47">
        <v>438.32160000001306</v>
      </c>
      <c r="H263" s="47">
        <v>426.20939999997108</v>
      </c>
      <c r="I263" s="47">
        <v>448.78620000005719</v>
      </c>
      <c r="J263" s="47">
        <v>447.05199999999343</v>
      </c>
      <c r="Y263" s="52">
        <v>35976</v>
      </c>
      <c r="Z263" s="47">
        <v>5.8477777677868996</v>
      </c>
      <c r="AA263" s="47">
        <v>5.8477777677868996</v>
      </c>
      <c r="AB263" s="47">
        <v>5.8477777677868996</v>
      </c>
      <c r="AC263" s="47">
        <v>5.8477777677868996</v>
      </c>
      <c r="AD263" s="47">
        <v>5.8477777677868996</v>
      </c>
      <c r="AE263" s="47">
        <v>5.8477777677868996</v>
      </c>
      <c r="AF263" s="47">
        <v>5.8477777677868996</v>
      </c>
      <c r="AG263" s="47">
        <v>5.8477777677868996</v>
      </c>
      <c r="AH263" s="47">
        <v>5.8477777677868996</v>
      </c>
    </row>
    <row r="264" spans="1:34" x14ac:dyDescent="0.55000000000000004">
      <c r="A264" s="46" t="s">
        <v>390</v>
      </c>
      <c r="B264" s="47">
        <v>451.8342999998132</v>
      </c>
      <c r="C264" s="47">
        <v>470.51069999993052</v>
      </c>
      <c r="D264" s="47">
        <v>443.34230000007443</v>
      </c>
      <c r="E264" s="47">
        <v>439.93670000024781</v>
      </c>
      <c r="F264" s="47">
        <v>369.64889999996325</v>
      </c>
      <c r="G264" s="47">
        <v>441.82200000003201</v>
      </c>
      <c r="H264" s="47">
        <v>429.53339999964356</v>
      </c>
      <c r="I264" s="47">
        <v>452.22229999984518</v>
      </c>
      <c r="J264" s="47">
        <v>450.46179999992921</v>
      </c>
      <c r="Y264" s="52">
        <v>36068</v>
      </c>
      <c r="Z264" s="47">
        <v>5.4771874845027897</v>
      </c>
      <c r="AA264" s="47">
        <v>5.4771874845027897</v>
      </c>
      <c r="AB264" s="47">
        <v>5.4771874845027897</v>
      </c>
      <c r="AC264" s="47">
        <v>5.4771874845027897</v>
      </c>
      <c r="AD264" s="47">
        <v>5.4771874845027897</v>
      </c>
      <c r="AE264" s="47">
        <v>5.4771874845027897</v>
      </c>
      <c r="AF264" s="47">
        <v>5.4771874845027897</v>
      </c>
      <c r="AG264" s="47">
        <v>5.4771874845027897</v>
      </c>
      <c r="AH264" s="47">
        <v>5.4771874845027897</v>
      </c>
    </row>
    <row r="265" spans="1:34" x14ac:dyDescent="0.55000000000000004">
      <c r="A265" s="46" t="s">
        <v>391</v>
      </c>
      <c r="B265" s="47">
        <v>455.42480000012449</v>
      </c>
      <c r="C265" s="47">
        <v>474.24830000006921</v>
      </c>
      <c r="D265" s="47">
        <v>446.86589999997301</v>
      </c>
      <c r="E265" s="47">
        <v>443.25580000032886</v>
      </c>
      <c r="F265" s="47">
        <v>372.45990000047402</v>
      </c>
      <c r="G265" s="47">
        <v>445.32129999970761</v>
      </c>
      <c r="H265" s="47">
        <v>432.85709999947642</v>
      </c>
      <c r="I265" s="47">
        <v>455.68110000010012</v>
      </c>
      <c r="J265" s="47">
        <v>453.91630000044563</v>
      </c>
      <c r="Y265" s="52">
        <v>36160</v>
      </c>
      <c r="Z265" s="47">
        <v>5.1006451806714503</v>
      </c>
      <c r="AA265" s="47">
        <v>5.1006451806714503</v>
      </c>
      <c r="AB265" s="47">
        <v>5.1006451806714503</v>
      </c>
      <c r="AC265" s="47">
        <v>5.1006451806714503</v>
      </c>
      <c r="AD265" s="47">
        <v>5.1006451806714503</v>
      </c>
      <c r="AE265" s="47">
        <v>5.1006451806714503</v>
      </c>
      <c r="AF265" s="47">
        <v>5.1006451806714503</v>
      </c>
      <c r="AG265" s="47">
        <v>5.1006451806714503</v>
      </c>
      <c r="AH265" s="47">
        <v>5.1006451806714503</v>
      </c>
    </row>
    <row r="266" spans="1:34" x14ac:dyDescent="0.55000000000000004">
      <c r="A266" s="46" t="s">
        <v>392</v>
      </c>
      <c r="B266" s="47">
        <v>459.09840000030829</v>
      </c>
      <c r="C266" s="47">
        <v>478.0724000000672</v>
      </c>
      <c r="D266" s="47">
        <v>450.47089999989618</v>
      </c>
      <c r="E266" s="47">
        <v>446.66970000025606</v>
      </c>
      <c r="F266" s="47">
        <v>375.35240000054847</v>
      </c>
      <c r="G266" s="47">
        <v>448.91839999972109</v>
      </c>
      <c r="H266" s="47">
        <v>436.27599999952366</v>
      </c>
      <c r="I266" s="47">
        <v>459.2292000001728</v>
      </c>
      <c r="J266" s="47">
        <v>457.47380000055739</v>
      </c>
      <c r="Y266" s="52">
        <v>36250</v>
      </c>
      <c r="Z266" s="47">
        <v>5.3818033171481803</v>
      </c>
      <c r="AA266" s="47">
        <v>5.3818033171481803</v>
      </c>
      <c r="AB266" s="47">
        <v>5.3818033171481803</v>
      </c>
      <c r="AC266" s="47">
        <v>5.3818033171481803</v>
      </c>
      <c r="AD266" s="47">
        <v>5.3818033171481803</v>
      </c>
      <c r="AE266" s="47">
        <v>5.3818033171481803</v>
      </c>
      <c r="AF266" s="47">
        <v>5.3818033171481803</v>
      </c>
      <c r="AG266" s="47">
        <v>5.3818033171481803</v>
      </c>
      <c r="AH266" s="47">
        <v>5.3818033171481803</v>
      </c>
    </row>
    <row r="267" spans="1:34" x14ac:dyDescent="0.55000000000000004">
      <c r="A267" s="46" t="s">
        <v>393</v>
      </c>
      <c r="B267" s="47">
        <v>462.80839999986358</v>
      </c>
      <c r="C267" s="47">
        <v>481.93450000009477</v>
      </c>
      <c r="D267" s="47">
        <v>454.11170000047201</v>
      </c>
      <c r="E267" s="47">
        <v>450.1440000000253</v>
      </c>
      <c r="F267" s="47">
        <v>378.29560000041164</v>
      </c>
      <c r="G267" s="47">
        <v>452.57870000005892</v>
      </c>
      <c r="H267" s="47">
        <v>439.75490000009245</v>
      </c>
      <c r="I267" s="47">
        <v>462.81839999963648</v>
      </c>
      <c r="J267" s="47">
        <v>461.0880000003354</v>
      </c>
      <c r="Y267" s="52">
        <v>36341</v>
      </c>
      <c r="Z267" s="47">
        <v>5.7981250435113898</v>
      </c>
      <c r="AA267" s="47">
        <v>5.7981250435113898</v>
      </c>
      <c r="AB267" s="47">
        <v>5.7981250435113898</v>
      </c>
      <c r="AC267" s="47">
        <v>5.7981250435113898</v>
      </c>
      <c r="AD267" s="47">
        <v>5.7981250435113898</v>
      </c>
      <c r="AE267" s="47">
        <v>5.7981250435113898</v>
      </c>
      <c r="AF267" s="47">
        <v>5.7981250435113898</v>
      </c>
      <c r="AG267" s="47">
        <v>5.7981250435113898</v>
      </c>
      <c r="AH267" s="47">
        <v>5.7981250435113898</v>
      </c>
    </row>
    <row r="268" spans="1:34" x14ac:dyDescent="0.55000000000000004">
      <c r="A268" s="46" t="s">
        <v>394</v>
      </c>
      <c r="B268" s="47">
        <v>466.59719999972737</v>
      </c>
      <c r="C268" s="47">
        <v>485.87870000023838</v>
      </c>
      <c r="D268" s="47">
        <v>457.82970000034908</v>
      </c>
      <c r="E268" s="47">
        <v>453.69359999970408</v>
      </c>
      <c r="F268" s="47">
        <v>381.30309999966181</v>
      </c>
      <c r="G268" s="47">
        <v>456.31689999879984</v>
      </c>
      <c r="H268" s="47">
        <v>443.3082999993685</v>
      </c>
      <c r="I268" s="47">
        <v>466.4852999991237</v>
      </c>
      <c r="J268" s="47">
        <v>464.80119999963523</v>
      </c>
      <c r="Y268" s="52">
        <v>36433</v>
      </c>
      <c r="Z268" s="47">
        <v>6.0415625348687199</v>
      </c>
      <c r="AA268" s="47">
        <v>6.0415625348687199</v>
      </c>
      <c r="AB268" s="47">
        <v>6.0415625348687199</v>
      </c>
      <c r="AC268" s="47">
        <v>6.0415625348687199</v>
      </c>
      <c r="AD268" s="47">
        <v>6.0415625348687199</v>
      </c>
      <c r="AE268" s="47">
        <v>6.0415625348687199</v>
      </c>
      <c r="AF268" s="47">
        <v>6.0415625348687199</v>
      </c>
      <c r="AG268" s="47">
        <v>6.0415625348687199</v>
      </c>
      <c r="AH268" s="47">
        <v>6.0415625348687199</v>
      </c>
    </row>
    <row r="269" spans="1:34" x14ac:dyDescent="0.55000000000000004">
      <c r="A269" s="46" t="s">
        <v>395</v>
      </c>
      <c r="B269" s="47">
        <v>470.41249999974394</v>
      </c>
      <c r="C269" s="47">
        <v>489.85049999913184</v>
      </c>
      <c r="D269" s="47">
        <v>461.57380000094196</v>
      </c>
      <c r="E269" s="47">
        <v>457.23280000016939</v>
      </c>
      <c r="F269" s="47">
        <v>384.3025999995798</v>
      </c>
      <c r="G269" s="47">
        <v>460.04569999930618</v>
      </c>
      <c r="H269" s="47">
        <v>446.85180000021165</v>
      </c>
      <c r="I269" s="47">
        <v>470.19009999988714</v>
      </c>
      <c r="J269" s="47">
        <v>468.56089999980492</v>
      </c>
      <c r="Y269" s="52">
        <v>36525</v>
      </c>
      <c r="Z269" s="47">
        <v>6.2564516221323299</v>
      </c>
      <c r="AA269" s="47">
        <v>6.2564516221323299</v>
      </c>
      <c r="AB269" s="47">
        <v>6.2564516221323299</v>
      </c>
      <c r="AC269" s="47">
        <v>6.2564516221323299</v>
      </c>
      <c r="AD269" s="47">
        <v>6.2564516221323299</v>
      </c>
      <c r="AE269" s="47">
        <v>6.2564516221323299</v>
      </c>
      <c r="AF269" s="47">
        <v>6.2564516221323299</v>
      </c>
      <c r="AG269" s="47">
        <v>6.2564516221323299</v>
      </c>
      <c r="AH269" s="47">
        <v>6.2564516221323299</v>
      </c>
    </row>
    <row r="270" spans="1:34" x14ac:dyDescent="0.55000000000000004">
      <c r="A270" s="46" t="s">
        <v>396</v>
      </c>
      <c r="B270" s="47">
        <v>474.29820000042679</v>
      </c>
      <c r="C270" s="47">
        <v>493.89569999906689</v>
      </c>
      <c r="D270" s="47">
        <v>465.3869000009704</v>
      </c>
      <c r="E270" s="47">
        <v>460.83960000006203</v>
      </c>
      <c r="F270" s="47">
        <v>387.35879999962975</v>
      </c>
      <c r="G270" s="47">
        <v>463.84399999933009</v>
      </c>
      <c r="H270" s="47">
        <v>450.46300000025406</v>
      </c>
      <c r="I270" s="47">
        <v>473.97300000046027</v>
      </c>
      <c r="J270" s="47">
        <v>472.41019999969012</v>
      </c>
      <c r="Y270" s="52">
        <v>36616</v>
      </c>
      <c r="Z270" s="47">
        <v>6.2917460184248704</v>
      </c>
      <c r="AA270" s="47">
        <v>6.2917460184248704</v>
      </c>
      <c r="AB270" s="47">
        <v>6.2917460184248704</v>
      </c>
      <c r="AC270" s="47">
        <v>6.2917460184248704</v>
      </c>
      <c r="AD270" s="47">
        <v>6.2917460184248704</v>
      </c>
      <c r="AE270" s="47">
        <v>6.2917460184248704</v>
      </c>
      <c r="AF270" s="47">
        <v>6.2917460184248704</v>
      </c>
      <c r="AG270" s="47">
        <v>6.2917460184248704</v>
      </c>
      <c r="AH270" s="47">
        <v>6.2917460184248704</v>
      </c>
    </row>
    <row r="271" spans="1:34" x14ac:dyDescent="0.55000000000000004">
      <c r="A271" s="46" t="s">
        <v>397</v>
      </c>
      <c r="B271" s="47">
        <v>478.17119999881839</v>
      </c>
      <c r="C271" s="47">
        <v>497.92769999825856</v>
      </c>
      <c r="D271" s="47">
        <v>469.18760000052634</v>
      </c>
      <c r="E271" s="47">
        <v>464.47619999974034</v>
      </c>
      <c r="F271" s="47">
        <v>390.44059999938224</v>
      </c>
      <c r="G271" s="47">
        <v>467.67629999968835</v>
      </c>
      <c r="H271" s="47">
        <v>454.10570000010455</v>
      </c>
      <c r="I271" s="47">
        <v>477.76209999993091</v>
      </c>
      <c r="J271" s="47">
        <v>476.26589999953012</v>
      </c>
      <c r="Y271" s="52">
        <v>36707</v>
      </c>
      <c r="Z271" s="47">
        <v>5.9798412322998002</v>
      </c>
      <c r="AA271" s="47">
        <v>5.9798412322998002</v>
      </c>
      <c r="AB271" s="47">
        <v>5.9798412322998002</v>
      </c>
      <c r="AC271" s="47">
        <v>5.9798412322998002</v>
      </c>
      <c r="AD271" s="47">
        <v>5.9798412322998002</v>
      </c>
      <c r="AE271" s="47">
        <v>5.9798412322998002</v>
      </c>
      <c r="AF271" s="47">
        <v>5.9798412322998002</v>
      </c>
      <c r="AG271" s="47">
        <v>5.9798412322998002</v>
      </c>
      <c r="AH271" s="47">
        <v>5.9798412322998002</v>
      </c>
    </row>
    <row r="272" spans="1:34" x14ac:dyDescent="0.55000000000000004">
      <c r="A272" s="46" t="s">
        <v>398</v>
      </c>
      <c r="B272" s="47">
        <v>482.1307999999263</v>
      </c>
      <c r="C272" s="47">
        <v>502.0499000006867</v>
      </c>
      <c r="D272" s="47">
        <v>473.07319999998208</v>
      </c>
      <c r="E272" s="47">
        <v>468.1856000004899</v>
      </c>
      <c r="F272" s="47">
        <v>393.58340000034406</v>
      </c>
      <c r="G272" s="47">
        <v>471.58239999994305</v>
      </c>
      <c r="H272" s="47">
        <v>457.82089999961511</v>
      </c>
      <c r="I272" s="47">
        <v>481.65060000028103</v>
      </c>
      <c r="J272" s="47">
        <v>480.22569999983256</v>
      </c>
      <c r="Y272" s="52">
        <v>36799</v>
      </c>
      <c r="Z272" s="47">
        <v>5.7939682309589697</v>
      </c>
      <c r="AA272" s="47">
        <v>5.7939682309589697</v>
      </c>
      <c r="AB272" s="47">
        <v>5.7939682309589697</v>
      </c>
      <c r="AC272" s="47">
        <v>5.7939682309589697</v>
      </c>
      <c r="AD272" s="47">
        <v>5.7939682309589697</v>
      </c>
      <c r="AE272" s="47">
        <v>5.7939682309589697</v>
      </c>
      <c r="AF272" s="47">
        <v>5.7939682309589697</v>
      </c>
      <c r="AG272" s="47">
        <v>5.7939682309589697</v>
      </c>
      <c r="AH272" s="47">
        <v>5.7939682309589697</v>
      </c>
    </row>
    <row r="273" spans="1:34" x14ac:dyDescent="0.55000000000000004">
      <c r="A273" s="46" t="s">
        <v>399</v>
      </c>
      <c r="B273" s="47">
        <v>486.06010000035172</v>
      </c>
      <c r="C273" s="47">
        <v>506.14069999987726</v>
      </c>
      <c r="D273" s="47">
        <v>476.92910000053007</v>
      </c>
      <c r="E273" s="47">
        <v>471.90940000087573</v>
      </c>
      <c r="F273" s="47">
        <v>396.73860000038144</v>
      </c>
      <c r="G273" s="47">
        <v>475.50460000113708</v>
      </c>
      <c r="H273" s="47">
        <v>461.55100000035725</v>
      </c>
      <c r="I273" s="47">
        <v>485.54180000046841</v>
      </c>
      <c r="J273" s="47">
        <v>484.17260000097747</v>
      </c>
      <c r="Y273" s="52">
        <v>36891</v>
      </c>
      <c r="Z273" s="47">
        <v>5.6930645050541004</v>
      </c>
      <c r="AA273" s="47">
        <v>5.6930645050541004</v>
      </c>
      <c r="AB273" s="47">
        <v>5.6930645050541004</v>
      </c>
      <c r="AC273" s="47">
        <v>5.6930645050541004</v>
      </c>
      <c r="AD273" s="47">
        <v>5.6930645050541004</v>
      </c>
      <c r="AE273" s="47">
        <v>5.6930645050541004</v>
      </c>
      <c r="AF273" s="47">
        <v>5.6930645050541004</v>
      </c>
      <c r="AG273" s="47">
        <v>5.6930645050541004</v>
      </c>
      <c r="AH273" s="47">
        <v>5.6930645050541004</v>
      </c>
    </row>
    <row r="274" spans="1:34" x14ac:dyDescent="0.55000000000000004">
      <c r="A274" s="46" t="s">
        <v>400</v>
      </c>
      <c r="B274" s="47">
        <v>490.03130000038078</v>
      </c>
      <c r="C274" s="47">
        <v>510.27499999956228</v>
      </c>
      <c r="D274" s="47">
        <v>480.82599999976577</v>
      </c>
      <c r="E274" s="47">
        <v>475.68859999993481</v>
      </c>
      <c r="F274" s="47">
        <v>399.94110000016246</v>
      </c>
      <c r="G274" s="47">
        <v>479.48470000013356</v>
      </c>
      <c r="H274" s="47">
        <v>465.33690000025723</v>
      </c>
      <c r="I274" s="47">
        <v>489.48380000039111</v>
      </c>
      <c r="J274" s="47">
        <v>488.17670000041551</v>
      </c>
      <c r="Y274" s="52">
        <v>36981</v>
      </c>
      <c r="Z274" s="47">
        <v>5.4430645435087097</v>
      </c>
      <c r="AA274" s="47">
        <v>5.4430645435087097</v>
      </c>
      <c r="AB274" s="47">
        <v>5.4430645435087097</v>
      </c>
      <c r="AC274" s="47">
        <v>5.4430645435087097</v>
      </c>
      <c r="AD274" s="47">
        <v>5.4430645435087097</v>
      </c>
      <c r="AE274" s="47">
        <v>5.4430645435087097</v>
      </c>
      <c r="AF274" s="47">
        <v>5.4430645435087097</v>
      </c>
      <c r="AG274" s="47">
        <v>5.4430645435087097</v>
      </c>
      <c r="AH274" s="47">
        <v>5.4430645435087097</v>
      </c>
    </row>
    <row r="275" spans="1:34" x14ac:dyDescent="0.55000000000000004">
      <c r="A275" s="46" t="s">
        <v>401</v>
      </c>
      <c r="B275" s="47">
        <v>493.97170000011107</v>
      </c>
      <c r="C275" s="47">
        <v>514.37740000011866</v>
      </c>
      <c r="D275" s="47">
        <v>484.69279999984195</v>
      </c>
      <c r="E275" s="47">
        <v>479.42340000026104</v>
      </c>
      <c r="F275" s="47">
        <v>403.1060000001367</v>
      </c>
      <c r="G275" s="47">
        <v>483.42090000047915</v>
      </c>
      <c r="H275" s="47">
        <v>469.07840000037663</v>
      </c>
      <c r="I275" s="47">
        <v>493.40700000035218</v>
      </c>
      <c r="J275" s="47">
        <v>492.16480000014133</v>
      </c>
      <c r="Y275" s="52">
        <v>37072</v>
      </c>
      <c r="Z275" s="47">
        <v>5.7006349336533297</v>
      </c>
      <c r="AA275" s="47">
        <v>5.7006349336533297</v>
      </c>
      <c r="AB275" s="47">
        <v>5.7006349336533297</v>
      </c>
      <c r="AC275" s="47">
        <v>5.7006349336533297</v>
      </c>
      <c r="AD275" s="47">
        <v>5.7006349336533297</v>
      </c>
      <c r="AE275" s="47">
        <v>5.7006349336533297</v>
      </c>
      <c r="AF275" s="47">
        <v>5.7006349336533297</v>
      </c>
      <c r="AG275" s="47">
        <v>5.7006349336533297</v>
      </c>
      <c r="AH275" s="47">
        <v>5.7006349336533297</v>
      </c>
    </row>
    <row r="276" spans="1:34" x14ac:dyDescent="0.55000000000000004">
      <c r="A276" s="46" t="s">
        <v>402</v>
      </c>
      <c r="B276" s="47">
        <v>497.94729999988346</v>
      </c>
      <c r="C276" s="47">
        <v>518.51639999961947</v>
      </c>
      <c r="D276" s="47">
        <v>488.59399999957299</v>
      </c>
      <c r="E276" s="47">
        <v>483.1901999998953</v>
      </c>
      <c r="F276" s="47">
        <v>406.29869999991797</v>
      </c>
      <c r="G276" s="47">
        <v>487.39199999974664</v>
      </c>
      <c r="H276" s="47">
        <v>472.85220000045859</v>
      </c>
      <c r="I276" s="47">
        <v>497.37369999987646</v>
      </c>
      <c r="J276" s="47">
        <v>496.20109999994457</v>
      </c>
      <c r="Y276" s="52">
        <v>37164</v>
      </c>
      <c r="Z276" s="47">
        <v>5.5280327875106101</v>
      </c>
      <c r="AA276" s="47">
        <v>5.5280327875106101</v>
      </c>
      <c r="AB276" s="47">
        <v>5.5280327875106101</v>
      </c>
      <c r="AC276" s="47">
        <v>5.5280327875106101</v>
      </c>
      <c r="AD276" s="47">
        <v>5.5280327875106101</v>
      </c>
      <c r="AE276" s="47">
        <v>5.5280327875106101</v>
      </c>
      <c r="AF276" s="47">
        <v>5.5280327875106101</v>
      </c>
      <c r="AG276" s="47">
        <v>5.5280327875106101</v>
      </c>
      <c r="AH276" s="47">
        <v>5.5280327875106101</v>
      </c>
    </row>
    <row r="277" spans="1:34" x14ac:dyDescent="0.55000000000000004">
      <c r="A277" s="46" t="s">
        <v>403</v>
      </c>
      <c r="B277" s="47">
        <v>501.87780000001663</v>
      </c>
      <c r="C277" s="47">
        <v>522.60850000044331</v>
      </c>
      <c r="D277" s="47">
        <v>492.45099999976577</v>
      </c>
      <c r="E277" s="47">
        <v>486.9677999998097</v>
      </c>
      <c r="F277" s="47">
        <v>409.50119999993183</v>
      </c>
      <c r="G277" s="47">
        <v>491.37589999997135</v>
      </c>
      <c r="H277" s="47">
        <v>476.63740000015076</v>
      </c>
      <c r="I277" s="47">
        <v>501.30640000046338</v>
      </c>
      <c r="J277" s="47">
        <v>500.20369999971882</v>
      </c>
      <c r="Y277" s="52">
        <v>37256</v>
      </c>
      <c r="Z277" s="47">
        <v>5.3048387035246796</v>
      </c>
      <c r="AA277" s="47">
        <v>5.3048387035246796</v>
      </c>
      <c r="AB277" s="47">
        <v>5.3048387035246796</v>
      </c>
      <c r="AC277" s="47">
        <v>5.3048387035246796</v>
      </c>
      <c r="AD277" s="47">
        <v>5.3048387035246796</v>
      </c>
      <c r="AE277" s="47">
        <v>5.3048387035246796</v>
      </c>
      <c r="AF277" s="47">
        <v>5.3048387035246796</v>
      </c>
      <c r="AG277" s="47">
        <v>5.3048387035246796</v>
      </c>
      <c r="AH277" s="47">
        <v>5.3048387035246796</v>
      </c>
    </row>
    <row r="278" spans="1:34" x14ac:dyDescent="0.55000000000000004">
      <c r="A278" s="46" t="s">
        <v>404</v>
      </c>
      <c r="B278" s="47">
        <v>505.80569999996811</v>
      </c>
      <c r="C278" s="47">
        <v>526.69790000020771</v>
      </c>
      <c r="D278" s="47">
        <v>496.30539999960223</v>
      </c>
      <c r="E278" s="47">
        <v>490.78279999963786</v>
      </c>
      <c r="F278" s="47">
        <v>412.73529999993326</v>
      </c>
      <c r="G278" s="47">
        <v>495.39989999971419</v>
      </c>
      <c r="H278" s="47">
        <v>480.47479999976116</v>
      </c>
      <c r="I278" s="47">
        <v>505.24180000013081</v>
      </c>
      <c r="J278" s="47">
        <v>504.21349999966043</v>
      </c>
      <c r="Y278" s="52">
        <v>37346</v>
      </c>
      <c r="Z278" s="47">
        <v>5.5686666545867904</v>
      </c>
      <c r="AA278" s="47">
        <v>5.5686666545867904</v>
      </c>
      <c r="AB278" s="47">
        <v>5.5686666545867904</v>
      </c>
      <c r="AC278" s="47">
        <v>5.5686666545867904</v>
      </c>
      <c r="AD278" s="47">
        <v>5.5686666545867904</v>
      </c>
      <c r="AE278" s="47">
        <v>5.5686666545867904</v>
      </c>
      <c r="AF278" s="47">
        <v>5.5686666545867904</v>
      </c>
      <c r="AG278" s="47">
        <v>5.5686666545867904</v>
      </c>
      <c r="AH278" s="47">
        <v>5.5686666545867904</v>
      </c>
    </row>
    <row r="279" spans="1:34" x14ac:dyDescent="0.55000000000000004">
      <c r="A279" s="46" t="s">
        <v>405</v>
      </c>
      <c r="B279" s="47">
        <v>509.69639999989892</v>
      </c>
      <c r="C279" s="47">
        <v>530.74860000017122</v>
      </c>
      <c r="D279" s="47">
        <v>500.12329999985872</v>
      </c>
      <c r="E279" s="47">
        <v>494.53970000014067</v>
      </c>
      <c r="F279" s="47">
        <v>415.92040000005198</v>
      </c>
      <c r="G279" s="47">
        <v>499.36600000002483</v>
      </c>
      <c r="H279" s="47">
        <v>484.25709999995587</v>
      </c>
      <c r="I279" s="47">
        <v>509.14330000022534</v>
      </c>
      <c r="J279" s="47">
        <v>508.19389999995184</v>
      </c>
      <c r="Y279" s="52">
        <v>37437</v>
      </c>
      <c r="Z279" s="47">
        <v>5.7440625000000001</v>
      </c>
      <c r="AA279" s="47">
        <v>5.7440625000000001</v>
      </c>
      <c r="AB279" s="47">
        <v>5.7440625000000001</v>
      </c>
      <c r="AC279" s="47">
        <v>5.7440625000000001</v>
      </c>
      <c r="AD279" s="47">
        <v>5.7440625000000001</v>
      </c>
      <c r="AE279" s="47">
        <v>5.7440625000000001</v>
      </c>
      <c r="AF279" s="47">
        <v>5.7440625000000001</v>
      </c>
      <c r="AG279" s="47">
        <v>5.7440625000000001</v>
      </c>
      <c r="AH279" s="47">
        <v>5.7440625000000001</v>
      </c>
    </row>
    <row r="280" spans="1:34" x14ac:dyDescent="0.55000000000000004">
      <c r="A280" s="46" t="s">
        <v>406</v>
      </c>
      <c r="B280" s="47">
        <v>513.5722999998834</v>
      </c>
      <c r="C280" s="47">
        <v>534.78390000039269</v>
      </c>
      <c r="D280" s="47">
        <v>503.92660000000382</v>
      </c>
      <c r="E280" s="47">
        <v>498.28599999984897</v>
      </c>
      <c r="F280" s="47">
        <v>419.09670000010203</v>
      </c>
      <c r="G280" s="47">
        <v>503.32309999990792</v>
      </c>
      <c r="H280" s="47">
        <v>488.02379999946777</v>
      </c>
      <c r="I280" s="47">
        <v>513.04379999986486</v>
      </c>
      <c r="J280" s="47">
        <v>512.16560000017921</v>
      </c>
      <c r="Y280" s="52">
        <v>37529</v>
      </c>
      <c r="Z280" s="47">
        <v>5.2843749999999998</v>
      </c>
      <c r="AA280" s="47">
        <v>5.2843749999999998</v>
      </c>
      <c r="AB280" s="47">
        <v>5.2843749999999998</v>
      </c>
      <c r="AC280" s="47">
        <v>5.2843749999999998</v>
      </c>
      <c r="AD280" s="47">
        <v>5.2843749999999998</v>
      </c>
      <c r="AE280" s="47">
        <v>5.2843749999999998</v>
      </c>
      <c r="AF280" s="47">
        <v>5.2843749999999998</v>
      </c>
      <c r="AG280" s="47">
        <v>5.2843749999999998</v>
      </c>
      <c r="AH280" s="47">
        <v>5.2843749999999998</v>
      </c>
    </row>
    <row r="281" spans="1:34" x14ac:dyDescent="0.55000000000000004">
      <c r="A281" s="46" t="s">
        <v>407</v>
      </c>
      <c r="B281" s="47">
        <v>517.40630000113742</v>
      </c>
      <c r="C281" s="47">
        <v>538.7757000014002</v>
      </c>
      <c r="D281" s="47">
        <v>507.68890000157751</v>
      </c>
      <c r="E281" s="47">
        <v>502.03970000095649</v>
      </c>
      <c r="F281" s="47">
        <v>422.28020000119255</v>
      </c>
      <c r="G281" s="47">
        <v>507.29020000166298</v>
      </c>
      <c r="H281" s="47">
        <v>491.79120000134122</v>
      </c>
      <c r="I281" s="47">
        <v>516.90320000133568</v>
      </c>
      <c r="J281" s="47">
        <v>516.09960000117712</v>
      </c>
      <c r="Y281" s="52">
        <v>37621</v>
      </c>
      <c r="Z281" s="47">
        <v>5.1654838709677398</v>
      </c>
      <c r="AA281" s="47">
        <v>5.1654838709677398</v>
      </c>
      <c r="AB281" s="47">
        <v>5.1654838709677398</v>
      </c>
      <c r="AC281" s="47">
        <v>5.1654838709677398</v>
      </c>
      <c r="AD281" s="47">
        <v>5.1654838709677398</v>
      </c>
      <c r="AE281" s="47">
        <v>5.1654838709677398</v>
      </c>
      <c r="AF281" s="47">
        <v>5.1654838709677398</v>
      </c>
      <c r="AG281" s="47">
        <v>5.1654838709677398</v>
      </c>
      <c r="AH281" s="47">
        <v>5.1654838709677398</v>
      </c>
    </row>
    <row r="282" spans="1:34" x14ac:dyDescent="0.55000000000000004">
      <c r="A282" s="46" t="s">
        <v>408</v>
      </c>
      <c r="B282" s="47">
        <v>521.26289999997243</v>
      </c>
      <c r="C282" s="47">
        <v>542.79099999997322</v>
      </c>
      <c r="D282" s="47">
        <v>511.47340000048041</v>
      </c>
      <c r="E282" s="47">
        <v>505.8567999994292</v>
      </c>
      <c r="F282" s="47">
        <v>425.51630000047408</v>
      </c>
      <c r="G282" s="47">
        <v>511.32160000012749</v>
      </c>
      <c r="H282" s="47">
        <v>495.60780000048749</v>
      </c>
      <c r="I282" s="47">
        <v>520.79289999941454</v>
      </c>
      <c r="J282" s="47">
        <v>520.05809999978806</v>
      </c>
      <c r="Y282" s="52">
        <v>37711</v>
      </c>
      <c r="Z282" s="47">
        <v>5.0644262295082001</v>
      </c>
      <c r="AA282" s="47">
        <v>5.0644262295082001</v>
      </c>
      <c r="AB282" s="47">
        <v>5.0644262295082001</v>
      </c>
      <c r="AC282" s="47">
        <v>5.0644262295082001</v>
      </c>
      <c r="AD282" s="47">
        <v>5.0644262295082001</v>
      </c>
      <c r="AE282" s="47">
        <v>5.0644262295082001</v>
      </c>
      <c r="AF282" s="47">
        <v>5.0644262295082001</v>
      </c>
      <c r="AG282" s="47">
        <v>5.0644262295082001</v>
      </c>
      <c r="AH282" s="47">
        <v>5.0644262295082001</v>
      </c>
    </row>
    <row r="283" spans="1:34" x14ac:dyDescent="0.55000000000000004">
      <c r="A283" s="46" t="s">
        <v>409</v>
      </c>
      <c r="B283" s="47">
        <v>525.04130000015721</v>
      </c>
      <c r="C283" s="47">
        <v>546.72480000020494</v>
      </c>
      <c r="D283" s="47">
        <v>515.1809999998635</v>
      </c>
      <c r="E283" s="47">
        <v>509.59050000022705</v>
      </c>
      <c r="F283" s="47">
        <v>428.68309999954903</v>
      </c>
      <c r="G283" s="47">
        <v>515.26869999965209</v>
      </c>
      <c r="H283" s="47">
        <v>499.32749999980433</v>
      </c>
      <c r="I283" s="47">
        <v>524.60819999989678</v>
      </c>
      <c r="J283" s="47">
        <v>523.93839999986517</v>
      </c>
      <c r="Y283" s="52">
        <v>37802</v>
      </c>
      <c r="Z283" s="47">
        <v>4.8361904761904801</v>
      </c>
      <c r="AA283" s="47">
        <v>4.8361904761904801</v>
      </c>
      <c r="AB283" s="47">
        <v>4.8361904761904801</v>
      </c>
      <c r="AC283" s="47">
        <v>4.8361904761904801</v>
      </c>
      <c r="AD283" s="47">
        <v>4.8361904761904801</v>
      </c>
      <c r="AE283" s="47">
        <v>4.8361904761904801</v>
      </c>
      <c r="AF283" s="47">
        <v>4.8361904761904801</v>
      </c>
      <c r="AG283" s="47">
        <v>4.8361904761904801</v>
      </c>
      <c r="AH283" s="47">
        <v>4.8361904761904801</v>
      </c>
    </row>
    <row r="284" spans="1:34" x14ac:dyDescent="0.55000000000000004">
      <c r="A284" s="46" t="s">
        <v>410</v>
      </c>
      <c r="B284" s="47">
        <v>528.80260000051931</v>
      </c>
      <c r="C284" s="47">
        <v>550.64089999977057</v>
      </c>
      <c r="D284" s="47">
        <v>518.87189999921009</v>
      </c>
      <c r="E284" s="47">
        <v>513.29130000021894</v>
      </c>
      <c r="F284" s="47">
        <v>431.82229999894287</v>
      </c>
      <c r="G284" s="47">
        <v>519.18169999982706</v>
      </c>
      <c r="H284" s="47">
        <v>502.99449999900457</v>
      </c>
      <c r="I284" s="47">
        <v>528.4141999999955</v>
      </c>
      <c r="J284" s="47">
        <v>527.79980000038336</v>
      </c>
      <c r="Y284" s="52">
        <v>37894</v>
      </c>
      <c r="Z284" s="47">
        <v>5.2806249999999997</v>
      </c>
      <c r="AA284" s="47">
        <v>5.2806249999999997</v>
      </c>
      <c r="AB284" s="47">
        <v>5.2806249999999997</v>
      </c>
      <c r="AC284" s="47">
        <v>5.2806249999999997</v>
      </c>
      <c r="AD284" s="47">
        <v>5.2806249999999997</v>
      </c>
      <c r="AE284" s="47">
        <v>5.2806249999999997</v>
      </c>
      <c r="AF284" s="47">
        <v>5.2806249999999997</v>
      </c>
      <c r="AG284" s="47">
        <v>5.2806249999999997</v>
      </c>
      <c r="AH284" s="47">
        <v>5.2806249999999997</v>
      </c>
    </row>
    <row r="285" spans="1:34" x14ac:dyDescent="0.55000000000000004">
      <c r="A285" s="46" t="s">
        <v>411</v>
      </c>
      <c r="B285" s="47">
        <v>532.49710000009509</v>
      </c>
      <c r="C285" s="47">
        <v>554.48749999935296</v>
      </c>
      <c r="D285" s="47">
        <v>522.49719999986451</v>
      </c>
      <c r="E285" s="47">
        <v>516.8996999998966</v>
      </c>
      <c r="F285" s="47">
        <v>434.88379999901173</v>
      </c>
      <c r="G285" s="47">
        <v>523.00089999927206</v>
      </c>
      <c r="H285" s="47">
        <v>506.55219999959081</v>
      </c>
      <c r="I285" s="47">
        <v>532.15399999962744</v>
      </c>
      <c r="J285" s="47">
        <v>531.59039999940137</v>
      </c>
      <c r="Y285" s="52">
        <v>37986</v>
      </c>
      <c r="Z285" s="47">
        <v>5.2537096774193603</v>
      </c>
      <c r="AA285" s="47">
        <v>5.2537096774193603</v>
      </c>
      <c r="AB285" s="47">
        <v>5.2537096774193603</v>
      </c>
      <c r="AC285" s="47">
        <v>5.2537096774193603</v>
      </c>
      <c r="AD285" s="47">
        <v>5.2537096774193603</v>
      </c>
      <c r="AE285" s="47">
        <v>5.2537096774193603</v>
      </c>
      <c r="AF285" s="47">
        <v>5.2537096774193603</v>
      </c>
      <c r="AG285" s="47">
        <v>5.2537096774193603</v>
      </c>
      <c r="AH285" s="47">
        <v>5.2537096774193603</v>
      </c>
    </row>
    <row r="286" spans="1:34" x14ac:dyDescent="0.55000000000000004">
      <c r="A286" s="46" t="s">
        <v>412</v>
      </c>
      <c r="B286" s="47">
        <v>536.12080000038259</v>
      </c>
      <c r="C286" s="47">
        <v>558.26029999947548</v>
      </c>
      <c r="D286" s="47">
        <v>526.05300000004092</v>
      </c>
      <c r="E286" s="47">
        <v>520.49599999987265</v>
      </c>
      <c r="F286" s="47">
        <v>437.93549999972106</v>
      </c>
      <c r="G286" s="47">
        <v>526.80820000024733</v>
      </c>
      <c r="H286" s="47">
        <v>510.06920000022296</v>
      </c>
      <c r="I286" s="47">
        <v>535.82699999988449</v>
      </c>
      <c r="J286" s="47">
        <v>535.30459999976733</v>
      </c>
      <c r="Y286" s="52">
        <v>38077</v>
      </c>
      <c r="Z286" s="47">
        <v>5.0285483870967704</v>
      </c>
      <c r="AA286" s="47">
        <v>5.0285483870967704</v>
      </c>
      <c r="AB286" s="47">
        <v>5.0285483870967704</v>
      </c>
      <c r="AC286" s="47">
        <v>5.0285483870967704</v>
      </c>
      <c r="AD286" s="47">
        <v>5.0285483870967704</v>
      </c>
      <c r="AE286" s="47">
        <v>5.0285483870967704</v>
      </c>
      <c r="AF286" s="47">
        <v>5.0285483870967704</v>
      </c>
      <c r="AG286" s="47">
        <v>5.0285483870967704</v>
      </c>
      <c r="AH286" s="47">
        <v>5.0285483870967704</v>
      </c>
    </row>
    <row r="287" spans="1:34" x14ac:dyDescent="0.55000000000000004">
      <c r="A287" s="46" t="s">
        <v>413</v>
      </c>
      <c r="B287" s="47">
        <v>539.66310000093654</v>
      </c>
      <c r="C287" s="47">
        <v>561.94850000017811</v>
      </c>
      <c r="D287" s="47">
        <v>529.52900000114187</v>
      </c>
      <c r="E287" s="47">
        <v>524.0422000006705</v>
      </c>
      <c r="F287" s="47">
        <v>440.94550000118551</v>
      </c>
      <c r="G287" s="47">
        <v>530.56430000053706</v>
      </c>
      <c r="H287" s="47">
        <v>513.52890000086927</v>
      </c>
      <c r="I287" s="47">
        <v>539.42540000052736</v>
      </c>
      <c r="J287" s="47">
        <v>538.92969999974298</v>
      </c>
      <c r="Y287" s="52">
        <v>38168</v>
      </c>
      <c r="Z287" s="47">
        <v>5.4198387096774203</v>
      </c>
      <c r="AA287" s="47">
        <v>5.4198387096774203</v>
      </c>
      <c r="AB287" s="47">
        <v>5.4198387096774203</v>
      </c>
      <c r="AC287" s="47">
        <v>5.4198387096774203</v>
      </c>
      <c r="AD287" s="47">
        <v>5.4198387096774203</v>
      </c>
      <c r="AE287" s="47">
        <v>5.4198387096774203</v>
      </c>
      <c r="AF287" s="47">
        <v>5.4198387096774203</v>
      </c>
      <c r="AG287" s="47">
        <v>5.4198387096774203</v>
      </c>
      <c r="AH287" s="47">
        <v>5.4198387096774203</v>
      </c>
    </row>
    <row r="288" spans="1:34" x14ac:dyDescent="0.55000000000000004">
      <c r="A288" s="46" t="s">
        <v>414</v>
      </c>
      <c r="B288" s="47">
        <v>543.15310000022873</v>
      </c>
      <c r="C288" s="47">
        <v>565.58209999930602</v>
      </c>
      <c r="D288" s="47">
        <v>532.95360000058724</v>
      </c>
      <c r="E288" s="47">
        <v>527.52869999927293</v>
      </c>
      <c r="F288" s="47">
        <v>443.90580000052216</v>
      </c>
      <c r="G288" s="47">
        <v>534.25790000006998</v>
      </c>
      <c r="H288" s="47">
        <v>516.94010000014339</v>
      </c>
      <c r="I288" s="47">
        <v>542.96660000062161</v>
      </c>
      <c r="J288" s="47">
        <v>542.49329999973702</v>
      </c>
      <c r="Y288" s="52">
        <v>38260</v>
      </c>
      <c r="Z288" s="47">
        <v>5.1448437499999997</v>
      </c>
      <c r="AA288" s="47">
        <v>5.1448437499999997</v>
      </c>
      <c r="AB288" s="47">
        <v>5.1448437499999997</v>
      </c>
      <c r="AC288" s="47">
        <v>5.1448437499999997</v>
      </c>
      <c r="AD288" s="47">
        <v>5.1448437499999997</v>
      </c>
      <c r="AE288" s="47">
        <v>5.1448437499999997</v>
      </c>
      <c r="AF288" s="47">
        <v>5.1448437499999997</v>
      </c>
      <c r="AG288" s="47">
        <v>5.1448437499999997</v>
      </c>
      <c r="AH288" s="47">
        <v>5.1448437499999997</v>
      </c>
    </row>
    <row r="289" spans="1:34" x14ac:dyDescent="0.55000000000000004">
      <c r="A289" s="46" t="s">
        <v>415</v>
      </c>
      <c r="B289" s="47">
        <v>546.55030000000261</v>
      </c>
      <c r="C289" s="47">
        <v>569.11929999967595</v>
      </c>
      <c r="D289" s="47">
        <v>536.28729999984796</v>
      </c>
      <c r="E289" s="47">
        <v>530.92019999848549</v>
      </c>
      <c r="F289" s="47">
        <v>446.78659999986627</v>
      </c>
      <c r="G289" s="47">
        <v>537.85369999926502</v>
      </c>
      <c r="H289" s="47">
        <v>520.27039999877638</v>
      </c>
      <c r="I289" s="47">
        <v>546.43059999914453</v>
      </c>
      <c r="J289" s="47">
        <v>545.95339999941348</v>
      </c>
      <c r="Y289" s="52">
        <v>38352</v>
      </c>
      <c r="Z289" s="47">
        <v>4.9335483870967796</v>
      </c>
      <c r="AA289" s="47">
        <v>4.9335483870967796</v>
      </c>
      <c r="AB289" s="47">
        <v>4.9335483870967796</v>
      </c>
      <c r="AC289" s="47">
        <v>4.9335483870967796</v>
      </c>
      <c r="AD289" s="47">
        <v>4.9335483870967796</v>
      </c>
      <c r="AE289" s="47">
        <v>4.9335483870967796</v>
      </c>
      <c r="AF289" s="47">
        <v>4.9335483870967796</v>
      </c>
      <c r="AG289" s="47">
        <v>4.9335483870967796</v>
      </c>
      <c r="AH289" s="47">
        <v>4.9335483870967796</v>
      </c>
    </row>
    <row r="290" spans="1:34" x14ac:dyDescent="0.55000000000000004">
      <c r="A290" s="46" t="s">
        <v>416</v>
      </c>
      <c r="B290" s="47">
        <v>549.90950000029989</v>
      </c>
      <c r="C290" s="47">
        <v>572.61679999996477</v>
      </c>
      <c r="D290" s="47">
        <v>539.58349999988866</v>
      </c>
      <c r="E290" s="47">
        <v>534.27989999921431</v>
      </c>
      <c r="F290" s="47">
        <v>449.64009999983455</v>
      </c>
      <c r="G290" s="47">
        <v>541.4159999998376</v>
      </c>
      <c r="H290" s="47">
        <v>523.58019999917133</v>
      </c>
      <c r="I290" s="47">
        <v>549.84949999959974</v>
      </c>
      <c r="J290" s="47">
        <v>549.36320000007686</v>
      </c>
      <c r="Y290" s="52">
        <v>38442</v>
      </c>
      <c r="Z290" s="47">
        <v>4.7042622950819704</v>
      </c>
      <c r="AA290" s="47">
        <v>4.7042622950819704</v>
      </c>
      <c r="AB290" s="47">
        <v>4.7042622950819704</v>
      </c>
      <c r="AC290" s="47">
        <v>4.7042622950819704</v>
      </c>
      <c r="AD290" s="47">
        <v>4.7042622950819704</v>
      </c>
      <c r="AE290" s="47">
        <v>4.7042622950819704</v>
      </c>
      <c r="AF290" s="47">
        <v>4.7042622950819704</v>
      </c>
      <c r="AG290" s="47">
        <v>4.7042622950819704</v>
      </c>
      <c r="AH290" s="47">
        <v>4.7042622950819704</v>
      </c>
    </row>
    <row r="291" spans="1:34" x14ac:dyDescent="0.55000000000000004">
      <c r="A291" s="46" t="s">
        <v>417</v>
      </c>
      <c r="B291" s="47">
        <v>553.1826000000583</v>
      </c>
      <c r="C291" s="47">
        <v>576.02459999954363</v>
      </c>
      <c r="D291" s="47">
        <v>542.79529999999511</v>
      </c>
      <c r="E291" s="47">
        <v>537.54789999972047</v>
      </c>
      <c r="F291" s="47">
        <v>452.41689999982685</v>
      </c>
      <c r="G291" s="47">
        <v>544.88419999972405</v>
      </c>
      <c r="H291" s="47">
        <v>526.80219999923781</v>
      </c>
      <c r="I291" s="47">
        <v>553.18599999986657</v>
      </c>
      <c r="J291" s="47">
        <v>552.67350000037982</v>
      </c>
      <c r="Y291" s="52">
        <v>38533</v>
      </c>
      <c r="Z291" s="47">
        <v>4.4689062499999999</v>
      </c>
      <c r="AA291" s="47">
        <v>4.4689062499999999</v>
      </c>
      <c r="AB291" s="47">
        <v>4.4689062499999999</v>
      </c>
      <c r="AC291" s="47">
        <v>4.4689062499999999</v>
      </c>
      <c r="AD291" s="47">
        <v>4.4689062499999999</v>
      </c>
      <c r="AE291" s="47">
        <v>4.4689062499999999</v>
      </c>
      <c r="AF291" s="47">
        <v>4.4689062499999999</v>
      </c>
      <c r="AG291" s="47">
        <v>4.4689062499999999</v>
      </c>
      <c r="AH291" s="47">
        <v>4.4689062499999999</v>
      </c>
    </row>
    <row r="292" spans="1:34" x14ac:dyDescent="0.55000000000000004">
      <c r="A292" s="46" t="s">
        <v>418</v>
      </c>
      <c r="B292" s="47">
        <v>556.3780000009574</v>
      </c>
      <c r="C292" s="47">
        <v>579.35159999924281</v>
      </c>
      <c r="D292" s="47">
        <v>545.93090000049858</v>
      </c>
      <c r="E292" s="47">
        <v>540.77370000101621</v>
      </c>
      <c r="F292" s="47">
        <v>455.15790000067994</v>
      </c>
      <c r="G292" s="47">
        <v>548.30930000053195</v>
      </c>
      <c r="H292" s="47">
        <v>529.98180000031721</v>
      </c>
      <c r="I292" s="47">
        <v>556.45310000027132</v>
      </c>
      <c r="J292" s="47">
        <v>555.89179999986357</v>
      </c>
      <c r="Y292" s="52">
        <v>38625</v>
      </c>
      <c r="Z292" s="47">
        <v>4.4251562499999997</v>
      </c>
      <c r="AA292" s="47">
        <v>4.4251562499999997</v>
      </c>
      <c r="AB292" s="47">
        <v>4.4251562499999997</v>
      </c>
      <c r="AC292" s="47">
        <v>4.4251562499999997</v>
      </c>
      <c r="AD292" s="47">
        <v>4.4251562499999997</v>
      </c>
      <c r="AE292" s="47">
        <v>4.4251562499999997</v>
      </c>
      <c r="AF292" s="47">
        <v>4.4251562499999997</v>
      </c>
      <c r="AG292" s="47">
        <v>4.4251562499999997</v>
      </c>
      <c r="AH292" s="47">
        <v>4.4251562499999997</v>
      </c>
    </row>
    <row r="293" spans="1:34" x14ac:dyDescent="0.55000000000000004">
      <c r="A293" s="46" t="s">
        <v>419</v>
      </c>
      <c r="B293" s="47">
        <v>559.4312999995891</v>
      </c>
      <c r="C293" s="47">
        <v>582.53069999977515</v>
      </c>
      <c r="D293" s="47">
        <v>548.9270000000223</v>
      </c>
      <c r="E293" s="47">
        <v>543.87870000041596</v>
      </c>
      <c r="F293" s="47">
        <v>457.79719999967108</v>
      </c>
      <c r="G293" s="47">
        <v>551.61000000008778</v>
      </c>
      <c r="H293" s="47">
        <v>533.04110000004823</v>
      </c>
      <c r="I293" s="47">
        <v>559.57650000019532</v>
      </c>
      <c r="J293" s="47">
        <v>558.95290000049556</v>
      </c>
      <c r="Y293" s="52">
        <v>38717</v>
      </c>
      <c r="Z293" s="47">
        <v>4.6542622950819696</v>
      </c>
      <c r="AA293" s="47">
        <v>4.6542622950819696</v>
      </c>
      <c r="AB293" s="47">
        <v>4.6542622950819696</v>
      </c>
      <c r="AC293" s="47">
        <v>4.6542622950819696</v>
      </c>
      <c r="AD293" s="47">
        <v>4.6542622950819696</v>
      </c>
      <c r="AE293" s="47">
        <v>4.6542622950819696</v>
      </c>
      <c r="AF293" s="47">
        <v>4.6542622950819696</v>
      </c>
      <c r="AG293" s="47">
        <v>4.6542622950819696</v>
      </c>
      <c r="AH293" s="47">
        <v>4.6542622950819696</v>
      </c>
    </row>
    <row r="294" spans="1:34" x14ac:dyDescent="0.55000000000000004">
      <c r="A294" s="46" t="s">
        <v>420</v>
      </c>
      <c r="B294" s="47">
        <v>562.44889999994484</v>
      </c>
      <c r="C294" s="47">
        <v>585.6725999999959</v>
      </c>
      <c r="D294" s="47">
        <v>551.88809999997898</v>
      </c>
      <c r="E294" s="47">
        <v>546.89429999976028</v>
      </c>
      <c r="F294" s="47">
        <v>460.36109999915544</v>
      </c>
      <c r="G294" s="47">
        <v>554.81789999989246</v>
      </c>
      <c r="H294" s="47">
        <v>536.01110000001972</v>
      </c>
      <c r="I294" s="47">
        <v>562.66829999978984</v>
      </c>
      <c r="J294" s="47">
        <v>561.96219999996231</v>
      </c>
      <c r="Y294" s="52">
        <v>38807</v>
      </c>
      <c r="Z294" s="47">
        <v>4.6327419259471299</v>
      </c>
      <c r="AA294" s="47">
        <v>4.6327419259471299</v>
      </c>
      <c r="AB294" s="47">
        <v>4.6327419259471299</v>
      </c>
      <c r="AC294" s="47">
        <v>4.6327419259471299</v>
      </c>
      <c r="AD294" s="47">
        <v>4.6327419259471299</v>
      </c>
      <c r="AE294" s="47">
        <v>4.6327419259471299</v>
      </c>
      <c r="AF294" s="47">
        <v>4.6327419259471299</v>
      </c>
      <c r="AG294" s="47">
        <v>4.6327419259471299</v>
      </c>
      <c r="AH294" s="47">
        <v>4.6327419259471299</v>
      </c>
    </row>
    <row r="295" spans="1:34" x14ac:dyDescent="0.55000000000000004">
      <c r="A295" s="46" t="s">
        <v>421</v>
      </c>
      <c r="B295" s="47">
        <v>565.46269999977085</v>
      </c>
      <c r="C295" s="47">
        <v>588.81039999978896</v>
      </c>
      <c r="D295" s="47">
        <v>554.84539999987169</v>
      </c>
      <c r="E295" s="47">
        <v>549.9416000000864</v>
      </c>
      <c r="F295" s="47">
        <v>462.95179999979632</v>
      </c>
      <c r="G295" s="47">
        <v>558.05799999971327</v>
      </c>
      <c r="H295" s="47">
        <v>539.01360000007969</v>
      </c>
      <c r="I295" s="47">
        <v>565.74369999960948</v>
      </c>
      <c r="J295" s="47">
        <v>564.95140000000231</v>
      </c>
      <c r="Y295" s="52">
        <v>38898</v>
      </c>
      <c r="Z295" s="47">
        <v>5.1430158730158704</v>
      </c>
      <c r="AA295" s="47">
        <v>5.1430158730158704</v>
      </c>
      <c r="AB295" s="47">
        <v>5.1430158730158704</v>
      </c>
      <c r="AC295" s="47">
        <v>5.1430158730158704</v>
      </c>
      <c r="AD295" s="47">
        <v>5.1430158730158704</v>
      </c>
      <c r="AE295" s="47">
        <v>5.1430158730158704</v>
      </c>
      <c r="AF295" s="47">
        <v>5.1430158730158704</v>
      </c>
      <c r="AG295" s="47">
        <v>5.1430158730158704</v>
      </c>
      <c r="AH295" s="47">
        <v>5.1430158730158704</v>
      </c>
    </row>
    <row r="296" spans="1:34" x14ac:dyDescent="0.55000000000000004">
      <c r="A296" s="46" t="s">
        <v>422</v>
      </c>
      <c r="B296" s="47">
        <v>568.47089999988384</v>
      </c>
      <c r="C296" s="47">
        <v>591.9425999998108</v>
      </c>
      <c r="D296" s="47">
        <v>557.79719999989607</v>
      </c>
      <c r="E296" s="47">
        <v>552.92880000011905</v>
      </c>
      <c r="F296" s="47">
        <v>465.49149999984837</v>
      </c>
      <c r="G296" s="47">
        <v>561.23579999992182</v>
      </c>
      <c r="H296" s="47">
        <v>541.95489999982306</v>
      </c>
      <c r="I296" s="47">
        <v>568.80599999971639</v>
      </c>
      <c r="J296" s="47">
        <v>567.91690000010988</v>
      </c>
      <c r="Y296" s="52">
        <v>38990</v>
      </c>
      <c r="Z296" s="47">
        <v>4.9942857142857102</v>
      </c>
      <c r="AA296" s="47">
        <v>4.9942857142857102</v>
      </c>
      <c r="AB296" s="47">
        <v>4.9942857142857102</v>
      </c>
      <c r="AC296" s="47">
        <v>4.9942857142857102</v>
      </c>
      <c r="AD296" s="47">
        <v>4.9942857142857102</v>
      </c>
      <c r="AE296" s="47">
        <v>4.9942857142857102</v>
      </c>
      <c r="AF296" s="47">
        <v>4.9942857142857102</v>
      </c>
      <c r="AG296" s="47">
        <v>4.9942857142857102</v>
      </c>
      <c r="AH296" s="47">
        <v>4.9942857142857102</v>
      </c>
    </row>
    <row r="297" spans="1:34" x14ac:dyDescent="0.55000000000000004">
      <c r="A297" s="46" t="s">
        <v>423</v>
      </c>
      <c r="B297" s="47">
        <v>571.50629999989178</v>
      </c>
      <c r="C297" s="47">
        <v>595.10300000000791</v>
      </c>
      <c r="D297" s="47">
        <v>560.77570000016999</v>
      </c>
      <c r="E297" s="47">
        <v>555.90250000020899</v>
      </c>
      <c r="F297" s="47">
        <v>468.01889999949083</v>
      </c>
      <c r="G297" s="47">
        <v>564.39939999980515</v>
      </c>
      <c r="H297" s="47">
        <v>544.88000000007753</v>
      </c>
      <c r="I297" s="47">
        <v>571.89430000015591</v>
      </c>
      <c r="J297" s="47">
        <v>570.89240000000848</v>
      </c>
      <c r="Y297" s="52">
        <v>39082</v>
      </c>
      <c r="Z297" s="47">
        <v>4.7419354838709697</v>
      </c>
      <c r="AA297" s="47">
        <v>4.7419354838709697</v>
      </c>
      <c r="AB297" s="47">
        <v>4.7419354838709697</v>
      </c>
      <c r="AC297" s="47">
        <v>4.7419354838709697</v>
      </c>
      <c r="AD297" s="47">
        <v>4.7419354838709697</v>
      </c>
      <c r="AE297" s="47">
        <v>4.7419354838709697</v>
      </c>
      <c r="AF297" s="47">
        <v>4.7419354838709697</v>
      </c>
      <c r="AG297" s="47">
        <v>4.7419354838709697</v>
      </c>
      <c r="AH297" s="47">
        <v>4.7419354838709697</v>
      </c>
    </row>
    <row r="298" spans="1:34" x14ac:dyDescent="0.55000000000000004">
      <c r="A298" s="46" t="s">
        <v>424</v>
      </c>
      <c r="B298" s="47">
        <v>574.54349999997066</v>
      </c>
      <c r="C298" s="47">
        <v>598.26530000009154</v>
      </c>
      <c r="D298" s="47">
        <v>563.75600000045654</v>
      </c>
      <c r="E298" s="47">
        <v>558.93229999993684</v>
      </c>
      <c r="F298" s="47">
        <v>470.59329999953212</v>
      </c>
      <c r="G298" s="47">
        <v>567.62079999966909</v>
      </c>
      <c r="H298" s="47">
        <v>547.85930000002509</v>
      </c>
      <c r="I298" s="47">
        <v>574.96480000024485</v>
      </c>
      <c r="J298" s="47">
        <v>573.85269999986906</v>
      </c>
      <c r="Y298" s="52">
        <v>39172</v>
      </c>
      <c r="Z298" s="47">
        <v>4.79645161290322</v>
      </c>
      <c r="AA298" s="47">
        <v>4.79645161290322</v>
      </c>
      <c r="AB298" s="47">
        <v>4.79645161290322</v>
      </c>
      <c r="AC298" s="47">
        <v>4.79645161290322</v>
      </c>
      <c r="AD298" s="47">
        <v>4.79645161290322</v>
      </c>
      <c r="AE298" s="47">
        <v>4.79645161290322</v>
      </c>
      <c r="AF298" s="47">
        <v>4.79645161290322</v>
      </c>
      <c r="AG298" s="47">
        <v>4.79645161290322</v>
      </c>
      <c r="AH298" s="47">
        <v>4.79645161290322</v>
      </c>
    </row>
    <row r="299" spans="1:34" x14ac:dyDescent="0.55000000000000004">
      <c r="A299" s="46" t="s">
        <v>425</v>
      </c>
      <c r="B299" s="47">
        <v>577.58819999999832</v>
      </c>
      <c r="C299" s="47">
        <v>601.43550000025937</v>
      </c>
      <c r="D299" s="47">
        <v>566.74370000010515</v>
      </c>
      <c r="E299" s="47">
        <v>561.94409999979928</v>
      </c>
      <c r="F299" s="47">
        <v>473.15179999963311</v>
      </c>
      <c r="G299" s="47">
        <v>570.82369999981836</v>
      </c>
      <c r="H299" s="47">
        <v>550.81940000016664</v>
      </c>
      <c r="I299" s="47">
        <v>578.03430000005346</v>
      </c>
      <c r="J299" s="47">
        <v>576.80439999967041</v>
      </c>
      <c r="Y299" s="52">
        <v>39263</v>
      </c>
      <c r="Z299" s="47">
        <v>4.9889062500000003</v>
      </c>
      <c r="AA299" s="47">
        <v>4.9889062500000003</v>
      </c>
      <c r="AB299" s="47">
        <v>4.9889062500000003</v>
      </c>
      <c r="AC299" s="47">
        <v>4.9889062500000003</v>
      </c>
      <c r="AD299" s="47">
        <v>4.9889062500000003</v>
      </c>
      <c r="AE299" s="47">
        <v>4.9889062500000003</v>
      </c>
      <c r="AF299" s="47">
        <v>4.9889062500000003</v>
      </c>
      <c r="AG299" s="47">
        <v>4.9889062500000003</v>
      </c>
      <c r="AH299" s="47">
        <v>4.9889062500000003</v>
      </c>
    </row>
    <row r="300" spans="1:34" x14ac:dyDescent="0.55000000000000004">
      <c r="A300" s="46" t="s">
        <v>426</v>
      </c>
      <c r="B300" s="47">
        <v>580.6423999996623</v>
      </c>
      <c r="C300" s="47">
        <v>604.61560000025713</v>
      </c>
      <c r="D300" s="47">
        <v>569.74060000024895</v>
      </c>
      <c r="E300" s="47">
        <v>564.95169999981147</v>
      </c>
      <c r="F300" s="47">
        <v>475.70599999964628</v>
      </c>
      <c r="G300" s="47">
        <v>574.02139999972076</v>
      </c>
      <c r="H300" s="47">
        <v>553.77399999998875</v>
      </c>
      <c r="I300" s="47">
        <v>581.10889999963865</v>
      </c>
      <c r="J300" s="47">
        <v>579.74969999922598</v>
      </c>
      <c r="Y300" s="52">
        <v>39355</v>
      </c>
      <c r="Z300" s="47">
        <v>4.9488888888888898</v>
      </c>
      <c r="AA300" s="47">
        <v>4.9488888888888898</v>
      </c>
      <c r="AB300" s="47">
        <v>4.9488888888888898</v>
      </c>
      <c r="AC300" s="47">
        <v>4.9488888888888898</v>
      </c>
      <c r="AD300" s="47">
        <v>4.9488888888888898</v>
      </c>
      <c r="AE300" s="47">
        <v>4.9488888888888898</v>
      </c>
      <c r="AF300" s="47">
        <v>4.9488888888888898</v>
      </c>
      <c r="AG300" s="47">
        <v>4.9488888888888898</v>
      </c>
      <c r="AH300" s="47">
        <v>4.9488888888888898</v>
      </c>
    </row>
    <row r="301" spans="1:34" x14ac:dyDescent="0.55000000000000004">
      <c r="A301" s="46" t="s">
        <v>427</v>
      </c>
      <c r="B301" s="47">
        <v>583.7058000000834</v>
      </c>
      <c r="C301" s="47">
        <v>607.80519999989122</v>
      </c>
      <c r="D301" s="47">
        <v>572.74650000003442</v>
      </c>
      <c r="E301" s="47">
        <v>567.95799999964538</v>
      </c>
      <c r="F301" s="47">
        <v>478.25859999990359</v>
      </c>
      <c r="G301" s="47">
        <v>577.21779999927037</v>
      </c>
      <c r="H301" s="47">
        <v>556.7263999999974</v>
      </c>
      <c r="I301" s="47">
        <v>584.18499999999358</v>
      </c>
      <c r="J301" s="47">
        <v>582.68899999980624</v>
      </c>
      <c r="Y301" s="52">
        <v>39447</v>
      </c>
      <c r="Z301" s="47">
        <v>4.61225806451613</v>
      </c>
      <c r="AA301" s="47">
        <v>4.61225806451613</v>
      </c>
      <c r="AB301" s="47">
        <v>4.61225806451613</v>
      </c>
      <c r="AC301" s="47">
        <v>4.61225806451613</v>
      </c>
      <c r="AD301" s="47">
        <v>4.61225806451613</v>
      </c>
      <c r="AE301" s="47">
        <v>4.61225806451613</v>
      </c>
      <c r="AF301" s="47">
        <v>4.61225806451613</v>
      </c>
      <c r="AG301" s="47">
        <v>4.61225806451613</v>
      </c>
      <c r="AH301" s="47">
        <v>4.61225806451613</v>
      </c>
    </row>
    <row r="302" spans="1:34" x14ac:dyDescent="0.55000000000000004">
      <c r="A302" s="46" t="s">
        <v>428</v>
      </c>
      <c r="B302" s="47">
        <v>586.77720000006957</v>
      </c>
      <c r="C302" s="47">
        <v>611.003199999917</v>
      </c>
      <c r="D302" s="47">
        <v>575.76040000016349</v>
      </c>
      <c r="E302" s="47">
        <v>570.97699999979159</v>
      </c>
      <c r="F302" s="47">
        <v>480.81639999991313</v>
      </c>
      <c r="G302" s="47">
        <v>580.42759999933992</v>
      </c>
      <c r="H302" s="47">
        <v>559.69049999992149</v>
      </c>
      <c r="I302" s="47">
        <v>587.27479999998059</v>
      </c>
      <c r="J302" s="47">
        <v>585.62169999988384</v>
      </c>
      <c r="Y302" s="52">
        <v>39538</v>
      </c>
      <c r="Z302" s="47">
        <v>4.4121311475409799</v>
      </c>
      <c r="AA302" s="47">
        <v>4.4121311475409799</v>
      </c>
      <c r="AB302" s="47">
        <v>4.4121311475409799</v>
      </c>
      <c r="AC302" s="47">
        <v>4.4121311475409799</v>
      </c>
      <c r="AD302" s="47">
        <v>4.4121311475409799</v>
      </c>
      <c r="AE302" s="47">
        <v>4.4121311475409799</v>
      </c>
      <c r="AF302" s="47">
        <v>4.4121311475409799</v>
      </c>
      <c r="AG302" s="47">
        <v>4.4121311475409799</v>
      </c>
      <c r="AH302" s="47">
        <v>4.4121311475409799</v>
      </c>
    </row>
    <row r="303" spans="1:34" x14ac:dyDescent="0.55000000000000004">
      <c r="A303" s="46" t="s">
        <v>429</v>
      </c>
      <c r="B303" s="47">
        <v>589.86370000033639</v>
      </c>
      <c r="C303" s="47">
        <v>614.21690000012109</v>
      </c>
      <c r="D303" s="47">
        <v>578.78899999998669</v>
      </c>
      <c r="E303" s="47">
        <v>573.98979999993423</v>
      </c>
      <c r="F303" s="47">
        <v>483.38859999993724</v>
      </c>
      <c r="G303" s="47">
        <v>583.53039999910027</v>
      </c>
      <c r="H303" s="47">
        <v>562.64289999975551</v>
      </c>
      <c r="I303" s="47">
        <v>590.36740000044983</v>
      </c>
      <c r="J303" s="47">
        <v>588.55490000021803</v>
      </c>
      <c r="Y303" s="52">
        <v>39629</v>
      </c>
      <c r="Z303" s="47">
        <v>4.5740625000000001</v>
      </c>
      <c r="AA303" s="47">
        <v>4.5740625000000001</v>
      </c>
      <c r="AB303" s="47">
        <v>4.5740625000000001</v>
      </c>
      <c r="AC303" s="47">
        <v>4.5740625000000001</v>
      </c>
      <c r="AD303" s="47">
        <v>4.5740625000000001</v>
      </c>
      <c r="AE303" s="47">
        <v>4.5740625000000001</v>
      </c>
      <c r="AF303" s="47">
        <v>4.5740625000000001</v>
      </c>
      <c r="AG303" s="47">
        <v>4.5740625000000001</v>
      </c>
      <c r="AH303" s="47">
        <v>4.5740625000000001</v>
      </c>
    </row>
    <row r="304" spans="1:34" x14ac:dyDescent="0.55000000000000004">
      <c r="A304" s="46" t="s">
        <v>430</v>
      </c>
      <c r="B304" s="47">
        <v>593.02096515362177</v>
      </c>
      <c r="C304" s="47">
        <v>617.50430790575615</v>
      </c>
      <c r="D304" s="47">
        <v>581.88702297543443</v>
      </c>
      <c r="E304" s="47">
        <v>577.06597185113992</v>
      </c>
      <c r="F304" s="47">
        <v>486.01281093341254</v>
      </c>
      <c r="G304" s="47">
        <v>586.67252391087311</v>
      </c>
      <c r="H304" s="47">
        <v>565.65598984911242</v>
      </c>
      <c r="I304" s="47">
        <v>593.52742434266247</v>
      </c>
      <c r="J304" s="47">
        <v>591.55099053926915</v>
      </c>
      <c r="Y304" s="52">
        <v>39721</v>
      </c>
      <c r="Z304" s="47">
        <v>4.44921875</v>
      </c>
      <c r="AA304" s="47">
        <v>4.44921875</v>
      </c>
      <c r="AB304" s="47">
        <v>4.44921875</v>
      </c>
      <c r="AC304" s="47">
        <v>4.44921875</v>
      </c>
      <c r="AD304" s="47">
        <v>4.44921875</v>
      </c>
      <c r="AE304" s="47">
        <v>4.44921875</v>
      </c>
      <c r="AF304" s="47">
        <v>4.44921875</v>
      </c>
      <c r="AG304" s="47">
        <v>4.44921875</v>
      </c>
      <c r="AH304" s="47">
        <v>4.44921875</v>
      </c>
    </row>
    <row r="305" spans="1:34" x14ac:dyDescent="0.55000000000000004">
      <c r="A305" s="46" t="s">
        <v>431</v>
      </c>
      <c r="B305" s="47">
        <v>596.19512967407979</v>
      </c>
      <c r="C305" s="47">
        <v>620.80931065571747</v>
      </c>
      <c r="D305" s="47">
        <v>585.00162841246402</v>
      </c>
      <c r="E305" s="47">
        <v>580.15862976753033</v>
      </c>
      <c r="F305" s="47">
        <v>488.6512681338113</v>
      </c>
      <c r="G305" s="47">
        <v>589.83156715140228</v>
      </c>
      <c r="H305" s="47">
        <v>568.68521552892298</v>
      </c>
      <c r="I305" s="47">
        <v>596.7043631585459</v>
      </c>
      <c r="J305" s="47">
        <v>594.56233294100662</v>
      </c>
      <c r="Y305" s="52">
        <v>39813</v>
      </c>
      <c r="Z305" s="47">
        <v>3.6617741935483901</v>
      </c>
      <c r="AA305" s="47">
        <v>3.6617741935483901</v>
      </c>
      <c r="AB305" s="47">
        <v>3.6617741935483901</v>
      </c>
      <c r="AC305" s="47">
        <v>3.6617741935483901</v>
      </c>
      <c r="AD305" s="47">
        <v>3.6617741935483901</v>
      </c>
      <c r="AE305" s="47">
        <v>3.6617741935483901</v>
      </c>
      <c r="AF305" s="47">
        <v>3.6617741935483901</v>
      </c>
      <c r="AG305" s="47">
        <v>3.6617741935483901</v>
      </c>
      <c r="AH305" s="47">
        <v>3.6617741935483901</v>
      </c>
    </row>
    <row r="306" spans="1:34" x14ac:dyDescent="0.55000000000000004">
      <c r="A306" s="46" t="s">
        <v>432</v>
      </c>
      <c r="B306" s="47">
        <v>599.38628401613767</v>
      </c>
      <c r="C306" s="47">
        <v>624.13200242102221</v>
      </c>
      <c r="D306" s="47">
        <v>588.13290507027239</v>
      </c>
      <c r="E306" s="47">
        <v>583.26786210253897</v>
      </c>
      <c r="F306" s="47">
        <v>491.30404894099922</v>
      </c>
      <c r="G306" s="47">
        <v>593.00762082584276</v>
      </c>
      <c r="H306" s="47">
        <v>571.73066345049153</v>
      </c>
      <c r="I306" s="47">
        <v>599.89830698519359</v>
      </c>
      <c r="J306" s="47">
        <v>597.58900484638036</v>
      </c>
      <c r="Y306" s="52">
        <v>39903</v>
      </c>
      <c r="Z306" s="47">
        <v>3.4567213114754098</v>
      </c>
      <c r="AA306" s="47">
        <v>3.4567213114754098</v>
      </c>
      <c r="AB306" s="47">
        <v>3.4567213114754098</v>
      </c>
      <c r="AC306" s="47">
        <v>3.4567213114754098</v>
      </c>
      <c r="AD306" s="47">
        <v>3.4567213114754098</v>
      </c>
      <c r="AE306" s="47">
        <v>3.4567213114754098</v>
      </c>
      <c r="AF306" s="47">
        <v>3.4567213114754098</v>
      </c>
      <c r="AG306" s="47">
        <v>3.4567213114754098</v>
      </c>
      <c r="AH306" s="47">
        <v>3.4567213114754098</v>
      </c>
    </row>
    <row r="307" spans="1:34" x14ac:dyDescent="0.55000000000000004">
      <c r="A307" s="46" t="s">
        <v>433</v>
      </c>
      <c r="B307" s="47">
        <v>602.594519118383</v>
      </c>
      <c r="C307" s="47">
        <v>627.47247787670938</v>
      </c>
      <c r="D307" s="47">
        <v>591.28094218314868</v>
      </c>
      <c r="E307" s="47">
        <v>586.39375768311004</v>
      </c>
      <c r="F307" s="47">
        <v>493.97123111470336</v>
      </c>
      <c r="G307" s="47">
        <v>596.20077652992143</v>
      </c>
      <c r="H307" s="47">
        <v>574.79242048787614</v>
      </c>
      <c r="I307" s="47">
        <v>603.10934684431163</v>
      </c>
      <c r="J307" s="47">
        <v>600.6310842915783</v>
      </c>
      <c r="Y307" s="52">
        <v>39994</v>
      </c>
      <c r="Z307" s="47">
        <v>4.1723809523809496</v>
      </c>
      <c r="AA307" s="47">
        <v>4.1723809523809496</v>
      </c>
      <c r="AB307" s="47">
        <v>4.1723809523809496</v>
      </c>
      <c r="AC307" s="47">
        <v>4.1723809523809496</v>
      </c>
      <c r="AD307" s="47">
        <v>4.1723809523809496</v>
      </c>
      <c r="AE307" s="47">
        <v>4.1723809523809496</v>
      </c>
      <c r="AF307" s="47">
        <v>4.1723809523809496</v>
      </c>
      <c r="AG307" s="47">
        <v>4.1723809523809496</v>
      </c>
      <c r="AH307" s="47">
        <v>4.1723809523809496</v>
      </c>
    </row>
    <row r="308" spans="1:34" x14ac:dyDescent="0.55000000000000004">
      <c r="Y308" s="52">
        <v>40086</v>
      </c>
      <c r="Z308" s="47">
        <v>4.3224999999999998</v>
      </c>
      <c r="AA308" s="47">
        <v>4.3224999999999998</v>
      </c>
      <c r="AB308" s="47">
        <v>4.3224999999999998</v>
      </c>
      <c r="AC308" s="47">
        <v>4.3224999999999998</v>
      </c>
      <c r="AD308" s="47">
        <v>4.3224999999999998</v>
      </c>
      <c r="AE308" s="47">
        <v>4.3224999999999998</v>
      </c>
      <c r="AF308" s="47">
        <v>4.3224999999999998</v>
      </c>
      <c r="AG308" s="47">
        <v>4.3224999999999998</v>
      </c>
      <c r="AH308" s="47">
        <v>4.3224999999999998</v>
      </c>
    </row>
    <row r="309" spans="1:34" x14ac:dyDescent="0.55000000000000004">
      <c r="Y309" s="52">
        <v>40178</v>
      </c>
      <c r="Z309" s="47">
        <v>4.3354838709677397</v>
      </c>
      <c r="AA309" s="47">
        <v>4.3354838709677397</v>
      </c>
      <c r="AB309" s="47">
        <v>4.3354838709677397</v>
      </c>
      <c r="AC309" s="47">
        <v>4.3354838709677397</v>
      </c>
      <c r="AD309" s="47">
        <v>4.3354838709677397</v>
      </c>
      <c r="AE309" s="47">
        <v>4.3354838709677397</v>
      </c>
      <c r="AF309" s="47">
        <v>4.3354838709677397</v>
      </c>
      <c r="AG309" s="47">
        <v>4.3354838709677397</v>
      </c>
      <c r="AH309" s="47">
        <v>4.3354838709677397</v>
      </c>
    </row>
    <row r="310" spans="1:34" x14ac:dyDescent="0.55000000000000004">
      <c r="Y310" s="52">
        <v>40268</v>
      </c>
      <c r="Z310" s="47">
        <v>4.6244262295081997</v>
      </c>
      <c r="AA310" s="47">
        <v>4.6244262295081997</v>
      </c>
      <c r="AB310" s="47">
        <v>4.6244262295081997</v>
      </c>
      <c r="AC310" s="47">
        <v>4.6244262295081997</v>
      </c>
      <c r="AD310" s="47">
        <v>4.6244262295081997</v>
      </c>
      <c r="AE310" s="47">
        <v>4.6244262295081997</v>
      </c>
      <c r="AF310" s="47">
        <v>4.6244262295081997</v>
      </c>
      <c r="AG310" s="47">
        <v>4.6244262295081997</v>
      </c>
      <c r="AH310" s="47">
        <v>4.6244262295081997</v>
      </c>
    </row>
    <row r="311" spans="1:34" x14ac:dyDescent="0.55000000000000004">
      <c r="Y311" s="52">
        <v>40359</v>
      </c>
      <c r="Z311" s="47">
        <v>4.3715624999999996</v>
      </c>
      <c r="AA311" s="47">
        <v>4.3715624999999996</v>
      </c>
      <c r="AB311" s="47">
        <v>4.3715624999999996</v>
      </c>
      <c r="AC311" s="47">
        <v>4.3715624999999996</v>
      </c>
      <c r="AD311" s="47">
        <v>4.3715624999999996</v>
      </c>
      <c r="AE311" s="47">
        <v>4.3715624999999996</v>
      </c>
      <c r="AF311" s="47">
        <v>4.3715624999999996</v>
      </c>
      <c r="AG311" s="47">
        <v>4.3715624999999996</v>
      </c>
      <c r="AH311" s="47">
        <v>4.3715624999999996</v>
      </c>
    </row>
    <row r="312" spans="1:34" x14ac:dyDescent="0.55000000000000004">
      <c r="Y312" s="52">
        <v>40451</v>
      </c>
      <c r="Z312" s="47">
        <v>3.8560937499999999</v>
      </c>
      <c r="AA312" s="47">
        <v>3.8560937499999999</v>
      </c>
      <c r="AB312" s="47">
        <v>3.8560937499999999</v>
      </c>
      <c r="AC312" s="47">
        <v>3.8560937499999999</v>
      </c>
      <c r="AD312" s="47">
        <v>3.8560937499999999</v>
      </c>
      <c r="AE312" s="47">
        <v>3.8560937499999999</v>
      </c>
      <c r="AF312" s="47">
        <v>3.8560937499999999</v>
      </c>
      <c r="AG312" s="47">
        <v>3.8560937499999999</v>
      </c>
      <c r="AH312" s="47">
        <v>3.8560937499999999</v>
      </c>
    </row>
    <row r="313" spans="1:34" x14ac:dyDescent="0.55000000000000004">
      <c r="Y313" s="52">
        <v>40543</v>
      </c>
      <c r="Z313" s="47">
        <v>4.1670967741935501</v>
      </c>
      <c r="AA313" s="47">
        <v>4.1670967741935501</v>
      </c>
      <c r="AB313" s="47">
        <v>4.1670967741935501</v>
      </c>
      <c r="AC313" s="47">
        <v>4.1670967741935501</v>
      </c>
      <c r="AD313" s="47">
        <v>4.1670967741935501</v>
      </c>
      <c r="AE313" s="47">
        <v>4.1670967741935501</v>
      </c>
      <c r="AF313" s="47">
        <v>4.1670967741935501</v>
      </c>
      <c r="AG313" s="47">
        <v>4.1670967741935501</v>
      </c>
      <c r="AH313" s="47">
        <v>4.1670967741935501</v>
      </c>
    </row>
    <row r="314" spans="1:34" x14ac:dyDescent="0.55000000000000004">
      <c r="Y314" s="52">
        <v>40633</v>
      </c>
      <c r="Z314" s="47">
        <v>4.5591935483870998</v>
      </c>
      <c r="AA314" s="47">
        <v>4.5591935483870998</v>
      </c>
      <c r="AB314" s="47">
        <v>4.5591935483870998</v>
      </c>
      <c r="AC314" s="47">
        <v>4.5591935483870998</v>
      </c>
      <c r="AD314" s="47">
        <v>4.5591935483870998</v>
      </c>
      <c r="AE314" s="47">
        <v>4.5591935483870998</v>
      </c>
      <c r="AF314" s="47">
        <v>4.5591935483870998</v>
      </c>
      <c r="AG314" s="47">
        <v>4.5591935483870998</v>
      </c>
      <c r="AH314" s="47">
        <v>4.5591935483870998</v>
      </c>
    </row>
    <row r="315" spans="1:34" x14ac:dyDescent="0.55000000000000004">
      <c r="Y315" s="52">
        <v>40724</v>
      </c>
      <c r="Z315" s="47">
        <v>4.3382539682539702</v>
      </c>
      <c r="AA315" s="47">
        <v>4.3382539682539702</v>
      </c>
      <c r="AB315" s="47">
        <v>4.3382539682539702</v>
      </c>
      <c r="AC315" s="47">
        <v>4.3382539682539702</v>
      </c>
      <c r="AD315" s="47">
        <v>4.3382539682539702</v>
      </c>
      <c r="AE315" s="47">
        <v>4.3382539682539702</v>
      </c>
      <c r="AF315" s="47">
        <v>4.3382539682539702</v>
      </c>
      <c r="AG315" s="47">
        <v>4.3382539682539702</v>
      </c>
      <c r="AH315" s="47">
        <v>4.3382539682539702</v>
      </c>
    </row>
    <row r="316" spans="1:34" x14ac:dyDescent="0.55000000000000004">
      <c r="Y316" s="52">
        <v>40816</v>
      </c>
      <c r="Z316" s="47">
        <v>3.6909375</v>
      </c>
      <c r="AA316" s="47">
        <v>3.6909375</v>
      </c>
      <c r="AB316" s="47">
        <v>3.6909375</v>
      </c>
      <c r="AC316" s="47">
        <v>3.6909375</v>
      </c>
      <c r="AD316" s="47">
        <v>3.6909375</v>
      </c>
      <c r="AE316" s="47">
        <v>3.6909375</v>
      </c>
      <c r="AF316" s="47">
        <v>3.6909375</v>
      </c>
      <c r="AG316" s="47">
        <v>3.6909375</v>
      </c>
      <c r="AH316" s="47">
        <v>3.6909375</v>
      </c>
    </row>
    <row r="317" spans="1:34" x14ac:dyDescent="0.55000000000000004">
      <c r="Y317" s="52">
        <v>40908</v>
      </c>
      <c r="Z317" s="47">
        <v>3.0409836065573801</v>
      </c>
      <c r="AA317" s="47">
        <v>3.0409836065573801</v>
      </c>
      <c r="AB317" s="47">
        <v>3.0409836065573801</v>
      </c>
      <c r="AC317" s="47">
        <v>3.0409836065573801</v>
      </c>
      <c r="AD317" s="47">
        <v>3.0409836065573801</v>
      </c>
      <c r="AE317" s="47">
        <v>3.0409836065573801</v>
      </c>
      <c r="AF317" s="47">
        <v>3.0409836065573801</v>
      </c>
      <c r="AG317" s="47">
        <v>3.0409836065573801</v>
      </c>
      <c r="AH317" s="47">
        <v>3.0409836065573801</v>
      </c>
    </row>
    <row r="318" spans="1:34" x14ac:dyDescent="0.55000000000000004">
      <c r="Y318" s="52">
        <v>40999</v>
      </c>
      <c r="Z318" s="47">
        <v>3.1433870967741901</v>
      </c>
      <c r="AA318" s="47">
        <v>3.1433870967741901</v>
      </c>
      <c r="AB318" s="47">
        <v>3.1433870967741901</v>
      </c>
      <c r="AC318" s="47">
        <v>3.1433870967741901</v>
      </c>
      <c r="AD318" s="47">
        <v>3.1433870967741901</v>
      </c>
      <c r="AE318" s="47">
        <v>3.1433870967741901</v>
      </c>
      <c r="AF318" s="47">
        <v>3.1433870967741901</v>
      </c>
      <c r="AG318" s="47">
        <v>3.1433870967741901</v>
      </c>
      <c r="AH318" s="47">
        <v>3.1433870967741901</v>
      </c>
    </row>
    <row r="319" spans="1:34" x14ac:dyDescent="0.55000000000000004">
      <c r="Y319" s="52">
        <v>41090</v>
      </c>
      <c r="Z319" s="47">
        <v>2.9376562499999999</v>
      </c>
      <c r="AA319" s="47">
        <v>2.9376562499999999</v>
      </c>
      <c r="AB319" s="47">
        <v>2.9376562499999999</v>
      </c>
      <c r="AC319" s="47">
        <v>2.9376562499999999</v>
      </c>
      <c r="AD319" s="47">
        <v>2.9376562499999999</v>
      </c>
      <c r="AE319" s="47">
        <v>2.9376562499999999</v>
      </c>
      <c r="AF319" s="47">
        <v>2.9376562499999999</v>
      </c>
      <c r="AG319" s="47">
        <v>2.9376562499999999</v>
      </c>
      <c r="AH319" s="47">
        <v>2.9376562499999999</v>
      </c>
    </row>
    <row r="320" spans="1:34" x14ac:dyDescent="0.55000000000000004">
      <c r="Y320" s="52">
        <v>41182</v>
      </c>
      <c r="Z320" s="47">
        <v>2.7439682539682502</v>
      </c>
      <c r="AA320" s="47">
        <v>2.7439682539682502</v>
      </c>
      <c r="AB320" s="47">
        <v>2.7439682539682502</v>
      </c>
      <c r="AC320" s="47">
        <v>2.7439682539682502</v>
      </c>
      <c r="AD320" s="47">
        <v>2.7439682539682502</v>
      </c>
      <c r="AE320" s="47">
        <v>2.7439682539682502</v>
      </c>
      <c r="AF320" s="47">
        <v>2.7439682539682502</v>
      </c>
      <c r="AG320" s="47">
        <v>2.7439682539682502</v>
      </c>
      <c r="AH320" s="47">
        <v>2.7439682539682502</v>
      </c>
    </row>
    <row r="321" spans="25:34" x14ac:dyDescent="0.55000000000000004">
      <c r="Y321" s="52">
        <v>41274</v>
      </c>
      <c r="Z321" s="47">
        <v>2.8631147540983601</v>
      </c>
      <c r="AA321" s="47">
        <v>2.8631147540983601</v>
      </c>
      <c r="AB321" s="47">
        <v>2.8631147540983601</v>
      </c>
      <c r="AC321" s="47">
        <v>2.8631147540983601</v>
      </c>
      <c r="AD321" s="47">
        <v>2.8631147540983601</v>
      </c>
      <c r="AE321" s="47">
        <v>2.8631147540983601</v>
      </c>
      <c r="AF321" s="47">
        <v>2.8631147540983601</v>
      </c>
      <c r="AG321" s="47">
        <v>2.8631147540983601</v>
      </c>
      <c r="AH321" s="47">
        <v>2.8631147540983601</v>
      </c>
    </row>
    <row r="322" spans="25:34" x14ac:dyDescent="0.55000000000000004">
      <c r="Y322" s="52">
        <v>41364</v>
      </c>
      <c r="Z322" s="47">
        <v>3.13466666666667</v>
      </c>
      <c r="AA322" s="47">
        <v>3.13466666666667</v>
      </c>
      <c r="AB322" s="47">
        <v>3.13466666666667</v>
      </c>
      <c r="AC322" s="47">
        <v>3.13466666666667</v>
      </c>
      <c r="AD322" s="47">
        <v>3.13466666666667</v>
      </c>
      <c r="AE322" s="47">
        <v>3.13466666666667</v>
      </c>
      <c r="AF322" s="47">
        <v>3.13466666666667</v>
      </c>
      <c r="AG322" s="47">
        <v>3.13466666666667</v>
      </c>
      <c r="AH322" s="47">
        <v>3.13466666666667</v>
      </c>
    </row>
    <row r="323" spans="25:34" x14ac:dyDescent="0.55000000000000004">
      <c r="Y323" s="52">
        <v>41455</v>
      </c>
      <c r="Z323" s="47">
        <v>3.140625</v>
      </c>
      <c r="AA323" s="47">
        <v>3.140625</v>
      </c>
      <c r="AB323" s="47">
        <v>3.140625</v>
      </c>
      <c r="AC323" s="47">
        <v>3.140625</v>
      </c>
      <c r="AD323" s="47">
        <v>3.140625</v>
      </c>
      <c r="AE323" s="47">
        <v>3.140625</v>
      </c>
      <c r="AF323" s="47">
        <v>3.140625</v>
      </c>
      <c r="AG323" s="47">
        <v>3.140625</v>
      </c>
      <c r="AH323" s="47">
        <v>3.140625</v>
      </c>
    </row>
    <row r="324" spans="25:34" x14ac:dyDescent="0.55000000000000004">
      <c r="Y324" s="52">
        <v>41547</v>
      </c>
      <c r="Z324" s="47">
        <v>3.714375</v>
      </c>
      <c r="AA324" s="47">
        <v>3.714375</v>
      </c>
      <c r="AB324" s="47">
        <v>3.714375</v>
      </c>
      <c r="AC324" s="47">
        <v>3.714375</v>
      </c>
      <c r="AD324" s="47">
        <v>3.714375</v>
      </c>
      <c r="AE324" s="47">
        <v>3.714375</v>
      </c>
      <c r="AF324" s="47">
        <v>3.714375</v>
      </c>
      <c r="AG324" s="47">
        <v>3.714375</v>
      </c>
      <c r="AH324" s="47">
        <v>3.714375</v>
      </c>
    </row>
    <row r="325" spans="25:34" x14ac:dyDescent="0.55000000000000004">
      <c r="Y325" s="52">
        <v>41639</v>
      </c>
      <c r="Z325" s="47">
        <v>3.7861290322580601</v>
      </c>
      <c r="AA325" s="47">
        <v>3.7861290322580601</v>
      </c>
      <c r="AB325" s="47">
        <v>3.7861290322580601</v>
      </c>
      <c r="AC325" s="47">
        <v>3.7861290322580601</v>
      </c>
      <c r="AD325" s="47">
        <v>3.7861290322580601</v>
      </c>
      <c r="AE325" s="47">
        <v>3.7861290322580601</v>
      </c>
      <c r="AF325" s="47">
        <v>3.7861290322580601</v>
      </c>
      <c r="AG325" s="47">
        <v>3.7861290322580601</v>
      </c>
      <c r="AH325" s="47">
        <v>3.7861290322580601</v>
      </c>
    </row>
    <row r="326" spans="25:34" x14ac:dyDescent="0.55000000000000004">
      <c r="Y326" s="52">
        <v>41729</v>
      </c>
      <c r="Z326" s="47">
        <v>3.6849180327868898</v>
      </c>
      <c r="AA326" s="47">
        <v>3.6849180327868898</v>
      </c>
      <c r="AB326" s="47">
        <v>3.6849180327868898</v>
      </c>
      <c r="AC326" s="47">
        <v>3.6849180327868898</v>
      </c>
      <c r="AD326" s="47">
        <v>3.6849180327868898</v>
      </c>
      <c r="AE326" s="47">
        <v>3.6849180327868898</v>
      </c>
      <c r="AF326" s="47">
        <v>3.6849180327868898</v>
      </c>
      <c r="AG326" s="47">
        <v>3.6849180327868898</v>
      </c>
      <c r="AH326" s="47">
        <v>3.6849180327868898</v>
      </c>
    </row>
    <row r="327" spans="25:34" x14ac:dyDescent="0.55000000000000004">
      <c r="Y327" s="52">
        <v>41820</v>
      </c>
      <c r="Z327" s="47">
        <v>3.4425396825396799</v>
      </c>
      <c r="AA327" s="47">
        <v>3.4425396825396799</v>
      </c>
      <c r="AB327" s="47">
        <v>3.4425396825396799</v>
      </c>
      <c r="AC327" s="47">
        <v>3.4425396825396799</v>
      </c>
      <c r="AD327" s="47">
        <v>3.4425396825396799</v>
      </c>
      <c r="AE327" s="47">
        <v>3.4425396825396799</v>
      </c>
      <c r="AF327" s="47">
        <v>3.4425396825396799</v>
      </c>
      <c r="AG327" s="47">
        <v>3.4425396825396799</v>
      </c>
      <c r="AH327" s="47">
        <v>3.4425396825396799</v>
      </c>
    </row>
    <row r="328" spans="25:34" x14ac:dyDescent="0.55000000000000004">
      <c r="Y328" s="52">
        <v>41912</v>
      </c>
      <c r="Z328" s="47">
        <v>3.2653124999999998</v>
      </c>
      <c r="AA328" s="47">
        <v>3.2653124999999998</v>
      </c>
      <c r="AB328" s="47">
        <v>3.2653124999999998</v>
      </c>
      <c r="AC328" s="47">
        <v>3.2653124999999998</v>
      </c>
      <c r="AD328" s="47">
        <v>3.2653124999999998</v>
      </c>
      <c r="AE328" s="47">
        <v>3.2653124999999998</v>
      </c>
      <c r="AF328" s="47">
        <v>3.2653124999999998</v>
      </c>
      <c r="AG328" s="47">
        <v>3.2653124999999998</v>
      </c>
      <c r="AH328" s="47">
        <v>3.2653124999999998</v>
      </c>
    </row>
    <row r="329" spans="25:34" x14ac:dyDescent="0.55000000000000004">
      <c r="Y329" s="52">
        <v>42004</v>
      </c>
      <c r="Z329" s="47">
        <v>2.96612903225807</v>
      </c>
      <c r="AA329" s="47">
        <v>2.96612903225807</v>
      </c>
      <c r="AB329" s="47">
        <v>2.96612903225807</v>
      </c>
      <c r="AC329" s="47">
        <v>2.96612903225807</v>
      </c>
      <c r="AD329" s="47">
        <v>2.96612903225807</v>
      </c>
      <c r="AE329" s="47">
        <v>2.96612903225807</v>
      </c>
      <c r="AF329" s="47">
        <v>2.96612903225807</v>
      </c>
      <c r="AG329" s="47">
        <v>2.96612903225807</v>
      </c>
      <c r="AH329" s="47">
        <v>2.96612903225807</v>
      </c>
    </row>
    <row r="330" spans="25:34" x14ac:dyDescent="0.55000000000000004">
      <c r="Y330" s="52">
        <v>42094</v>
      </c>
      <c r="Z330" s="47">
        <v>2.5514754098360699</v>
      </c>
      <c r="AA330" s="47">
        <v>2.5514754098360699</v>
      </c>
      <c r="AB330" s="47">
        <v>2.5514754098360699</v>
      </c>
      <c r="AC330" s="47">
        <v>2.5514754098360699</v>
      </c>
      <c r="AD330" s="47">
        <v>2.5514754098360699</v>
      </c>
      <c r="AE330" s="47">
        <v>2.5514754098360699</v>
      </c>
      <c r="AF330" s="47">
        <v>2.5514754098360699</v>
      </c>
      <c r="AG330" s="47">
        <v>2.5514754098360699</v>
      </c>
      <c r="AH330" s="47">
        <v>2.5514754098360699</v>
      </c>
    </row>
    <row r="331" spans="25:34" x14ac:dyDescent="0.55000000000000004">
      <c r="Y331" s="52">
        <v>42185</v>
      </c>
      <c r="Z331" s="47">
        <v>2.8820312499999998</v>
      </c>
      <c r="AA331" s="47">
        <v>2.8820312499999998</v>
      </c>
      <c r="AB331" s="47">
        <v>2.8820312499999998</v>
      </c>
      <c r="AC331" s="47">
        <v>2.8820312499999998</v>
      </c>
      <c r="AD331" s="47">
        <v>2.8820312499999998</v>
      </c>
      <c r="AE331" s="47">
        <v>2.8820312499999998</v>
      </c>
      <c r="AF331" s="47">
        <v>2.8820312499999998</v>
      </c>
      <c r="AG331" s="47">
        <v>2.8820312499999998</v>
      </c>
      <c r="AH331" s="47">
        <v>2.8820312499999998</v>
      </c>
    </row>
    <row r="332" spans="25:34" x14ac:dyDescent="0.55000000000000004">
      <c r="Y332" s="52">
        <v>42277</v>
      </c>
      <c r="Z332" s="47">
        <v>2.96</v>
      </c>
      <c r="AA332" s="47">
        <v>2.96</v>
      </c>
      <c r="AB332" s="47">
        <v>2.96</v>
      </c>
      <c r="AC332" s="47">
        <v>2.96</v>
      </c>
      <c r="AD332" s="47">
        <v>2.96</v>
      </c>
      <c r="AE332" s="47">
        <v>2.96</v>
      </c>
      <c r="AF332" s="47">
        <v>2.96</v>
      </c>
      <c r="AG332" s="47">
        <v>2.96</v>
      </c>
      <c r="AH332" s="47">
        <v>2.96</v>
      </c>
    </row>
    <row r="333" spans="25:34" x14ac:dyDescent="0.55000000000000004">
      <c r="Y333" s="52">
        <v>42369</v>
      </c>
      <c r="Z333" s="47">
        <v>2.9606451612903202</v>
      </c>
      <c r="AA333" s="47">
        <v>2.9606451612903202</v>
      </c>
      <c r="AB333" s="47">
        <v>2.9606451612903202</v>
      </c>
      <c r="AC333" s="47">
        <v>2.9606451612903202</v>
      </c>
      <c r="AD333" s="47">
        <v>2.9606451612903202</v>
      </c>
      <c r="AE333" s="47">
        <v>2.9606451612903202</v>
      </c>
      <c r="AF333" s="47">
        <v>2.9606451612903202</v>
      </c>
      <c r="AG333" s="47">
        <v>2.9606451612903202</v>
      </c>
      <c r="AH333" s="47">
        <v>2.9606451612903202</v>
      </c>
    </row>
    <row r="334" spans="25:34" x14ac:dyDescent="0.55000000000000004">
      <c r="Y334" s="52">
        <v>42460</v>
      </c>
      <c r="Z334" s="47">
        <v>2.7185245901639301</v>
      </c>
      <c r="AA334" s="47">
        <v>2.7185245901639301</v>
      </c>
      <c r="AB334" s="47">
        <v>2.7185245901639301</v>
      </c>
      <c r="AC334" s="47">
        <v>2.7185245901639301</v>
      </c>
      <c r="AD334" s="47">
        <v>2.7185245901639301</v>
      </c>
      <c r="AE334" s="47">
        <v>2.7185245901639301</v>
      </c>
      <c r="AF334" s="47">
        <v>2.7185245901639301</v>
      </c>
      <c r="AG334" s="47">
        <v>2.7185245901639301</v>
      </c>
      <c r="AH334" s="47">
        <v>2.7185245901639301</v>
      </c>
    </row>
    <row r="335" spans="25:34" x14ac:dyDescent="0.55000000000000004">
      <c r="Y335" s="52">
        <v>42551</v>
      </c>
      <c r="Z335" s="47">
        <v>2.5659375</v>
      </c>
      <c r="AA335" s="47">
        <v>2.5659375</v>
      </c>
      <c r="AB335" s="47">
        <v>2.5659375</v>
      </c>
      <c r="AC335" s="47">
        <v>2.5659375</v>
      </c>
      <c r="AD335" s="47">
        <v>2.5659375</v>
      </c>
      <c r="AE335" s="47">
        <v>2.5659375</v>
      </c>
      <c r="AF335" s="47">
        <v>2.5659375</v>
      </c>
      <c r="AG335" s="47">
        <v>2.5659375</v>
      </c>
      <c r="AH335" s="47">
        <v>2.5659375</v>
      </c>
    </row>
    <row r="336" spans="25:34" x14ac:dyDescent="0.55000000000000004">
      <c r="Y336" s="52">
        <v>42643</v>
      </c>
      <c r="Z336" s="47">
        <v>2.2799999999999998</v>
      </c>
      <c r="AA336" s="47">
        <v>2.2799999999999998</v>
      </c>
      <c r="AB336" s="47">
        <v>2.2799999999999998</v>
      </c>
      <c r="AC336" s="47">
        <v>2.2799999999999998</v>
      </c>
      <c r="AD336" s="47">
        <v>2.2799999999999998</v>
      </c>
      <c r="AE336" s="47">
        <v>2.2799999999999998</v>
      </c>
      <c r="AF336" s="47">
        <v>2.2799999999999998</v>
      </c>
      <c r="AG336" s="47">
        <v>2.2799999999999998</v>
      </c>
      <c r="AH336" s="47">
        <v>2.2799999999999998</v>
      </c>
    </row>
    <row r="337" spans="25:34" x14ac:dyDescent="0.55000000000000004">
      <c r="Y337" s="52">
        <v>42735</v>
      </c>
      <c r="Z337" s="47">
        <v>2.83</v>
      </c>
      <c r="AA337" s="47">
        <v>2.83</v>
      </c>
      <c r="AB337" s="47">
        <v>2.83</v>
      </c>
      <c r="AC337" s="47">
        <v>2.83</v>
      </c>
      <c r="AD337" s="47">
        <v>2.83</v>
      </c>
      <c r="AE337" s="47">
        <v>2.83</v>
      </c>
      <c r="AF337" s="47">
        <v>2.83</v>
      </c>
      <c r="AG337" s="47">
        <v>2.83</v>
      </c>
      <c r="AH337" s="47">
        <v>2.83</v>
      </c>
    </row>
    <row r="338" spans="25:34" x14ac:dyDescent="0.55000000000000004">
      <c r="Y338" s="52">
        <v>42825</v>
      </c>
      <c r="Z338" s="47">
        <v>3.0461290322580701</v>
      </c>
      <c r="AA338" s="47">
        <v>3.0461290322580701</v>
      </c>
      <c r="AB338" s="47">
        <v>3.0461290322580701</v>
      </c>
      <c r="AC338" s="47">
        <v>3.0461290322580701</v>
      </c>
      <c r="AD338" s="47">
        <v>3.0461290322580701</v>
      </c>
      <c r="AE338" s="47">
        <v>3.0461290322580701</v>
      </c>
      <c r="AF338" s="47">
        <v>3.0461290322580701</v>
      </c>
      <c r="AG338" s="47">
        <v>3.0461290322580701</v>
      </c>
      <c r="AH338" s="47">
        <v>3.0461290322580701</v>
      </c>
    </row>
    <row r="339" spans="25:34" x14ac:dyDescent="0.55000000000000004">
      <c r="Y339" s="52">
        <v>42916</v>
      </c>
      <c r="Z339" s="47">
        <v>2.8969841269841301</v>
      </c>
      <c r="AA339" s="47">
        <v>2.8969841269841301</v>
      </c>
      <c r="AB339" s="47">
        <v>2.8969841269841301</v>
      </c>
      <c r="AC339" s="47">
        <v>2.8969841269841301</v>
      </c>
      <c r="AD339" s="47">
        <v>2.8969841269841301</v>
      </c>
      <c r="AE339" s="47">
        <v>2.8969841269841301</v>
      </c>
      <c r="AF339" s="47">
        <v>2.8969841269841301</v>
      </c>
      <c r="AG339" s="47">
        <v>2.8969841269841301</v>
      </c>
      <c r="AH339" s="47">
        <v>2.8969841269841301</v>
      </c>
    </row>
    <row r="340" spans="25:34" x14ac:dyDescent="0.55000000000000004">
      <c r="Y340" s="52">
        <v>43008</v>
      </c>
      <c r="Z340" s="47">
        <v>2.8174603174603199</v>
      </c>
      <c r="AA340" s="47">
        <v>2.8174603174603199</v>
      </c>
      <c r="AB340" s="47">
        <v>2.8174603174603199</v>
      </c>
      <c r="AC340" s="47">
        <v>2.8174603174603199</v>
      </c>
      <c r="AD340" s="47">
        <v>2.8174603174603199</v>
      </c>
      <c r="AE340" s="47">
        <v>2.8174603174603199</v>
      </c>
      <c r="AF340" s="47">
        <v>2.8174603174603199</v>
      </c>
      <c r="AG340" s="47">
        <v>2.8174603174603199</v>
      </c>
      <c r="AH340" s="47">
        <v>2.8174603174603199</v>
      </c>
    </row>
    <row r="341" spans="25:34" x14ac:dyDescent="0.55000000000000004">
      <c r="Y341" s="52">
        <v>43100</v>
      </c>
      <c r="Z341" s="47">
        <v>2.8167741935483899</v>
      </c>
      <c r="AA341" s="47">
        <v>2.8167741935483899</v>
      </c>
      <c r="AB341" s="47">
        <v>2.8167741935483899</v>
      </c>
      <c r="AC341" s="47">
        <v>2.8167741935483899</v>
      </c>
      <c r="AD341" s="47">
        <v>2.8167741935483899</v>
      </c>
      <c r="AE341" s="47">
        <v>2.8167741935483899</v>
      </c>
      <c r="AF341" s="47">
        <v>2.8167741935483899</v>
      </c>
      <c r="AG341" s="47">
        <v>2.8167741935483899</v>
      </c>
      <c r="AH341" s="47">
        <v>2.8167741935483899</v>
      </c>
    </row>
    <row r="342" spans="25:34" x14ac:dyDescent="0.55000000000000004">
      <c r="Y342" s="52">
        <v>43190</v>
      </c>
      <c r="Z342" s="47">
        <v>3.0301639344262301</v>
      </c>
      <c r="AA342" s="47">
        <v>3.0301639344262301</v>
      </c>
      <c r="AB342" s="47">
        <v>3.0301639344262301</v>
      </c>
      <c r="AC342" s="47">
        <v>3.0301639344262301</v>
      </c>
      <c r="AD342" s="47">
        <v>3.0301639344262301</v>
      </c>
      <c r="AE342" s="47">
        <v>3.0301639344262301</v>
      </c>
      <c r="AF342" s="47">
        <v>3.0301639344262301</v>
      </c>
      <c r="AG342" s="47">
        <v>3.0301639344262301</v>
      </c>
      <c r="AH342" s="47">
        <v>3.0301639344262301</v>
      </c>
    </row>
    <row r="343" spans="25:34" x14ac:dyDescent="0.55000000000000004">
      <c r="Y343" s="52">
        <v>43281</v>
      </c>
      <c r="Z343" s="47">
        <v>3.0853125000000001</v>
      </c>
      <c r="AA343" s="47">
        <v>3.0853125000000001</v>
      </c>
      <c r="AB343" s="47">
        <v>3.0853125000000001</v>
      </c>
      <c r="AC343" s="47">
        <v>3.0853125000000001</v>
      </c>
      <c r="AD343" s="47">
        <v>3.0853125000000001</v>
      </c>
      <c r="AE343" s="47">
        <v>3.0853125000000001</v>
      </c>
      <c r="AF343" s="47">
        <v>3.0853125000000001</v>
      </c>
      <c r="AG343" s="47">
        <v>3.0853125000000001</v>
      </c>
      <c r="AH343" s="47">
        <v>3.0853125000000001</v>
      </c>
    </row>
    <row r="344" spans="25:34" x14ac:dyDescent="0.55000000000000004">
      <c r="Y344" s="52">
        <v>43373</v>
      </c>
      <c r="Z344" s="47">
        <v>3.0630158730158699</v>
      </c>
      <c r="AA344" s="47">
        <v>3.0630158730158699</v>
      </c>
      <c r="AB344" s="47">
        <v>3.0630158730158699</v>
      </c>
      <c r="AC344" s="47">
        <v>3.0630158730158699</v>
      </c>
      <c r="AD344" s="47">
        <v>3.0630158730158699</v>
      </c>
      <c r="AE344" s="47">
        <v>3.0630158730158699</v>
      </c>
      <c r="AF344" s="47">
        <v>3.0630158730158699</v>
      </c>
      <c r="AG344" s="47">
        <v>3.0630158730158699</v>
      </c>
      <c r="AH344" s="47">
        <v>3.0630158730158699</v>
      </c>
    </row>
    <row r="345" spans="25:34" x14ac:dyDescent="0.55000000000000004">
      <c r="Y345" s="52">
        <v>43465</v>
      </c>
      <c r="Z345" s="47">
        <v>3.2706557377049199</v>
      </c>
      <c r="AA345" s="47">
        <v>3.2706557377049199</v>
      </c>
      <c r="AB345" s="47">
        <v>3.2706557377049199</v>
      </c>
      <c r="AC345" s="47">
        <v>3.2706557377049199</v>
      </c>
      <c r="AD345" s="47">
        <v>3.2706557377049199</v>
      </c>
      <c r="AE345" s="47">
        <v>3.2706557377049199</v>
      </c>
      <c r="AF345" s="47">
        <v>3.2706557377049199</v>
      </c>
      <c r="AG345" s="47">
        <v>3.2706557377049199</v>
      </c>
      <c r="AH345" s="47">
        <v>3.2706557377049199</v>
      </c>
    </row>
    <row r="346" spans="25:34" x14ac:dyDescent="0.55000000000000004">
      <c r="Y346" s="52">
        <v>43555</v>
      </c>
      <c r="Z346" s="47">
        <v>3.8490134103551599</v>
      </c>
      <c r="AA346" s="47">
        <v>3.5430303581937799</v>
      </c>
      <c r="AB346" s="47">
        <v>3.2674724637173198</v>
      </c>
      <c r="AC346" s="47">
        <v>3.2005868553949002</v>
      </c>
      <c r="AD346" s="47">
        <v>3.0827310862349799</v>
      </c>
      <c r="AE346" s="47">
        <v>3.4200306980344601</v>
      </c>
      <c r="AF346" s="47">
        <v>4.3715713427519498</v>
      </c>
      <c r="AG346" s="47">
        <v>3.4977668938764799</v>
      </c>
      <c r="AH346" s="47">
        <v>3.17007364195806</v>
      </c>
    </row>
    <row r="347" spans="25:34" x14ac:dyDescent="0.55000000000000004">
      <c r="Y347" s="52">
        <v>43646</v>
      </c>
      <c r="Z347" s="47">
        <v>3.9554128795380299</v>
      </c>
      <c r="AA347" s="47">
        <v>3.61892104970855</v>
      </c>
      <c r="AB347" s="47">
        <v>3.2050599639083899</v>
      </c>
      <c r="AC347" s="47">
        <v>2.9544245468380299</v>
      </c>
      <c r="AD347" s="47">
        <v>2.8522828802327602</v>
      </c>
      <c r="AE347" s="47">
        <v>3.4204985597608899</v>
      </c>
      <c r="AF347" s="47">
        <v>4.8275455713290301</v>
      </c>
      <c r="AG347" s="47">
        <v>3.5704205419838302</v>
      </c>
      <c r="AH347" s="47">
        <v>3.0821920183670302</v>
      </c>
    </row>
    <row r="348" spans="25:34" x14ac:dyDescent="0.55000000000000004">
      <c r="Y348" s="52">
        <v>43738</v>
      </c>
      <c r="Z348" s="47">
        <v>4.1148087728545297</v>
      </c>
      <c r="AA348" s="47">
        <v>3.7456404178488998</v>
      </c>
      <c r="AB348" s="47">
        <v>3.1959026036487699</v>
      </c>
      <c r="AC348" s="47">
        <v>2.7674241636591601</v>
      </c>
      <c r="AD348" s="47">
        <v>2.6180852416471301</v>
      </c>
      <c r="AE348" s="47">
        <v>3.37087506070353</v>
      </c>
      <c r="AF348" s="47">
        <v>5.0733509169663096</v>
      </c>
      <c r="AG348" s="47">
        <v>3.6668966114079198</v>
      </c>
      <c r="AH348" s="47">
        <v>3.091480746882</v>
      </c>
    </row>
    <row r="349" spans="25:34" x14ac:dyDescent="0.55000000000000004">
      <c r="Y349" s="52">
        <v>43830</v>
      </c>
      <c r="Z349" s="47">
        <v>4.3578814441904301</v>
      </c>
      <c r="AA349" s="47">
        <v>3.9061840842812798</v>
      </c>
      <c r="AB349" s="47">
        <v>3.2258981550170298</v>
      </c>
      <c r="AC349" s="47">
        <v>2.6623638871635902</v>
      </c>
      <c r="AD349" s="47">
        <v>2.5130799128943502</v>
      </c>
      <c r="AE349" s="47">
        <v>3.45680670673381</v>
      </c>
      <c r="AF349" s="47">
        <v>4.8589872394958</v>
      </c>
      <c r="AG349" s="47">
        <v>3.7825819856285801</v>
      </c>
      <c r="AH349" s="47">
        <v>3.1546880899162399</v>
      </c>
    </row>
    <row r="350" spans="25:34" x14ac:dyDescent="0.55000000000000004">
      <c r="Y350" s="52">
        <v>43921</v>
      </c>
      <c r="Z350" s="47">
        <v>4.5701024730354396</v>
      </c>
      <c r="AA350" s="47">
        <v>4.0943804808876703</v>
      </c>
      <c r="AB350" s="47">
        <v>3.2520289140193102</v>
      </c>
      <c r="AC350" s="47">
        <v>2.3908844994832501</v>
      </c>
      <c r="AD350" s="47">
        <v>2.2251041202883601</v>
      </c>
      <c r="AE350" s="47">
        <v>3.3789978455000602</v>
      </c>
      <c r="AF350" s="47">
        <v>4.5266622707489796</v>
      </c>
      <c r="AG350" s="47">
        <v>3.85097791661719</v>
      </c>
      <c r="AH350" s="47">
        <v>3.3008366146401702</v>
      </c>
    </row>
    <row r="351" spans="25:34" x14ac:dyDescent="0.55000000000000004">
      <c r="Y351" s="52">
        <v>44012</v>
      </c>
      <c r="Z351" s="47">
        <v>4.7297903316050203</v>
      </c>
      <c r="AA351" s="47">
        <v>4.2236169119373104</v>
      </c>
      <c r="AB351" s="47">
        <v>3.2468964403301799</v>
      </c>
      <c r="AC351" s="47">
        <v>2.3841648458876898</v>
      </c>
      <c r="AD351" s="47">
        <v>1.91526617500103</v>
      </c>
      <c r="AE351" s="47">
        <v>3.4087181354782699</v>
      </c>
      <c r="AF351" s="47">
        <v>4.1787092922170803</v>
      </c>
      <c r="AG351" s="47">
        <v>3.8251418531766901</v>
      </c>
      <c r="AH351" s="47">
        <v>3.3071520365126701</v>
      </c>
    </row>
    <row r="352" spans="25:34" x14ac:dyDescent="0.55000000000000004">
      <c r="Y352" s="52">
        <v>44104</v>
      </c>
      <c r="Z352" s="47">
        <v>4.8375455703255597</v>
      </c>
      <c r="AA352" s="47">
        <v>4.3490182335968699</v>
      </c>
      <c r="AB352" s="47">
        <v>3.29809651635495</v>
      </c>
      <c r="AC352" s="47">
        <v>2.5269329341126401</v>
      </c>
      <c r="AD352" s="47">
        <v>1.85125049406394</v>
      </c>
      <c r="AE352" s="47">
        <v>3.6183857470310699</v>
      </c>
      <c r="AF352" s="47">
        <v>3.8540972853509299</v>
      </c>
      <c r="AG352" s="47">
        <v>4.4293498596766296</v>
      </c>
      <c r="AH352" s="47">
        <v>3.3622970826898002</v>
      </c>
    </row>
    <row r="353" spans="25:34" x14ac:dyDescent="0.55000000000000004">
      <c r="Y353" s="52">
        <v>44196</v>
      </c>
      <c r="Z353" s="47">
        <v>4.9233051490104396</v>
      </c>
      <c r="AA353" s="47">
        <v>4.5249526490917997</v>
      </c>
      <c r="AB353" s="47">
        <v>3.4236703681480001</v>
      </c>
      <c r="AC353" s="47">
        <v>2.7666816614451402</v>
      </c>
      <c r="AD353" s="47">
        <v>2.0771039253655101</v>
      </c>
      <c r="AE353" s="47">
        <v>3.6417394864747199</v>
      </c>
      <c r="AF353" s="47">
        <v>3.9010221786265702</v>
      </c>
      <c r="AG353" s="47">
        <v>4.9009621929906197</v>
      </c>
      <c r="AH353" s="47">
        <v>3.6323320512531398</v>
      </c>
    </row>
    <row r="354" spans="25:34" x14ac:dyDescent="0.55000000000000004">
      <c r="Y354" s="52">
        <v>44286</v>
      </c>
      <c r="Z354" s="47">
        <v>5.0456333780216198</v>
      </c>
      <c r="AA354" s="47">
        <v>4.6487189404450602</v>
      </c>
      <c r="AB354" s="47">
        <v>3.7137018067137801</v>
      </c>
      <c r="AC354" s="47">
        <v>2.9650094572690699</v>
      </c>
      <c r="AD354" s="47">
        <v>2.3023563353498502</v>
      </c>
      <c r="AE354" s="47">
        <v>3.6625097946307501</v>
      </c>
      <c r="AF354" s="47">
        <v>4.0082200508332102</v>
      </c>
      <c r="AG354" s="47">
        <v>5.2829745922319997</v>
      </c>
      <c r="AH354" s="47">
        <v>4.0384726692620703</v>
      </c>
    </row>
    <row r="355" spans="25:34" x14ac:dyDescent="0.55000000000000004">
      <c r="Y355" s="52">
        <v>44377</v>
      </c>
      <c r="Z355" s="47">
        <v>5.0957571424999202</v>
      </c>
      <c r="AA355" s="47">
        <v>4.7605344989903804</v>
      </c>
      <c r="AB355" s="47">
        <v>4.0008120500248303</v>
      </c>
      <c r="AC355" s="47">
        <v>3.1360647000250901</v>
      </c>
      <c r="AD355" s="47">
        <v>2.49409323139878</v>
      </c>
      <c r="AE355" s="47">
        <v>3.7655513063997299</v>
      </c>
      <c r="AF355" s="47">
        <v>4.1112615626021896</v>
      </c>
      <c r="AG355" s="47">
        <v>5.2961721863880404</v>
      </c>
      <c r="AH355" s="47">
        <v>4.3638057681023001</v>
      </c>
    </row>
    <row r="356" spans="25:34" x14ac:dyDescent="0.55000000000000004">
      <c r="Y356" s="52">
        <v>44469</v>
      </c>
      <c r="Z356" s="47">
        <v>5.17318609760465</v>
      </c>
      <c r="AA356" s="47">
        <v>4.8383601969909504</v>
      </c>
      <c r="AB356" s="47">
        <v>4.2122496302371797</v>
      </c>
      <c r="AC356" s="47">
        <v>3.25781585125522</v>
      </c>
      <c r="AD356" s="47">
        <v>2.6382232336884699</v>
      </c>
      <c r="AE356" s="47">
        <v>3.92774420195249</v>
      </c>
      <c r="AF356" s="47">
        <v>4.1566796493908598</v>
      </c>
      <c r="AG356" s="47">
        <v>5.1111995761912103</v>
      </c>
      <c r="AH356" s="47">
        <v>4.6339387104524299</v>
      </c>
    </row>
    <row r="357" spans="25:34" x14ac:dyDescent="0.55000000000000004">
      <c r="Y357" s="52">
        <v>44561</v>
      </c>
      <c r="Z357" s="47">
        <v>5.2189421609896698</v>
      </c>
      <c r="AA357" s="47">
        <v>4.9363907195175196</v>
      </c>
      <c r="AB357" s="47">
        <v>4.4718575625877097</v>
      </c>
      <c r="AC357" s="47">
        <v>3.41589350368357</v>
      </c>
      <c r="AD357" s="47">
        <v>2.82046387668399</v>
      </c>
      <c r="AE357" s="47">
        <v>4.2439457768917599</v>
      </c>
      <c r="AF357" s="47">
        <v>4.2615256702523103</v>
      </c>
      <c r="AG357" s="47">
        <v>4.6779256725424903</v>
      </c>
      <c r="AH357" s="47">
        <v>4.9116250200302298</v>
      </c>
    </row>
    <row r="358" spans="25:34" x14ac:dyDescent="0.55000000000000004">
      <c r="Y358" s="52">
        <v>44651</v>
      </c>
      <c r="Z358" s="47">
        <v>5.2722944429772101</v>
      </c>
      <c r="AA358" s="47">
        <v>4.9952418448661398</v>
      </c>
      <c r="AB358" s="47">
        <v>4.6459006101482396</v>
      </c>
      <c r="AC358" s="47">
        <v>3.5116359998902702</v>
      </c>
      <c r="AD358" s="47">
        <v>2.9658156037582</v>
      </c>
      <c r="AE358" s="47">
        <v>4.4547068154320604</v>
      </c>
      <c r="AF358" s="47">
        <v>4.5078425886643299</v>
      </c>
      <c r="AG358" s="47">
        <v>4.4094153986045699</v>
      </c>
      <c r="AH358" s="47">
        <v>5.0322139965635602</v>
      </c>
    </row>
    <row r="359" spans="25:34" x14ac:dyDescent="0.55000000000000004">
      <c r="Y359" s="52">
        <v>44742</v>
      </c>
      <c r="Z359" s="47">
        <v>5.3044982721546701</v>
      </c>
      <c r="AA359" s="47">
        <v>4.9795216380775296</v>
      </c>
      <c r="AB359" s="47">
        <v>4.7556869422407999</v>
      </c>
      <c r="AC359" s="47">
        <v>3.5332304998774302</v>
      </c>
      <c r="AD359" s="47">
        <v>3.0943605652451498</v>
      </c>
      <c r="AE359" s="47">
        <v>4.6404174355745704</v>
      </c>
      <c r="AF359" s="47">
        <v>4.6009560385375403</v>
      </c>
      <c r="AG359" s="47">
        <v>4.0712621928081898</v>
      </c>
      <c r="AH359" s="47">
        <v>5.1095990187866498</v>
      </c>
    </row>
    <row r="360" spans="25:34" x14ac:dyDescent="0.55000000000000004">
      <c r="Y360" s="52">
        <v>44834</v>
      </c>
      <c r="Z360" s="47">
        <v>5.2978721573494596</v>
      </c>
      <c r="AA360" s="47">
        <v>4.9440099071722203</v>
      </c>
      <c r="AB360" s="47">
        <v>4.7661327371539004</v>
      </c>
      <c r="AC360" s="47">
        <v>3.6394391304914202</v>
      </c>
      <c r="AD360" s="47">
        <v>3.1409071529424</v>
      </c>
      <c r="AE360" s="47">
        <v>4.6633119906650897</v>
      </c>
      <c r="AF360" s="47">
        <v>4.5956460878046501</v>
      </c>
      <c r="AG360" s="47">
        <v>3.99901091183823</v>
      </c>
      <c r="AH360" s="47">
        <v>5.1199905602670004</v>
      </c>
    </row>
    <row r="361" spans="25:34" x14ac:dyDescent="0.55000000000000004">
      <c r="Y361" s="52">
        <v>44926</v>
      </c>
      <c r="Z361" s="47">
        <v>5.25646668240738</v>
      </c>
      <c r="AA361" s="47">
        <v>4.8748942341751897</v>
      </c>
      <c r="AB361" s="47">
        <v>4.8405955183964897</v>
      </c>
      <c r="AC361" s="47">
        <v>3.6310334515148299</v>
      </c>
      <c r="AD361" s="47">
        <v>3.15166119464432</v>
      </c>
      <c r="AE361" s="47">
        <v>4.5527646450832302</v>
      </c>
      <c r="AF361" s="47">
        <v>4.6392664213683004</v>
      </c>
      <c r="AG361" s="47">
        <v>4.177696841056</v>
      </c>
      <c r="AH361" s="47">
        <v>5.1018086412697796</v>
      </c>
    </row>
    <row r="362" spans="25:34" x14ac:dyDescent="0.55000000000000004">
      <c r="Y362" s="52">
        <v>45016</v>
      </c>
      <c r="Z362" s="47">
        <v>5.2042335540001003</v>
      </c>
      <c r="AA362" s="47">
        <v>4.8820944517617502</v>
      </c>
      <c r="AB362" s="47">
        <v>4.8477957359830501</v>
      </c>
      <c r="AC362" s="47">
        <v>3.6967395152298499</v>
      </c>
      <c r="AD362" s="47">
        <v>3.2723666173006398</v>
      </c>
      <c r="AE362" s="47">
        <v>4.52418609347031</v>
      </c>
      <c r="AF362" s="47">
        <v>4.7258111049990399</v>
      </c>
      <c r="AG362" s="47">
        <v>4.3576052598849104</v>
      </c>
      <c r="AH362" s="47">
        <v>5.1090088588563303</v>
      </c>
    </row>
    <row r="363" spans="25:34" x14ac:dyDescent="0.55000000000000004">
      <c r="Y363" s="52">
        <v>45107</v>
      </c>
      <c r="Z363" s="47">
        <v>5.1969218005039099</v>
      </c>
      <c r="AA363" s="47">
        <v>4.8669256469233204</v>
      </c>
      <c r="AB363" s="47">
        <v>4.8326269311446204</v>
      </c>
      <c r="AC363" s="47">
        <v>3.7915090902844999</v>
      </c>
      <c r="AD363" s="47">
        <v>3.3749932436326202</v>
      </c>
      <c r="AE363" s="47">
        <v>4.52467105319701</v>
      </c>
      <c r="AF363" s="47">
        <v>4.8184396428550604</v>
      </c>
      <c r="AG363" s="47">
        <v>4.4962138769412299</v>
      </c>
      <c r="AH363" s="47">
        <v>5.0938400540179103</v>
      </c>
    </row>
    <row r="364" spans="25:34" x14ac:dyDescent="0.55000000000000004">
      <c r="Y364" s="52">
        <v>45199</v>
      </c>
      <c r="Z364" s="47">
        <v>5.1744323243716304</v>
      </c>
      <c r="AA364" s="47">
        <v>4.8466140812202703</v>
      </c>
      <c r="AB364" s="47">
        <v>4.8219230320662501</v>
      </c>
      <c r="AC364" s="47">
        <v>3.8813664011887199</v>
      </c>
      <c r="AD364" s="47">
        <v>3.4884217083688198</v>
      </c>
      <c r="AE364" s="47">
        <v>4.4966725949413098</v>
      </c>
      <c r="AF364" s="47">
        <v>4.8574811756959502</v>
      </c>
      <c r="AG364" s="47">
        <v>4.62239866803698</v>
      </c>
      <c r="AH364" s="47">
        <v>5.08313615493954</v>
      </c>
    </row>
    <row r="365" spans="25:34" x14ac:dyDescent="0.55000000000000004">
      <c r="Y365" s="52">
        <v>45291</v>
      </c>
      <c r="Z365" s="47">
        <v>5.1632100674029804</v>
      </c>
      <c r="AA365" s="47">
        <v>4.8332139137669898</v>
      </c>
      <c r="AB365" s="47">
        <v>4.7989151979882898</v>
      </c>
      <c r="AC365" s="47">
        <v>4.0392053403717503</v>
      </c>
      <c r="AD365" s="47">
        <v>3.5547296567345499</v>
      </c>
      <c r="AE365" s="47">
        <v>4.5366557649644097</v>
      </c>
      <c r="AF365" s="47">
        <v>4.7957786614937801</v>
      </c>
      <c r="AG365" s="47">
        <v>4.6843569864720598</v>
      </c>
      <c r="AH365" s="47">
        <v>5.0601283208615797</v>
      </c>
    </row>
    <row r="366" spans="25:34" x14ac:dyDescent="0.55000000000000004">
      <c r="Y366" s="52">
        <v>45382</v>
      </c>
      <c r="Z366" s="47">
        <v>5.1876905889054798</v>
      </c>
      <c r="AA366" s="47">
        <v>4.8576944352989599</v>
      </c>
      <c r="AB366" s="47">
        <v>4.8233957195202599</v>
      </c>
      <c r="AC366" s="47">
        <v>4.2017275888651699</v>
      </c>
      <c r="AD366" s="47">
        <v>3.6954306365623499</v>
      </c>
      <c r="AE366" s="47">
        <v>4.6037839476604399</v>
      </c>
      <c r="AF366" s="47">
        <v>4.8354617011853804</v>
      </c>
      <c r="AG366" s="47">
        <v>4.7857462544321603</v>
      </c>
      <c r="AH366" s="47">
        <v>5.0846088423935498</v>
      </c>
    </row>
    <row r="367" spans="25:34" x14ac:dyDescent="0.55000000000000004">
      <c r="Y367" s="52">
        <v>45473</v>
      </c>
      <c r="Z367" s="47">
        <v>5.2292664900760899</v>
      </c>
      <c r="AA367" s="47">
        <v>4.8819848234890104</v>
      </c>
      <c r="AB367" s="47">
        <v>4.8476861077103104</v>
      </c>
      <c r="AC367" s="47">
        <v>4.3911130063306096</v>
      </c>
      <c r="AD367" s="47">
        <v>3.80527395901861</v>
      </c>
      <c r="AE367" s="47">
        <v>4.5833673965244701</v>
      </c>
      <c r="AF367" s="47">
        <v>4.8704909642670797</v>
      </c>
      <c r="AG367" s="47">
        <v>4.8751998830958598</v>
      </c>
      <c r="AH367" s="47">
        <v>5.1088992305836003</v>
      </c>
    </row>
    <row r="368" spans="25:34" x14ac:dyDescent="0.55000000000000004">
      <c r="Y368" s="52">
        <v>45565</v>
      </c>
      <c r="Z368" s="47">
        <v>5.2262884876657703</v>
      </c>
      <c r="AA368" s="47">
        <v>4.8962923342640101</v>
      </c>
      <c r="AB368" s="47">
        <v>4.8619936184853101</v>
      </c>
      <c r="AC368" s="47">
        <v>4.5501918757675801</v>
      </c>
      <c r="AD368" s="47">
        <v>3.9053186168691201</v>
      </c>
      <c r="AE368" s="47">
        <v>4.59767490729946</v>
      </c>
      <c r="AF368" s="47">
        <v>4.9078364066104498</v>
      </c>
      <c r="AG368" s="47">
        <v>4.8895073938708702</v>
      </c>
      <c r="AH368" s="47">
        <v>5.1232067413586</v>
      </c>
    </row>
    <row r="369" spans="25:34" x14ac:dyDescent="0.55000000000000004">
      <c r="Y369" s="52">
        <v>45657</v>
      </c>
      <c r="Z369" s="47">
        <v>5.1953791158946503</v>
      </c>
      <c r="AA369" s="47">
        <v>4.8930927564264497</v>
      </c>
      <c r="AB369" s="47">
        <v>4.8587940406477497</v>
      </c>
      <c r="AC369" s="47">
        <v>4.6044127719816403</v>
      </c>
      <c r="AD369" s="47">
        <v>3.99784074046253</v>
      </c>
      <c r="AE369" s="47">
        <v>4.5794350255387704</v>
      </c>
      <c r="AF369" s="47">
        <v>4.9046368287728903</v>
      </c>
      <c r="AG369" s="47">
        <v>4.8863078160333098</v>
      </c>
      <c r="AH369" s="47">
        <v>5.1200071635210298</v>
      </c>
    </row>
    <row r="370" spans="25:34" x14ac:dyDescent="0.55000000000000004">
      <c r="Y370" s="52">
        <v>45747</v>
      </c>
      <c r="Z370" s="47">
        <v>5.2039267551604302</v>
      </c>
      <c r="AA370" s="47">
        <v>4.9193619413850698</v>
      </c>
      <c r="AB370" s="47">
        <v>4.8937756395093297</v>
      </c>
      <c r="AC370" s="47">
        <v>4.7336789861711699</v>
      </c>
      <c r="AD370" s="47">
        <v>4.13733299461963</v>
      </c>
      <c r="AE370" s="47">
        <v>4.6057042104974002</v>
      </c>
      <c r="AF370" s="47">
        <v>4.9309060137315104</v>
      </c>
      <c r="AG370" s="47">
        <v>4.9125770009919298</v>
      </c>
      <c r="AH370" s="47">
        <v>5.1462763484796596</v>
      </c>
    </row>
    <row r="371" spans="25:34" x14ac:dyDescent="0.55000000000000004">
      <c r="Y371" s="52">
        <v>45838</v>
      </c>
      <c r="Z371" s="47">
        <v>5.2524671804037304</v>
      </c>
      <c r="AA371" s="47">
        <v>4.9681186411898501</v>
      </c>
      <c r="AB371" s="47">
        <v>4.9425323393141101</v>
      </c>
      <c r="AC371" s="47">
        <v>4.8649746917752204</v>
      </c>
      <c r="AD371" s="47">
        <v>4.2619813441731802</v>
      </c>
      <c r="AE371" s="47">
        <v>4.6544609103021699</v>
      </c>
      <c r="AF371" s="47">
        <v>4.9796627135362899</v>
      </c>
      <c r="AG371" s="47">
        <v>4.9613337007967004</v>
      </c>
      <c r="AH371" s="47">
        <v>5.1950330482844302</v>
      </c>
    </row>
    <row r="372" spans="25:34" x14ac:dyDescent="0.55000000000000004">
      <c r="Y372" s="52">
        <v>45930</v>
      </c>
      <c r="Z372" s="47">
        <v>5.26562256883141</v>
      </c>
      <c r="AA372" s="47">
        <v>5.0109609870827798</v>
      </c>
      <c r="AB372" s="47">
        <v>4.9853746852070397</v>
      </c>
      <c r="AC372" s="47">
        <v>4.98592807212761</v>
      </c>
      <c r="AD372" s="47">
        <v>4.3582271491434899</v>
      </c>
      <c r="AE372" s="47">
        <v>4.6973032561950996</v>
      </c>
      <c r="AF372" s="47">
        <v>5.0225050594292204</v>
      </c>
      <c r="AG372" s="47">
        <v>5.0041760466896301</v>
      </c>
      <c r="AH372" s="47">
        <v>5.2378753941773697</v>
      </c>
    </row>
    <row r="373" spans="25:34" x14ac:dyDescent="0.55000000000000004">
      <c r="Y373" s="52">
        <v>46022</v>
      </c>
      <c r="Z373" s="47">
        <v>5.2707424687602504</v>
      </c>
      <c r="AA373" s="47">
        <v>5.0682522280855196</v>
      </c>
      <c r="AB373" s="47">
        <v>5.0426659262097902</v>
      </c>
      <c r="AC373" s="47">
        <v>5.0518998620568301</v>
      </c>
      <c r="AD373" s="47">
        <v>4.4748300074632104</v>
      </c>
      <c r="AE373" s="47">
        <v>4.7545944971978402</v>
      </c>
      <c r="AF373" s="47">
        <v>5.0797963004319602</v>
      </c>
      <c r="AG373" s="47">
        <v>5.0614672876923796</v>
      </c>
      <c r="AH373" s="47">
        <v>5.2951666351801103</v>
      </c>
    </row>
    <row r="374" spans="25:34" x14ac:dyDescent="0.55000000000000004">
      <c r="Y374" s="52">
        <v>46112</v>
      </c>
      <c r="Z374" s="47">
        <v>5.2666410430534301</v>
      </c>
      <c r="AA374" s="47">
        <v>5.1104101712591801</v>
      </c>
      <c r="AB374" s="47">
        <v>5.08482386938344</v>
      </c>
      <c r="AC374" s="47">
        <v>5.0940418167714903</v>
      </c>
      <c r="AD374" s="47">
        <v>4.5618388314418699</v>
      </c>
      <c r="AE374" s="47">
        <v>4.7967524403714998</v>
      </c>
      <c r="AF374" s="47">
        <v>5.1219542436056198</v>
      </c>
      <c r="AG374" s="47">
        <v>5.1036252308660304</v>
      </c>
      <c r="AH374" s="47">
        <v>5.3373245783537699</v>
      </c>
    </row>
    <row r="375" spans="25:34" x14ac:dyDescent="0.55000000000000004">
      <c r="Y375" s="52">
        <v>46203</v>
      </c>
      <c r="Z375" s="47">
        <v>5.2615055425560504</v>
      </c>
      <c r="AA375" s="47">
        <v>5.1659911033465997</v>
      </c>
      <c r="AB375" s="47">
        <v>5.1404048014708597</v>
      </c>
      <c r="AC375" s="47">
        <v>5.1496083585535697</v>
      </c>
      <c r="AD375" s="47">
        <v>4.6773927569244798</v>
      </c>
      <c r="AE375" s="47">
        <v>4.8383232172000197</v>
      </c>
      <c r="AF375" s="47">
        <v>5.1775351756930403</v>
      </c>
      <c r="AG375" s="47">
        <v>5.1592061629534598</v>
      </c>
      <c r="AH375" s="47">
        <v>5.3929055104412003</v>
      </c>
    </row>
    <row r="376" spans="25:34" x14ac:dyDescent="0.55000000000000004">
      <c r="Y376" s="52">
        <v>46295</v>
      </c>
      <c r="Z376" s="47">
        <v>5.25337106113742</v>
      </c>
      <c r="AA376" s="47">
        <v>5.2034474983862298</v>
      </c>
      <c r="AB376" s="47">
        <v>5.1909146708052001</v>
      </c>
      <c r="AC376" s="47">
        <v>5.1870522905649201</v>
      </c>
      <c r="AD376" s="47">
        <v>4.76139337418119</v>
      </c>
      <c r="AE376" s="47">
        <v>4.8592657705390101</v>
      </c>
      <c r="AF376" s="47">
        <v>5.2149915707326597</v>
      </c>
      <c r="AG376" s="47">
        <v>5.1966625579930801</v>
      </c>
      <c r="AH376" s="47">
        <v>5.4303619054808099</v>
      </c>
    </row>
    <row r="377" spans="25:34" x14ac:dyDescent="0.55000000000000004">
      <c r="Y377" s="52">
        <v>46387</v>
      </c>
      <c r="Z377" s="47">
        <v>5.2499312661368496</v>
      </c>
      <c r="AA377" s="47">
        <v>5.2118818256488897</v>
      </c>
      <c r="AB377" s="47">
        <v>5.19934899806786</v>
      </c>
      <c r="AC377" s="47">
        <v>5.1954761882061202</v>
      </c>
      <c r="AD377" s="47">
        <v>4.8266355919790396</v>
      </c>
      <c r="AE377" s="47">
        <v>4.86770009780167</v>
      </c>
      <c r="AF377" s="47">
        <v>5.2067404438218503</v>
      </c>
      <c r="AG377" s="47">
        <v>5.20509688525574</v>
      </c>
      <c r="AH377" s="47">
        <v>5.4387962327434796</v>
      </c>
    </row>
    <row r="378" spans="25:34" x14ac:dyDescent="0.55000000000000004">
      <c r="Y378" s="52">
        <v>46477</v>
      </c>
      <c r="Z378" s="47">
        <v>5.2647874598446798</v>
      </c>
      <c r="AA378" s="47">
        <v>5.2362022561029002</v>
      </c>
      <c r="AB378" s="47">
        <v>5.2236694285218803</v>
      </c>
      <c r="AC378" s="47">
        <v>5.2197883821703401</v>
      </c>
      <c r="AD378" s="47">
        <v>4.9210627754819898</v>
      </c>
      <c r="AE378" s="47">
        <v>4.8920205282556903</v>
      </c>
      <c r="AF378" s="47">
        <v>5.23106087427586</v>
      </c>
      <c r="AG378" s="47">
        <v>5.2294173157097603</v>
      </c>
      <c r="AH378" s="47">
        <v>5.4631166631974901</v>
      </c>
    </row>
    <row r="379" spans="25:34" x14ac:dyDescent="0.55000000000000004">
      <c r="Y379" s="52">
        <v>46568</v>
      </c>
      <c r="Z379" s="47">
        <v>5.2541431933782201</v>
      </c>
      <c r="AA379" s="47">
        <v>5.2138631711815</v>
      </c>
      <c r="AB379" s="47">
        <v>5.2013303436004703</v>
      </c>
      <c r="AC379" s="47">
        <v>5.1974432893713596</v>
      </c>
      <c r="AD379" s="47">
        <v>4.9529453324961796</v>
      </c>
      <c r="AE379" s="47">
        <v>4.8696814433342803</v>
      </c>
      <c r="AF379" s="47">
        <v>5.20872178935445</v>
      </c>
      <c r="AG379" s="47">
        <v>5.2070782307883503</v>
      </c>
      <c r="AH379" s="47">
        <v>5.4407775782760899</v>
      </c>
    </row>
    <row r="380" spans="25:34" x14ac:dyDescent="0.55000000000000004">
      <c r="Y380" s="52">
        <v>46660</v>
      </c>
      <c r="Z380" s="47">
        <v>5.2471122653810802</v>
      </c>
      <c r="AA380" s="47">
        <v>5.2110196786507501</v>
      </c>
      <c r="AB380" s="47">
        <v>5.1984868510697302</v>
      </c>
      <c r="AC380" s="47">
        <v>5.1945957716653597</v>
      </c>
      <c r="AD380" s="47">
        <v>5.0431291823601097</v>
      </c>
      <c r="AE380" s="47">
        <v>4.8668379508035402</v>
      </c>
      <c r="AF380" s="47">
        <v>5.2058782968237098</v>
      </c>
      <c r="AG380" s="47">
        <v>5.2042347382576102</v>
      </c>
      <c r="AH380" s="47">
        <v>5.43793408574534</v>
      </c>
    </row>
    <row r="381" spans="25:34" x14ac:dyDescent="0.55000000000000004">
      <c r="Y381" s="52">
        <v>46752</v>
      </c>
      <c r="Z381" s="47">
        <v>5.2452081504836103</v>
      </c>
      <c r="AA381" s="47">
        <v>5.20592254096759</v>
      </c>
      <c r="AB381" s="47">
        <v>5.1933897133865603</v>
      </c>
      <c r="AC381" s="47">
        <v>5.1894964541309596</v>
      </c>
      <c r="AD381" s="47">
        <v>5.09625971619597</v>
      </c>
      <c r="AE381" s="47">
        <v>4.8617408131203597</v>
      </c>
      <c r="AF381" s="47">
        <v>5.2007811591405497</v>
      </c>
      <c r="AG381" s="47">
        <v>5.1991376005744403</v>
      </c>
      <c r="AH381" s="47">
        <v>5.4328369480621701</v>
      </c>
    </row>
    <row r="382" spans="25:34" x14ac:dyDescent="0.55000000000000004">
      <c r="Y382" s="52">
        <v>46843</v>
      </c>
      <c r="Z382" s="47">
        <v>5.2299844354258704</v>
      </c>
      <c r="AA382" s="47">
        <v>5.19855623030739</v>
      </c>
      <c r="AB382" s="47">
        <v>5.1867551145177897</v>
      </c>
      <c r="AC382" s="47">
        <v>5.1828612490259696</v>
      </c>
      <c r="AD382" s="47">
        <v>5.0896245110909897</v>
      </c>
      <c r="AE382" s="47">
        <v>4.8551062142515899</v>
      </c>
      <c r="AF382" s="47">
        <v>5.1941465602717702</v>
      </c>
      <c r="AG382" s="47">
        <v>5.1925030017056599</v>
      </c>
      <c r="AH382" s="47">
        <v>5.4262023491934004</v>
      </c>
    </row>
    <row r="383" spans="25:34" x14ac:dyDescent="0.55000000000000004">
      <c r="Y383" s="52">
        <v>46934</v>
      </c>
      <c r="Z383" s="47">
        <v>5.2215422683701602</v>
      </c>
      <c r="AA383" s="47">
        <v>5.1901140629495996</v>
      </c>
      <c r="AB383" s="47">
        <v>5.1783121859606602</v>
      </c>
      <c r="AC383" s="47">
        <v>5.1744190816691704</v>
      </c>
      <c r="AD383" s="47">
        <v>5.0811823437341701</v>
      </c>
      <c r="AE383" s="47">
        <v>4.8466632856944702</v>
      </c>
      <c r="AF383" s="47">
        <v>5.1857036317146497</v>
      </c>
      <c r="AG383" s="47">
        <v>5.1840600731485402</v>
      </c>
      <c r="AH383" s="47">
        <v>5.3976351551996498</v>
      </c>
    </row>
    <row r="384" spans="25:34" x14ac:dyDescent="0.55000000000000004">
      <c r="Y384" s="52">
        <v>47026</v>
      </c>
      <c r="Z384" s="47">
        <v>5.2104770601916304</v>
      </c>
      <c r="AA384" s="47">
        <v>5.17904885540863</v>
      </c>
      <c r="AB384" s="47">
        <v>5.1672450808176702</v>
      </c>
      <c r="AC384" s="47">
        <v>5.1633538741320004</v>
      </c>
      <c r="AD384" s="47">
        <v>5.0701171361970001</v>
      </c>
      <c r="AE384" s="47">
        <v>4.8355961805514696</v>
      </c>
      <c r="AF384" s="47">
        <v>5.1746365265716499</v>
      </c>
      <c r="AG384" s="47">
        <v>5.1729929680055404</v>
      </c>
      <c r="AH384" s="47">
        <v>5.3542032844350897</v>
      </c>
    </row>
    <row r="385" spans="25:34" x14ac:dyDescent="0.55000000000000004">
      <c r="Y385" s="52">
        <v>47118</v>
      </c>
      <c r="Z385" s="47">
        <v>5.1980347462104897</v>
      </c>
      <c r="AA385" s="47">
        <v>5.1666065412712996</v>
      </c>
      <c r="AB385" s="47">
        <v>5.1548002088518903</v>
      </c>
      <c r="AC385" s="47">
        <v>5.1509090021662196</v>
      </c>
      <c r="AD385" s="47">
        <v>5.08323453403335</v>
      </c>
      <c r="AE385" s="47">
        <v>4.8231513085857003</v>
      </c>
      <c r="AF385" s="47">
        <v>5.1621916546058904</v>
      </c>
      <c r="AG385" s="47">
        <v>5.16054809603978</v>
      </c>
      <c r="AH385" s="47">
        <v>5.31778576331706</v>
      </c>
    </row>
    <row r="386" spans="25:34" x14ac:dyDescent="0.55000000000000004">
      <c r="Y386" s="52">
        <v>47208</v>
      </c>
      <c r="Z386" s="47">
        <v>5.1853523557381003</v>
      </c>
      <c r="AA386" s="47">
        <v>5.1539241506210001</v>
      </c>
      <c r="AB386" s="47">
        <v>5.14211471674406</v>
      </c>
      <c r="AC386" s="47">
        <v>5.1382235100583999</v>
      </c>
      <c r="AD386" s="47">
        <v>5.0877379130049301</v>
      </c>
      <c r="AE386" s="47">
        <v>4.81046581647787</v>
      </c>
      <c r="AF386" s="47">
        <v>5.1495061624980503</v>
      </c>
      <c r="AG386" s="47">
        <v>5.1478626039319497</v>
      </c>
      <c r="AH386" s="47">
        <v>5.2672897833473398</v>
      </c>
    </row>
    <row r="387" spans="25:34" x14ac:dyDescent="0.55000000000000004">
      <c r="Y387" s="52">
        <v>47299</v>
      </c>
      <c r="Z387" s="47">
        <v>5.16717746944824</v>
      </c>
      <c r="AA387" s="47">
        <v>5.1357492646500003</v>
      </c>
      <c r="AB387" s="47">
        <v>5.1239363245684704</v>
      </c>
      <c r="AC387" s="47">
        <v>5.1200451178827802</v>
      </c>
      <c r="AD387" s="47">
        <v>5.0695595208293298</v>
      </c>
      <c r="AE387" s="47">
        <v>4.79228742430226</v>
      </c>
      <c r="AF387" s="47">
        <v>5.1313277703224403</v>
      </c>
      <c r="AG387" s="47">
        <v>5.1296842117563397</v>
      </c>
      <c r="AH387" s="47">
        <v>5.2176831860624198</v>
      </c>
    </row>
    <row r="388" spans="25:34" x14ac:dyDescent="0.55000000000000004">
      <c r="Y388" s="52">
        <v>47391</v>
      </c>
      <c r="Z388" s="47">
        <v>5.1622563223808298</v>
      </c>
      <c r="AA388" s="47">
        <v>5.1308281169222596</v>
      </c>
      <c r="AB388" s="47">
        <v>5.1190116359614501</v>
      </c>
      <c r="AC388" s="47">
        <v>5.1151204292757804</v>
      </c>
      <c r="AD388" s="47">
        <v>5.06463483222233</v>
      </c>
      <c r="AE388" s="47">
        <v>4.7873627356952699</v>
      </c>
      <c r="AF388" s="47">
        <v>5.1264030817154396</v>
      </c>
      <c r="AG388" s="47">
        <v>5.1247595231493301</v>
      </c>
      <c r="AH388" s="47">
        <v>5.1657639023554598</v>
      </c>
    </row>
    <row r="389" spans="25:34" x14ac:dyDescent="0.55000000000000004">
      <c r="Y389" s="52">
        <v>47483</v>
      </c>
      <c r="Z389" s="47">
        <v>5.1564574469495899</v>
      </c>
      <c r="AA389" s="47">
        <v>5.1250292417617</v>
      </c>
      <c r="AB389" s="47">
        <v>5.1132093703169001</v>
      </c>
      <c r="AC389" s="47">
        <v>5.1093181636312197</v>
      </c>
      <c r="AD389" s="47">
        <v>5.0588325665777703</v>
      </c>
      <c r="AE389" s="47">
        <v>4.7815604700507004</v>
      </c>
      <c r="AF389" s="47">
        <v>5.1206008160708798</v>
      </c>
      <c r="AG389" s="47">
        <v>5.1189572575047704</v>
      </c>
      <c r="AH389" s="47">
        <v>5.1356739198024197</v>
      </c>
    </row>
    <row r="390" spans="25:34" x14ac:dyDescent="0.55000000000000004">
      <c r="Y390" s="52">
        <v>47573</v>
      </c>
      <c r="Z390" s="47">
        <v>5.1448966366599098</v>
      </c>
      <c r="AA390" s="47">
        <v>5.1134684317962904</v>
      </c>
      <c r="AB390" s="47">
        <v>5.1016453240157897</v>
      </c>
      <c r="AC390" s="47">
        <v>5.0977541173301102</v>
      </c>
      <c r="AD390" s="47">
        <v>5.0472685202766501</v>
      </c>
      <c r="AE390" s="47">
        <v>4.7699964237495802</v>
      </c>
      <c r="AF390" s="47">
        <v>5.1090367697697703</v>
      </c>
      <c r="AG390" s="47">
        <v>5.10739321120366</v>
      </c>
      <c r="AH390" s="47">
        <v>5.1083957709466503</v>
      </c>
    </row>
    <row r="391" spans="25:34" x14ac:dyDescent="0.55000000000000004">
      <c r="Y391" s="52">
        <v>47664</v>
      </c>
      <c r="Z391" s="47">
        <v>5.1359330773031804</v>
      </c>
      <c r="AA391" s="47">
        <v>5.1045048725674702</v>
      </c>
      <c r="AB391" s="47">
        <v>5.0926788329393098</v>
      </c>
      <c r="AC391" s="47">
        <v>5.08878762625364</v>
      </c>
      <c r="AD391" s="47">
        <v>5.0383020292001799</v>
      </c>
      <c r="AE391" s="47">
        <v>4.7610299326731198</v>
      </c>
      <c r="AF391" s="47">
        <v>5.1000702786933001</v>
      </c>
      <c r="AG391" s="47">
        <v>5.0984267201271898</v>
      </c>
      <c r="AH391" s="47">
        <v>5.0844042407125496</v>
      </c>
    </row>
    <row r="392" spans="25:34" x14ac:dyDescent="0.55000000000000004">
      <c r="Y392" s="52">
        <v>47756</v>
      </c>
      <c r="Z392" s="47">
        <v>5.1272806091592198</v>
      </c>
      <c r="AA392" s="47">
        <v>5.0958524038241197</v>
      </c>
      <c r="AB392" s="47">
        <v>5.0840237954327101</v>
      </c>
      <c r="AC392" s="47">
        <v>5.0801325887470297</v>
      </c>
      <c r="AD392" s="47">
        <v>5.0296469916935802</v>
      </c>
      <c r="AE392" s="47">
        <v>4.7523748951665103</v>
      </c>
      <c r="AF392" s="47">
        <v>5.0914152411866898</v>
      </c>
      <c r="AG392" s="47">
        <v>5.0897716826205803</v>
      </c>
      <c r="AH392" s="47">
        <v>5.0757492032059304</v>
      </c>
    </row>
    <row r="393" spans="25:34" x14ac:dyDescent="0.55000000000000004">
      <c r="Y393" s="52">
        <v>47848</v>
      </c>
      <c r="Z393" s="47">
        <v>5.1191263326788699</v>
      </c>
      <c r="AA393" s="47">
        <v>5.0876981274428701</v>
      </c>
      <c r="AB393" s="47">
        <v>5.0758674365933301</v>
      </c>
      <c r="AC393" s="47">
        <v>5.0719762299076496</v>
      </c>
      <c r="AD393" s="47">
        <v>5.0214906328541904</v>
      </c>
      <c r="AE393" s="47">
        <v>4.7442185363271197</v>
      </c>
      <c r="AF393" s="47">
        <v>5.0832588823473097</v>
      </c>
      <c r="AG393" s="47">
        <v>5.0816153237812003</v>
      </c>
      <c r="AH393" s="47">
        <v>5.0675928443665503</v>
      </c>
    </row>
    <row r="394" spans="25:34" x14ac:dyDescent="0.55000000000000004">
      <c r="Y394" s="52">
        <v>47938</v>
      </c>
      <c r="Z394" s="47">
        <v>5.1094584094914604</v>
      </c>
      <c r="AA394" s="47">
        <v>5.0780302045258399</v>
      </c>
      <c r="AB394" s="47">
        <v>5.0661979201807403</v>
      </c>
      <c r="AC394" s="47">
        <v>5.0623067134950697</v>
      </c>
      <c r="AD394" s="47">
        <v>5.0118211164416104</v>
      </c>
      <c r="AE394" s="47">
        <v>4.7345490199145397</v>
      </c>
      <c r="AF394" s="47">
        <v>5.07358936593472</v>
      </c>
      <c r="AG394" s="47">
        <v>5.0719458073686097</v>
      </c>
      <c r="AH394" s="47">
        <v>5.0579233279539704</v>
      </c>
    </row>
    <row r="395" spans="25:34" x14ac:dyDescent="0.55000000000000004">
      <c r="Y395" s="52">
        <v>48029</v>
      </c>
      <c r="Z395" s="47">
        <v>5.0954210847901997</v>
      </c>
      <c r="AA395" s="47">
        <v>5.0639928800519396</v>
      </c>
      <c r="AB395" s="47">
        <v>5.0521593664442603</v>
      </c>
      <c r="AC395" s="47">
        <v>5.0482681597585897</v>
      </c>
      <c r="AD395" s="47">
        <v>4.9977825627051402</v>
      </c>
      <c r="AE395" s="47">
        <v>4.7205104661780704</v>
      </c>
      <c r="AF395" s="47">
        <v>5.0595508121982498</v>
      </c>
      <c r="AG395" s="47">
        <v>5.0579072536321403</v>
      </c>
      <c r="AH395" s="47">
        <v>5.0438847742174904</v>
      </c>
    </row>
    <row r="396" spans="25:34" x14ac:dyDescent="0.55000000000000004">
      <c r="Y396" s="52">
        <v>48121</v>
      </c>
      <c r="Z396" s="47">
        <v>5.0944903819728697</v>
      </c>
      <c r="AA396" s="47">
        <v>5.0630621771034603</v>
      </c>
      <c r="AB396" s="47">
        <v>5.0512279529577002</v>
      </c>
      <c r="AC396" s="47">
        <v>5.0473367462720198</v>
      </c>
      <c r="AD396" s="47">
        <v>4.9968511492185703</v>
      </c>
      <c r="AE396" s="47">
        <v>4.7195790526914898</v>
      </c>
      <c r="AF396" s="47">
        <v>5.0586193987116799</v>
      </c>
      <c r="AG396" s="47">
        <v>5.0569758401455696</v>
      </c>
      <c r="AH396" s="47">
        <v>5.0429533607309196</v>
      </c>
    </row>
    <row r="397" spans="25:34" x14ac:dyDescent="0.55000000000000004">
      <c r="Y397" s="52">
        <v>48213</v>
      </c>
      <c r="Z397" s="47">
        <v>5.0889814954402004</v>
      </c>
      <c r="AA397" s="47">
        <v>5.0553738983345804</v>
      </c>
      <c r="AB397" s="47">
        <v>5.0435395082725201</v>
      </c>
      <c r="AC397" s="47">
        <v>5.0396483015868503</v>
      </c>
      <c r="AD397" s="47">
        <v>4.9891627045333902</v>
      </c>
      <c r="AE397" s="47">
        <v>4.7118906080063301</v>
      </c>
      <c r="AF397" s="47">
        <v>5.0509309540264997</v>
      </c>
      <c r="AG397" s="47">
        <v>5.0492873954604001</v>
      </c>
      <c r="AH397" s="47">
        <v>5.0352649160457501</v>
      </c>
    </row>
    <row r="398" spans="25:34" x14ac:dyDescent="0.55000000000000004">
      <c r="Y398" s="52">
        <v>48304</v>
      </c>
      <c r="Z398" s="47">
        <v>5.0891446381896399</v>
      </c>
      <c r="AA398" s="47">
        <v>5.0479739729630202</v>
      </c>
      <c r="AB398" s="47">
        <v>5.03613991626335</v>
      </c>
      <c r="AC398" s="47">
        <v>5.0322487095776802</v>
      </c>
      <c r="AD398" s="47">
        <v>4.9817631125242201</v>
      </c>
      <c r="AE398" s="47">
        <v>4.7044910159971502</v>
      </c>
      <c r="AF398" s="47">
        <v>5.0435313620173403</v>
      </c>
      <c r="AG398" s="47">
        <v>5.04188780345123</v>
      </c>
      <c r="AH398" s="47">
        <v>5.02786532403658</v>
      </c>
    </row>
    <row r="399" spans="25:34" x14ac:dyDescent="0.55000000000000004">
      <c r="Y399" s="52">
        <v>48395</v>
      </c>
      <c r="Z399" s="47">
        <v>5.0742470586768604</v>
      </c>
      <c r="AA399" s="47">
        <v>5.0408620618847602</v>
      </c>
      <c r="AB399" s="47">
        <v>5.0290286495909902</v>
      </c>
      <c r="AC399" s="47">
        <v>5.0251374429053302</v>
      </c>
      <c r="AD399" s="47">
        <v>4.9746518458518603</v>
      </c>
      <c r="AE399" s="47">
        <v>4.6973797493248002</v>
      </c>
      <c r="AF399" s="47">
        <v>5.0364200953449902</v>
      </c>
      <c r="AG399" s="47">
        <v>5.0347765367788702</v>
      </c>
      <c r="AH399" s="47">
        <v>5.02075405736423</v>
      </c>
    </row>
    <row r="400" spans="25:34" x14ac:dyDescent="0.55000000000000004">
      <c r="Y400" s="52">
        <v>48487</v>
      </c>
      <c r="Z400" s="47">
        <v>5.0673013569115204</v>
      </c>
      <c r="AA400" s="47">
        <v>5.0340306444585403</v>
      </c>
      <c r="AB400" s="47">
        <v>5.0221979759177602</v>
      </c>
      <c r="AC400" s="47">
        <v>5.0183067692320797</v>
      </c>
      <c r="AD400" s="47">
        <v>4.9678211721786196</v>
      </c>
      <c r="AE400" s="47">
        <v>4.6905490756515604</v>
      </c>
      <c r="AF400" s="47">
        <v>5.0295894216717398</v>
      </c>
      <c r="AG400" s="47">
        <v>5.0279458631056304</v>
      </c>
      <c r="AH400" s="47">
        <v>5.0139233836909796</v>
      </c>
    </row>
    <row r="401" spans="25:34" x14ac:dyDescent="0.55000000000000004">
      <c r="Y401" s="52">
        <v>48579</v>
      </c>
      <c r="Z401" s="47">
        <v>5.0606097879198799</v>
      </c>
      <c r="AA401" s="47">
        <v>5.0274487139003403</v>
      </c>
      <c r="AB401" s="47">
        <v>5.0156172178662297</v>
      </c>
      <c r="AC401" s="47">
        <v>5.0117260111805502</v>
      </c>
      <c r="AD401" s="47">
        <v>4.9612404141270998</v>
      </c>
      <c r="AE401" s="47">
        <v>4.68396831760003</v>
      </c>
      <c r="AF401" s="47">
        <v>5.0230086636202103</v>
      </c>
      <c r="AG401" s="47">
        <v>5.0213651050541097</v>
      </c>
      <c r="AH401" s="47">
        <v>5.0073426256394598</v>
      </c>
    </row>
    <row r="402" spans="25:34" x14ac:dyDescent="0.55000000000000004">
      <c r="Y402" s="52">
        <v>48669</v>
      </c>
      <c r="Z402" s="47">
        <v>5.0541901515264396</v>
      </c>
      <c r="AA402" s="47">
        <v>5.0211345496084299</v>
      </c>
      <c r="AB402" s="47">
        <v>5.0093040329287097</v>
      </c>
      <c r="AC402" s="47">
        <v>5.0054128262430302</v>
      </c>
      <c r="AD402" s="47">
        <v>4.9549272291895798</v>
      </c>
      <c r="AE402" s="47">
        <v>4.67765513266251</v>
      </c>
      <c r="AF402" s="47">
        <v>5.0166954786826903</v>
      </c>
      <c r="AG402" s="47">
        <v>5.0150519201165897</v>
      </c>
      <c r="AH402" s="47">
        <v>5.0010294407019398</v>
      </c>
    </row>
    <row r="403" spans="25:34" x14ac:dyDescent="0.55000000000000004">
      <c r="Y403" s="52">
        <v>48760</v>
      </c>
      <c r="Z403" s="47">
        <v>5.04804983388909</v>
      </c>
      <c r="AA403" s="47">
        <v>5.0150958138677799</v>
      </c>
      <c r="AB403" s="47">
        <v>5.0032659663048902</v>
      </c>
      <c r="AC403" s="47">
        <v>4.9993747596192097</v>
      </c>
      <c r="AD403" s="47">
        <v>4.9488891625657603</v>
      </c>
      <c r="AE403" s="47">
        <v>4.6716170660387002</v>
      </c>
      <c r="AF403" s="47">
        <v>5.0106574120588698</v>
      </c>
      <c r="AG403" s="47">
        <v>5.0090138534927702</v>
      </c>
      <c r="AH403" s="47">
        <v>4.9949913740781202</v>
      </c>
    </row>
    <row r="404" spans="25:34" x14ac:dyDescent="0.55000000000000004">
      <c r="Y404" s="52">
        <v>48852</v>
      </c>
      <c r="Z404" s="47">
        <v>5.0421905951478996</v>
      </c>
      <c r="AA404" s="47">
        <v>5.0100494853148803</v>
      </c>
      <c r="AB404" s="47">
        <v>4.9975051701912596</v>
      </c>
      <c r="AC404" s="47">
        <v>4.9936139635055996</v>
      </c>
      <c r="AD404" s="47">
        <v>4.9431283664521404</v>
      </c>
      <c r="AE404" s="47">
        <v>4.6658562699250696</v>
      </c>
      <c r="AF404" s="47">
        <v>5.0048966159452499</v>
      </c>
      <c r="AG404" s="47">
        <v>5.0032530573791396</v>
      </c>
      <c r="AH404" s="47">
        <v>4.9892305779645003</v>
      </c>
    </row>
    <row r="405" spans="25:34" x14ac:dyDescent="0.55000000000000004">
      <c r="Y405" s="52">
        <v>48944</v>
      </c>
      <c r="Z405" s="47">
        <v>5.0366359023281202</v>
      </c>
      <c r="AA405" s="47">
        <v>5.0045892183231002</v>
      </c>
      <c r="AB405" s="47">
        <v>4.9920449031994902</v>
      </c>
      <c r="AC405" s="47">
        <v>4.9881536965138098</v>
      </c>
      <c r="AD405" s="47">
        <v>4.9376680994603603</v>
      </c>
      <c r="AE405" s="47">
        <v>4.6603960029332896</v>
      </c>
      <c r="AF405" s="47">
        <v>4.9994363489534699</v>
      </c>
      <c r="AG405" s="47">
        <v>4.9977927903873596</v>
      </c>
      <c r="AH405" s="47">
        <v>4.9837703109727096</v>
      </c>
    </row>
    <row r="406" spans="25:34" x14ac:dyDescent="0.55000000000000004">
      <c r="Y406" s="52">
        <v>49034</v>
      </c>
      <c r="Z406" s="47">
        <v>5.03139210840272</v>
      </c>
      <c r="AA406" s="47">
        <v>4.9994357246217396</v>
      </c>
      <c r="AB406" s="47">
        <v>4.9868914094981198</v>
      </c>
      <c r="AC406" s="47">
        <v>4.98300020281245</v>
      </c>
      <c r="AD406" s="47">
        <v>4.9325146057589899</v>
      </c>
      <c r="AE406" s="47">
        <v>4.6552425092319298</v>
      </c>
      <c r="AF406" s="47">
        <v>4.9942828552521004</v>
      </c>
      <c r="AG406" s="47">
        <v>4.9926392966859998</v>
      </c>
      <c r="AH406" s="47">
        <v>4.9786168172713499</v>
      </c>
    </row>
    <row r="407" spans="25:34" x14ac:dyDescent="0.55000000000000004">
      <c r="Y407" s="52">
        <v>49125</v>
      </c>
      <c r="Z407" s="47">
        <v>5.0265161023433604</v>
      </c>
      <c r="AA407" s="47">
        <v>4.9946459713557303</v>
      </c>
      <c r="AB407" s="47">
        <v>4.9821016562321203</v>
      </c>
      <c r="AC407" s="47">
        <v>4.9782104495464496</v>
      </c>
      <c r="AD407" s="47">
        <v>4.9277248524929904</v>
      </c>
      <c r="AE407" s="47">
        <v>4.6504527559659197</v>
      </c>
      <c r="AF407" s="47">
        <v>4.9894931019861</v>
      </c>
      <c r="AG407" s="47">
        <v>4.9878495434200003</v>
      </c>
      <c r="AH407" s="47">
        <v>4.9738270640053504</v>
      </c>
    </row>
    <row r="408" spans="25:34" x14ac:dyDescent="0.55000000000000004">
      <c r="Y408" s="52">
        <v>49217</v>
      </c>
      <c r="Z408" s="47">
        <v>5.0219706951685703</v>
      </c>
      <c r="AA408" s="47">
        <v>4.9901822939853799</v>
      </c>
      <c r="AB408" s="47">
        <v>4.97763797886177</v>
      </c>
      <c r="AC408" s="47">
        <v>4.9737467721760904</v>
      </c>
      <c r="AD408" s="47">
        <v>4.9232611751226303</v>
      </c>
      <c r="AE408" s="47">
        <v>4.6459890785955702</v>
      </c>
      <c r="AF408" s="47">
        <v>4.9850294246157496</v>
      </c>
      <c r="AG408" s="47">
        <v>4.9833858660496402</v>
      </c>
      <c r="AH408" s="47">
        <v>4.9693633866349902</v>
      </c>
    </row>
    <row r="409" spans="25:34" x14ac:dyDescent="0.55000000000000004">
      <c r="Y409" s="52">
        <v>49309</v>
      </c>
      <c r="Z409" s="47">
        <v>5.0178376355101904</v>
      </c>
      <c r="AA409" s="47">
        <v>4.9861263736561803</v>
      </c>
      <c r="AB409" s="47">
        <v>4.9735820585325703</v>
      </c>
      <c r="AC409" s="47">
        <v>4.9696908518468996</v>
      </c>
      <c r="AD409" s="47">
        <v>4.9192052547934404</v>
      </c>
      <c r="AE409" s="47">
        <v>4.6419331582663697</v>
      </c>
      <c r="AF409" s="47">
        <v>4.9809735042865499</v>
      </c>
      <c r="AG409" s="47">
        <v>4.9793299457204503</v>
      </c>
      <c r="AH409" s="47">
        <v>4.9653074663058003</v>
      </c>
    </row>
    <row r="410" spans="25:34" x14ac:dyDescent="0.55000000000000004">
      <c r="Y410" s="52">
        <v>49399</v>
      </c>
      <c r="Z410" s="47">
        <v>5.0140962800790199</v>
      </c>
      <c r="AA410" s="47">
        <v>4.9824566606500502</v>
      </c>
      <c r="AB410" s="47">
        <v>4.9699123455264296</v>
      </c>
      <c r="AC410" s="47">
        <v>4.9660211388407598</v>
      </c>
      <c r="AD410" s="47">
        <v>4.9155355417872997</v>
      </c>
      <c r="AE410" s="47">
        <v>4.6382634452602298</v>
      </c>
      <c r="AF410" s="47">
        <v>4.9773037912804101</v>
      </c>
      <c r="AG410" s="47">
        <v>4.9756602327143096</v>
      </c>
      <c r="AH410" s="47">
        <v>4.9616377532996596</v>
      </c>
    </row>
    <row r="411" spans="25:34" x14ac:dyDescent="0.55000000000000004">
      <c r="Y411" s="52">
        <v>49490</v>
      </c>
      <c r="Z411" s="47">
        <v>5.0107566225299296</v>
      </c>
      <c r="AA411" s="47">
        <v>4.9791837991503298</v>
      </c>
      <c r="AB411" s="47">
        <v>4.9666394840267101</v>
      </c>
      <c r="AC411" s="47">
        <v>4.9627482773410296</v>
      </c>
      <c r="AD411" s="47">
        <v>4.9122626802875802</v>
      </c>
      <c r="AE411" s="47">
        <v>4.6349905837604997</v>
      </c>
      <c r="AF411" s="47">
        <v>4.9740309297806897</v>
      </c>
      <c r="AG411" s="47">
        <v>4.9723873712145803</v>
      </c>
      <c r="AH411" s="47">
        <v>4.9583648917999303</v>
      </c>
    </row>
    <row r="412" spans="25:34" x14ac:dyDescent="0.55000000000000004">
      <c r="Y412" s="52">
        <v>49582</v>
      </c>
      <c r="Z412" s="47">
        <v>5.0078243875778403</v>
      </c>
      <c r="AA412" s="47">
        <v>4.9763121731739099</v>
      </c>
      <c r="AB412" s="47">
        <v>4.9637678580503</v>
      </c>
      <c r="AC412" s="47">
        <v>4.9598766513646204</v>
      </c>
      <c r="AD412" s="47">
        <v>4.9093910543111603</v>
      </c>
      <c r="AE412" s="47">
        <v>4.6321189577840904</v>
      </c>
      <c r="AF412" s="47">
        <v>4.9711593038042698</v>
      </c>
      <c r="AG412" s="47">
        <v>4.9695157452381702</v>
      </c>
      <c r="AH412" s="47">
        <v>4.9554932658235202</v>
      </c>
    </row>
    <row r="413" spans="25:34" x14ac:dyDescent="0.55000000000000004">
      <c r="Y413" s="52">
        <v>49674</v>
      </c>
      <c r="Z413" s="47">
        <v>5.0053154100906596</v>
      </c>
      <c r="AA413" s="47">
        <v>4.9738579872955597</v>
      </c>
      <c r="AB413" s="47">
        <v>4.9613136721719497</v>
      </c>
      <c r="AC413" s="47">
        <v>4.9574224654862702</v>
      </c>
      <c r="AD413" s="47">
        <v>4.9069368684328198</v>
      </c>
      <c r="AE413" s="47">
        <v>4.62966477190575</v>
      </c>
      <c r="AF413" s="47">
        <v>4.9687051179259303</v>
      </c>
      <c r="AG413" s="47">
        <v>4.9670615593598297</v>
      </c>
      <c r="AH413" s="47">
        <v>4.9530390799451798</v>
      </c>
    </row>
    <row r="414" spans="25:34" x14ac:dyDescent="0.55000000000000004">
      <c r="Y414" s="52">
        <v>49765</v>
      </c>
      <c r="Z414" s="47">
        <v>5.0032213986787202</v>
      </c>
      <c r="AA414" s="47">
        <v>4.9718127788734101</v>
      </c>
      <c r="AB414" s="47">
        <v>4.9592684637497904</v>
      </c>
      <c r="AC414" s="47">
        <v>4.9553772570641099</v>
      </c>
      <c r="AD414" s="47">
        <v>4.9048916600106596</v>
      </c>
      <c r="AE414" s="47">
        <v>4.6276195634835897</v>
      </c>
      <c r="AF414" s="47">
        <v>4.96665990950377</v>
      </c>
      <c r="AG414" s="47">
        <v>4.9650163509376704</v>
      </c>
      <c r="AH414" s="47">
        <v>4.9509938715230204</v>
      </c>
    </row>
    <row r="415" spans="25:34" x14ac:dyDescent="0.55000000000000004">
      <c r="Y415" s="52">
        <v>49856</v>
      </c>
      <c r="Z415" s="47">
        <v>5.0015223087376199</v>
      </c>
      <c r="AA415" s="47">
        <v>4.9701565185271397</v>
      </c>
      <c r="AB415" s="47">
        <v>4.9576122034035102</v>
      </c>
      <c r="AC415" s="47">
        <v>4.9537209967178404</v>
      </c>
      <c r="AD415" s="47">
        <v>4.9032353996643803</v>
      </c>
      <c r="AE415" s="47">
        <v>4.6259633031373202</v>
      </c>
      <c r="AF415" s="47">
        <v>4.9650036491574996</v>
      </c>
      <c r="AG415" s="47">
        <v>4.9633600905913902</v>
      </c>
      <c r="AH415" s="47">
        <v>4.9493376111767402</v>
      </c>
    </row>
    <row r="416" spans="25:34" x14ac:dyDescent="0.55000000000000004">
      <c r="Y416" s="52">
        <v>49948</v>
      </c>
      <c r="Z416" s="47">
        <v>5.0002358521267896</v>
      </c>
      <c r="AA416" s="47">
        <v>4.9689065644555104</v>
      </c>
      <c r="AB416" s="47">
        <v>4.9563622493318897</v>
      </c>
      <c r="AC416" s="47">
        <v>4.95247104264622</v>
      </c>
      <c r="AD416" s="47">
        <v>4.9019854455927501</v>
      </c>
      <c r="AE416" s="47">
        <v>4.6247133490656998</v>
      </c>
      <c r="AF416" s="47">
        <v>4.96375369508588</v>
      </c>
      <c r="AG416" s="47">
        <v>4.9621101365197697</v>
      </c>
      <c r="AH416" s="47">
        <v>4.9480876571051198</v>
      </c>
    </row>
    <row r="417" spans="25:34" x14ac:dyDescent="0.55000000000000004">
      <c r="Y417" s="52">
        <v>50040</v>
      </c>
      <c r="Z417" s="47">
        <v>4.9993046829575896</v>
      </c>
      <c r="AA417" s="47">
        <v>4.9680057431763398</v>
      </c>
      <c r="AB417" s="47">
        <v>4.9554614280527103</v>
      </c>
      <c r="AC417" s="47">
        <v>4.9515702213670396</v>
      </c>
      <c r="AD417" s="47">
        <v>4.9010846243135804</v>
      </c>
      <c r="AE417" s="47">
        <v>4.6238125277865203</v>
      </c>
      <c r="AF417" s="47">
        <v>4.9628528738066997</v>
      </c>
      <c r="AG417" s="47">
        <v>4.9612093152405903</v>
      </c>
      <c r="AH417" s="47">
        <v>4.9471868358259403</v>
      </c>
    </row>
    <row r="418" spans="25:34" x14ac:dyDescent="0.55000000000000004">
      <c r="Y418" s="52">
        <v>50130</v>
      </c>
      <c r="Z418" s="47">
        <v>4.99869530381243</v>
      </c>
      <c r="AA418" s="47">
        <v>4.9674208382433003</v>
      </c>
      <c r="AB418" s="47">
        <v>4.9548765231196903</v>
      </c>
      <c r="AC418" s="47">
        <v>4.9509853164340099</v>
      </c>
      <c r="AD418" s="47">
        <v>4.9004997193805604</v>
      </c>
      <c r="AE418" s="47">
        <v>4.6232276228534896</v>
      </c>
      <c r="AF418" s="47">
        <v>4.9622679688736699</v>
      </c>
      <c r="AG418" s="47">
        <v>4.9606244103075596</v>
      </c>
      <c r="AH418" s="47">
        <v>4.9466019308929097</v>
      </c>
    </row>
    <row r="419" spans="25:34" x14ac:dyDescent="0.55000000000000004">
      <c r="Y419" s="52">
        <v>50221</v>
      </c>
      <c r="Z419" s="47">
        <v>4.9984233589156402</v>
      </c>
      <c r="AA419" s="47">
        <v>4.9671673174340603</v>
      </c>
      <c r="AB419" s="47">
        <v>4.9546230023104396</v>
      </c>
      <c r="AC419" s="47">
        <v>4.9507317956247698</v>
      </c>
      <c r="AD419" s="47">
        <v>4.9002461985713204</v>
      </c>
      <c r="AE419" s="47">
        <v>4.6229741020442399</v>
      </c>
      <c r="AF419" s="47">
        <v>4.9620144480644202</v>
      </c>
      <c r="AG419" s="47">
        <v>4.9603708894983196</v>
      </c>
      <c r="AH419" s="47">
        <v>4.9463484100836697</v>
      </c>
    </row>
    <row r="420" spans="25:34" x14ac:dyDescent="0.55000000000000004">
      <c r="Y420" s="52">
        <v>50313</v>
      </c>
      <c r="Z420" s="47">
        <v>4.9984442919089398</v>
      </c>
      <c r="AA420" s="47">
        <v>4.9672013676528097</v>
      </c>
      <c r="AB420" s="47">
        <v>4.9546570525291802</v>
      </c>
      <c r="AC420" s="47">
        <v>4.9507658458435202</v>
      </c>
      <c r="AD420" s="47">
        <v>4.9002802487900601</v>
      </c>
      <c r="AE420" s="47">
        <v>4.6230081522629902</v>
      </c>
      <c r="AF420" s="47">
        <v>4.9620484982831696</v>
      </c>
      <c r="AG420" s="47">
        <v>4.9604049397170602</v>
      </c>
      <c r="AH420" s="47">
        <v>4.94638246030242</v>
      </c>
    </row>
    <row r="421" spans="25:34" x14ac:dyDescent="0.55000000000000004">
      <c r="Y421" s="52">
        <v>50405</v>
      </c>
      <c r="Z421" s="47">
        <v>4.9987116561542102</v>
      </c>
      <c r="AA421" s="47">
        <v>4.9674770910988997</v>
      </c>
      <c r="AB421" s="47">
        <v>4.9549327759752799</v>
      </c>
      <c r="AC421" s="47">
        <v>4.9510415692896101</v>
      </c>
      <c r="AD421" s="47">
        <v>4.90055597223615</v>
      </c>
      <c r="AE421" s="47">
        <v>4.6232838757090802</v>
      </c>
      <c r="AF421" s="47">
        <v>4.9623242217292596</v>
      </c>
      <c r="AG421" s="47">
        <v>4.9606806631631599</v>
      </c>
      <c r="AH421" s="47">
        <v>4.94665818374851</v>
      </c>
    </row>
    <row r="422" spans="25:34" x14ac:dyDescent="0.55000000000000004">
      <c r="Y422" s="52">
        <v>50495</v>
      </c>
      <c r="Z422" s="47">
        <v>4.9992273141071903</v>
      </c>
      <c r="AA422" s="47">
        <v>4.9679961006883397</v>
      </c>
      <c r="AB422" s="47">
        <v>4.95545178556472</v>
      </c>
      <c r="AC422" s="47">
        <v>4.9515605788790502</v>
      </c>
      <c r="AD422" s="47">
        <v>4.9010749818255999</v>
      </c>
      <c r="AE422" s="47">
        <v>4.62380288529853</v>
      </c>
      <c r="AF422" s="47">
        <v>4.9628432313187103</v>
      </c>
      <c r="AG422" s="47">
        <v>4.9611996727526</v>
      </c>
      <c r="AH422" s="47">
        <v>4.94717719333795</v>
      </c>
    </row>
    <row r="423" spans="25:34" x14ac:dyDescent="0.55000000000000004">
      <c r="Y423" s="52">
        <v>50586</v>
      </c>
      <c r="Z423" s="47">
        <v>4.9999419749568101</v>
      </c>
      <c r="AA423" s="47">
        <v>4.9687098489358004</v>
      </c>
      <c r="AB423" s="47">
        <v>4.9561655338121797</v>
      </c>
      <c r="AC423" s="47">
        <v>4.9522743271265099</v>
      </c>
      <c r="AD423" s="47">
        <v>4.9017887300730498</v>
      </c>
      <c r="AE423" s="47">
        <v>4.62451663354598</v>
      </c>
      <c r="AF423" s="47">
        <v>4.96355697956617</v>
      </c>
      <c r="AG423" s="47">
        <v>4.9619134210000597</v>
      </c>
      <c r="AH423" s="47">
        <v>4.9478909415854098</v>
      </c>
    </row>
    <row r="424" spans="25:34" x14ac:dyDescent="0.55000000000000004">
      <c r="Y424" s="52">
        <v>50678</v>
      </c>
      <c r="Z424" s="47">
        <v>5.0008396732387697</v>
      </c>
      <c r="AA424" s="47">
        <v>4.9696029434619202</v>
      </c>
      <c r="AB424" s="47">
        <v>4.9570586283382996</v>
      </c>
      <c r="AC424" s="47">
        <v>4.9531674216526298</v>
      </c>
      <c r="AD424" s="47">
        <v>4.9026818245991697</v>
      </c>
      <c r="AE424" s="47">
        <v>4.6254097280721096</v>
      </c>
      <c r="AF424" s="47">
        <v>4.9644500740922899</v>
      </c>
      <c r="AG424" s="47">
        <v>4.9628065155261796</v>
      </c>
      <c r="AH424" s="47">
        <v>4.9487840361115296</v>
      </c>
    </row>
    <row r="425" spans="25:34" x14ac:dyDescent="0.55000000000000004">
      <c r="Y425" s="52">
        <v>50770</v>
      </c>
      <c r="Z425" s="47">
        <v>5.00186709219322</v>
      </c>
      <c r="AA425" s="47">
        <v>4.9706221002466799</v>
      </c>
      <c r="AB425" s="47">
        <v>4.95807778512307</v>
      </c>
      <c r="AC425" s="47">
        <v>4.9541865784373904</v>
      </c>
      <c r="AD425" s="47">
        <v>4.9037009813839303</v>
      </c>
      <c r="AE425" s="47">
        <v>4.62642888485688</v>
      </c>
      <c r="AF425" s="47">
        <v>4.9654692308770496</v>
      </c>
      <c r="AG425" s="47">
        <v>4.9638256723109402</v>
      </c>
      <c r="AH425" s="47">
        <v>4.9498031928962902</v>
      </c>
    </row>
    <row r="426" spans="25:34" x14ac:dyDescent="0.55000000000000004">
      <c r="Y426" s="52">
        <v>50860</v>
      </c>
      <c r="Z426" s="47">
        <v>5.0029950186904104</v>
      </c>
      <c r="AA426" s="47">
        <v>4.9717388176414898</v>
      </c>
      <c r="AB426" s="47">
        <v>4.9591945025178701</v>
      </c>
      <c r="AC426" s="47">
        <v>4.9553032958321896</v>
      </c>
      <c r="AD426" s="47">
        <v>4.9048176987787304</v>
      </c>
      <c r="AE426" s="47">
        <v>4.6275456022516703</v>
      </c>
      <c r="AF426" s="47">
        <v>4.9665859482718497</v>
      </c>
      <c r="AG426" s="47">
        <v>4.9649423897057403</v>
      </c>
      <c r="AH426" s="47">
        <v>4.9509199102911001</v>
      </c>
    </row>
    <row r="427" spans="25:34" x14ac:dyDescent="0.55000000000000004">
      <c r="Y427" s="52">
        <v>50951</v>
      </c>
      <c r="Z427" s="47">
        <v>5.0042486696007398</v>
      </c>
      <c r="AA427" s="47">
        <v>4.9729786280893498</v>
      </c>
      <c r="AB427" s="47">
        <v>4.96043431296573</v>
      </c>
      <c r="AC427" s="47">
        <v>4.9565431062800602</v>
      </c>
      <c r="AD427" s="47">
        <v>4.9060575092266001</v>
      </c>
      <c r="AE427" s="47">
        <v>4.6287854126995303</v>
      </c>
      <c r="AF427" s="47">
        <v>4.9678257587197097</v>
      </c>
      <c r="AG427" s="47">
        <v>4.96618220015361</v>
      </c>
      <c r="AH427" s="47">
        <v>4.95215972073896</v>
      </c>
    </row>
    <row r="428" spans="25:34" x14ac:dyDescent="0.55000000000000004">
      <c r="Y428" s="52">
        <v>51043</v>
      </c>
      <c r="Z428" s="47">
        <v>5.0055394468011096</v>
      </c>
      <c r="AA428" s="47">
        <v>4.9742536215416298</v>
      </c>
      <c r="AB428" s="47">
        <v>4.9617093064180198</v>
      </c>
      <c r="AC428" s="47">
        <v>4.95781809973235</v>
      </c>
      <c r="AD428" s="47">
        <v>4.9073325026788899</v>
      </c>
      <c r="AE428" s="47">
        <v>4.63006040615182</v>
      </c>
      <c r="AF428" s="47">
        <v>4.9691007521720003</v>
      </c>
      <c r="AG428" s="47">
        <v>4.96745719360589</v>
      </c>
      <c r="AH428" s="47">
        <v>4.95343471419124</v>
      </c>
    </row>
    <row r="429" spans="25:34" x14ac:dyDescent="0.55000000000000004">
      <c r="Y429" s="52">
        <v>51135</v>
      </c>
      <c r="Z429" s="47">
        <v>5.0068741022392302</v>
      </c>
      <c r="AA429" s="47">
        <v>4.97557103204828</v>
      </c>
      <c r="AB429" s="47">
        <v>4.96302671692467</v>
      </c>
      <c r="AC429" s="47">
        <v>4.9591355102390002</v>
      </c>
      <c r="AD429" s="47">
        <v>4.9086499131855401</v>
      </c>
      <c r="AE429" s="47">
        <v>4.6313778166584703</v>
      </c>
      <c r="AF429" s="47">
        <v>4.9704181626786497</v>
      </c>
      <c r="AG429" s="47">
        <v>4.9687746041125402</v>
      </c>
      <c r="AH429" s="47">
        <v>4.9547521246978903</v>
      </c>
    </row>
    <row r="430" spans="25:34" x14ac:dyDescent="0.55000000000000004">
      <c r="Y430" s="52">
        <v>51226</v>
      </c>
      <c r="Z430" s="47">
        <v>5.0082673554228103</v>
      </c>
      <c r="AA430" s="47">
        <v>4.9769451729246699</v>
      </c>
      <c r="AB430" s="47">
        <v>4.9644008578010403</v>
      </c>
      <c r="AC430" s="47">
        <v>4.9605096511153803</v>
      </c>
      <c r="AD430" s="47">
        <v>4.9100240540619202</v>
      </c>
      <c r="AE430" s="47">
        <v>4.6327519575348504</v>
      </c>
      <c r="AF430" s="47">
        <v>4.9717923035550404</v>
      </c>
      <c r="AG430" s="47">
        <v>4.9701487449889203</v>
      </c>
      <c r="AH430" s="47">
        <v>4.9561262655742802</v>
      </c>
    </row>
    <row r="431" spans="25:34" x14ac:dyDescent="0.55000000000000004">
      <c r="Y431" s="52">
        <v>51317</v>
      </c>
      <c r="Z431" s="47">
        <v>5.0096444229334498</v>
      </c>
      <c r="AA431" s="47">
        <v>4.9783026763385898</v>
      </c>
      <c r="AB431" s="47">
        <v>4.9657583612149798</v>
      </c>
      <c r="AC431" s="47">
        <v>4.9618671545293003</v>
      </c>
      <c r="AD431" s="47">
        <v>4.9113815574758402</v>
      </c>
      <c r="AE431" s="47">
        <v>4.6341094609487801</v>
      </c>
      <c r="AF431" s="47">
        <v>4.9731498069689604</v>
      </c>
      <c r="AG431" s="47">
        <v>4.97150624840285</v>
      </c>
      <c r="AH431" s="47">
        <v>4.9574837689882001</v>
      </c>
    </row>
    <row r="432" spans="25:34" x14ac:dyDescent="0.55000000000000004">
      <c r="Y432" s="52">
        <v>51409</v>
      </c>
      <c r="Z432" s="47">
        <v>5.0110360670186704</v>
      </c>
      <c r="AA432" s="47">
        <v>4.9796740774756003</v>
      </c>
      <c r="AB432" s="47">
        <v>4.9671297623519903</v>
      </c>
      <c r="AC432" s="47">
        <v>4.9632385556663099</v>
      </c>
      <c r="AD432" s="47">
        <v>4.9127529586128702</v>
      </c>
      <c r="AE432" s="47">
        <v>4.6354808620858003</v>
      </c>
      <c r="AF432" s="47">
        <v>4.97452120810597</v>
      </c>
      <c r="AG432" s="47">
        <v>4.9728776495398597</v>
      </c>
      <c r="AH432" s="47">
        <v>4.9588551701252204</v>
      </c>
    </row>
    <row r="433" spans="25:34" x14ac:dyDescent="0.55000000000000004">
      <c r="Y433" s="52">
        <v>51501</v>
      </c>
      <c r="Z433" s="47">
        <v>5.0123842287722198</v>
      </c>
      <c r="AA433" s="47">
        <v>4.9810011230664903</v>
      </c>
      <c r="AB433" s="47">
        <v>4.9684568079428599</v>
      </c>
      <c r="AC433" s="47">
        <v>4.9645656012571902</v>
      </c>
      <c r="AD433" s="47">
        <v>4.91408000420373</v>
      </c>
      <c r="AE433" s="47">
        <v>4.6368079076766797</v>
      </c>
      <c r="AF433" s="47">
        <v>4.9758482536968502</v>
      </c>
      <c r="AG433" s="47">
        <v>4.9742046951307399</v>
      </c>
      <c r="AH433" s="47">
        <v>4.96018221571609</v>
      </c>
    </row>
    <row r="434" spans="25:34" x14ac:dyDescent="0.55000000000000004">
      <c r="Y434" s="52">
        <v>51591</v>
      </c>
      <c r="Z434" s="47">
        <v>5.0136996969582102</v>
      </c>
      <c r="AA434" s="47">
        <v>4.98229574967917</v>
      </c>
      <c r="AB434" s="47">
        <v>4.9697514345555502</v>
      </c>
      <c r="AC434" s="47">
        <v>4.9658602278698902</v>
      </c>
      <c r="AD434" s="47">
        <v>4.9153746308164203</v>
      </c>
      <c r="AE434" s="47">
        <v>4.6381025342893603</v>
      </c>
      <c r="AF434" s="47">
        <v>4.9771428803095397</v>
      </c>
      <c r="AG434" s="47">
        <v>4.9754993217434302</v>
      </c>
      <c r="AH434" s="47">
        <v>4.96147684232879</v>
      </c>
    </row>
    <row r="435" spans="25:34" x14ac:dyDescent="0.55000000000000004">
      <c r="Y435" s="52">
        <v>51682</v>
      </c>
      <c r="Z435" s="47">
        <v>5.0149596975067201</v>
      </c>
      <c r="AA435" s="47">
        <v>4.9835347765734896</v>
      </c>
      <c r="AB435" s="47">
        <v>4.9709904614498699</v>
      </c>
      <c r="AC435" s="47">
        <v>4.9670992547642001</v>
      </c>
      <c r="AD435" s="47">
        <v>4.9166136577107498</v>
      </c>
      <c r="AE435" s="47">
        <v>4.6393415611836799</v>
      </c>
      <c r="AF435" s="47">
        <v>4.9783819072038504</v>
      </c>
      <c r="AG435" s="47">
        <v>4.9767383486377401</v>
      </c>
      <c r="AH435" s="47">
        <v>4.9627158692230999</v>
      </c>
    </row>
    <row r="436" spans="25:34" x14ac:dyDescent="0.55000000000000004">
      <c r="Y436" s="52">
        <v>51774</v>
      </c>
      <c r="Z436" s="47">
        <v>5.0162081402976204</v>
      </c>
      <c r="AA436" s="47">
        <v>4.9847628730266198</v>
      </c>
      <c r="AB436" s="47">
        <v>4.9722185579030098</v>
      </c>
      <c r="AC436" s="47">
        <v>4.9683273512173303</v>
      </c>
      <c r="AD436" s="47">
        <v>4.9178417541638799</v>
      </c>
      <c r="AE436" s="47">
        <v>4.6405696576368101</v>
      </c>
      <c r="AF436" s="47">
        <v>4.9796100036569904</v>
      </c>
      <c r="AG436" s="47">
        <v>4.97796644509088</v>
      </c>
      <c r="AH436" s="47">
        <v>4.9639439656762301</v>
      </c>
    </row>
    <row r="437" spans="25:34" x14ac:dyDescent="0.55000000000000004">
      <c r="Y437" s="52">
        <v>51866</v>
      </c>
      <c r="Z437" s="47">
        <v>5.0173706594834702</v>
      </c>
      <c r="AA437" s="47">
        <v>4.9859055453576904</v>
      </c>
      <c r="AB437" s="47">
        <v>4.97336123023406</v>
      </c>
      <c r="AC437" s="47">
        <v>4.9694700235483902</v>
      </c>
      <c r="AD437" s="47">
        <v>4.9189844264949301</v>
      </c>
      <c r="AE437" s="47">
        <v>4.64171232996787</v>
      </c>
      <c r="AF437" s="47">
        <v>4.9807526759880503</v>
      </c>
      <c r="AG437" s="47">
        <v>4.97910911742194</v>
      </c>
      <c r="AH437" s="47">
        <v>4.9650866380072998</v>
      </c>
    </row>
    <row r="438" spans="25:34" x14ac:dyDescent="0.55000000000000004">
      <c r="Y438" s="52">
        <v>51956</v>
      </c>
      <c r="Z438" s="47">
        <v>5.0184556545411798</v>
      </c>
      <c r="AA438" s="47">
        <v>4.9869715200228004</v>
      </c>
      <c r="AB438" s="47">
        <v>4.9744272048991904</v>
      </c>
      <c r="AC438" s="47">
        <v>4.97053599821351</v>
      </c>
      <c r="AD438" s="47">
        <v>4.9200504011600596</v>
      </c>
      <c r="AE438" s="47">
        <v>4.6427783046329898</v>
      </c>
      <c r="AF438" s="47">
        <v>4.9818186506531701</v>
      </c>
      <c r="AG438" s="47">
        <v>4.9801750920870598</v>
      </c>
      <c r="AH438" s="47">
        <v>4.9661526126724098</v>
      </c>
    </row>
    <row r="439" spans="25:34" x14ac:dyDescent="0.55000000000000004">
      <c r="Y439" s="52">
        <v>52047</v>
      </c>
      <c r="Z439" s="47">
        <v>5.0194414240602097</v>
      </c>
      <c r="AA439" s="47">
        <v>4.9879385094153896</v>
      </c>
      <c r="AB439" s="47">
        <v>4.9753941942917699</v>
      </c>
      <c r="AC439" s="47">
        <v>4.9715029876060903</v>
      </c>
      <c r="AD439" s="47">
        <v>4.92101739055264</v>
      </c>
      <c r="AE439" s="47">
        <v>4.6437452940255701</v>
      </c>
      <c r="AF439" s="47">
        <v>4.9827856400457504</v>
      </c>
      <c r="AG439" s="47">
        <v>4.9811420814796499</v>
      </c>
      <c r="AH439" s="47">
        <v>4.9671196020649999</v>
      </c>
    </row>
    <row r="440" spans="25:34" x14ac:dyDescent="0.55000000000000004">
      <c r="Y440" s="52">
        <v>52139</v>
      </c>
      <c r="Z440" s="47">
        <v>5.0203625539319603</v>
      </c>
      <c r="AA440" s="47">
        <v>4.9888421000372896</v>
      </c>
      <c r="AB440" s="47">
        <v>4.9762977849136796</v>
      </c>
      <c r="AC440" s="47">
        <v>4.9724065782280098</v>
      </c>
      <c r="AD440" s="47">
        <v>4.9219209811745497</v>
      </c>
      <c r="AE440" s="47">
        <v>4.6446488846474798</v>
      </c>
      <c r="AF440" s="47">
        <v>4.9836892306676601</v>
      </c>
      <c r="AG440" s="47">
        <v>4.9820456721015596</v>
      </c>
      <c r="AH440" s="47">
        <v>4.9680231926869096</v>
      </c>
    </row>
    <row r="441" spans="25:34" x14ac:dyDescent="0.55000000000000004">
      <c r="Y441" s="52">
        <v>52231</v>
      </c>
      <c r="Z441" s="47">
        <v>5.0211874271000303</v>
      </c>
      <c r="AA441" s="47">
        <v>4.9896505986987796</v>
      </c>
      <c r="AB441" s="47">
        <v>4.9771062835751696</v>
      </c>
      <c r="AC441" s="47">
        <v>4.97321507688949</v>
      </c>
      <c r="AD441" s="47">
        <v>4.9227294798360397</v>
      </c>
      <c r="AE441" s="47">
        <v>4.6454573833089698</v>
      </c>
      <c r="AF441" s="47">
        <v>4.9844977293291501</v>
      </c>
      <c r="AG441" s="47">
        <v>4.9828541707630398</v>
      </c>
      <c r="AH441" s="47">
        <v>4.9688316913483899</v>
      </c>
    </row>
    <row r="442" spans="25:34" x14ac:dyDescent="0.55000000000000004">
      <c r="Y442" s="52">
        <v>52321</v>
      </c>
      <c r="Z442" s="47">
        <v>5.0219128476901398</v>
      </c>
      <c r="AA442" s="47">
        <v>4.9903611210391601</v>
      </c>
      <c r="AB442" s="47">
        <v>4.9778168059155403</v>
      </c>
      <c r="AC442" s="47">
        <v>4.9739255992298697</v>
      </c>
      <c r="AD442" s="47">
        <v>4.9234400021763998</v>
      </c>
      <c r="AE442" s="47">
        <v>4.6461679056493397</v>
      </c>
      <c r="AF442" s="47">
        <v>4.9852082516695297</v>
      </c>
      <c r="AG442" s="47">
        <v>4.9835646931034097</v>
      </c>
      <c r="AH442" s="47">
        <v>4.9695422136887704</v>
      </c>
    </row>
    <row r="443" spans="25:34" x14ac:dyDescent="0.55000000000000004">
      <c r="Y443" s="52">
        <v>52412</v>
      </c>
      <c r="Z443" s="47">
        <v>5.0225365365438499</v>
      </c>
      <c r="AA443" s="47">
        <v>4.99097093571641</v>
      </c>
      <c r="AB443" s="47">
        <v>4.9784266205928001</v>
      </c>
      <c r="AC443" s="47">
        <v>4.9745354139071196</v>
      </c>
      <c r="AD443" s="47">
        <v>4.9240498168536702</v>
      </c>
      <c r="AE443" s="47">
        <v>4.6467777203266003</v>
      </c>
      <c r="AF443" s="47">
        <v>4.9858180663467797</v>
      </c>
      <c r="AG443" s="47">
        <v>4.9841745077806801</v>
      </c>
      <c r="AH443" s="47">
        <v>4.9701520283660203</v>
      </c>
    </row>
    <row r="444" spans="25:34" x14ac:dyDescent="0.55000000000000004">
      <c r="Y444" s="52">
        <v>52504</v>
      </c>
      <c r="Z444" s="47">
        <v>5.0230976566540502</v>
      </c>
      <c r="AA444" s="47">
        <v>4.9915195590338204</v>
      </c>
      <c r="AB444" s="47">
        <v>4.9789752439101997</v>
      </c>
      <c r="AC444" s="47">
        <v>4.9750840372245202</v>
      </c>
      <c r="AD444" s="47">
        <v>4.9245984401710698</v>
      </c>
      <c r="AE444" s="47">
        <v>4.6473263436440098</v>
      </c>
      <c r="AF444" s="47">
        <v>4.9863666896641901</v>
      </c>
      <c r="AG444" s="47">
        <v>4.9847231310980797</v>
      </c>
      <c r="AH444" s="47">
        <v>4.9707006516834298</v>
      </c>
    </row>
    <row r="445" spans="25:34" x14ac:dyDescent="0.55000000000000004">
      <c r="Y445" s="52">
        <v>52596</v>
      </c>
      <c r="Z445" s="47">
        <v>5.02361905798276</v>
      </c>
      <c r="AA445" s="47">
        <v>4.9920299357271496</v>
      </c>
      <c r="AB445" s="47">
        <v>4.9794856206035201</v>
      </c>
      <c r="AC445" s="47">
        <v>4.9755944139178503</v>
      </c>
      <c r="AD445" s="47">
        <v>4.9251088168643999</v>
      </c>
      <c r="AE445" s="47">
        <v>4.6478367203373301</v>
      </c>
      <c r="AF445" s="47">
        <v>4.9868770663575104</v>
      </c>
      <c r="AG445" s="47">
        <v>4.9852335077914001</v>
      </c>
      <c r="AH445" s="47">
        <v>4.9712110283767501</v>
      </c>
    </row>
    <row r="446" spans="25:34" x14ac:dyDescent="0.55000000000000004">
      <c r="Y446" s="52">
        <v>52687</v>
      </c>
      <c r="Z446" s="47">
        <v>5.0240121003911904</v>
      </c>
      <c r="AA446" s="47">
        <v>4.9924134496050803</v>
      </c>
      <c r="AB446" s="47">
        <v>4.9798691344814703</v>
      </c>
      <c r="AC446" s="47">
        <v>4.9759779277957801</v>
      </c>
      <c r="AD446" s="47">
        <v>4.9254923307423404</v>
      </c>
      <c r="AE446" s="47">
        <v>4.6482202342152599</v>
      </c>
      <c r="AF446" s="47">
        <v>4.9872605802354402</v>
      </c>
      <c r="AG446" s="47">
        <v>4.9856170216693299</v>
      </c>
      <c r="AH446" s="47">
        <v>4.9715945422546799</v>
      </c>
    </row>
    <row r="447" spans="25:34" x14ac:dyDescent="0.55000000000000004">
      <c r="Y447" s="52">
        <v>52778</v>
      </c>
      <c r="Z447" s="47">
        <v>5.0243687586377899</v>
      </c>
      <c r="AA447" s="47">
        <v>4.9927615805636396</v>
      </c>
      <c r="AB447" s="47">
        <v>4.9802172654400199</v>
      </c>
      <c r="AC447" s="47">
        <v>4.9763260587543501</v>
      </c>
      <c r="AD447" s="47">
        <v>4.9258404617008997</v>
      </c>
      <c r="AE447" s="47">
        <v>4.6485683651738299</v>
      </c>
      <c r="AF447" s="47">
        <v>4.9876087111940004</v>
      </c>
      <c r="AG447" s="47">
        <v>4.9859651526278999</v>
      </c>
      <c r="AH447" s="47">
        <v>4.9719426732132499</v>
      </c>
    </row>
    <row r="448" spans="25:34" x14ac:dyDescent="0.55000000000000004">
      <c r="Y448" s="52">
        <v>52870</v>
      </c>
      <c r="Z448" s="47">
        <v>5.0246030089223996</v>
      </c>
      <c r="AA448" s="47">
        <v>4.9929878134709096</v>
      </c>
      <c r="AB448" s="47">
        <v>4.9804434983472898</v>
      </c>
      <c r="AC448" s="47">
        <v>4.9765522916616201</v>
      </c>
      <c r="AD448" s="47">
        <v>4.9260666946081599</v>
      </c>
      <c r="AE448" s="47">
        <v>4.6487945980810998</v>
      </c>
      <c r="AF448" s="47">
        <v>4.9878349441012704</v>
      </c>
      <c r="AG448" s="47">
        <v>4.9861913855351698</v>
      </c>
      <c r="AH448" s="47">
        <v>4.9721689061205199</v>
      </c>
    </row>
    <row r="449" spans="25:34" x14ac:dyDescent="0.55000000000000004">
      <c r="Y449" s="52">
        <v>52962</v>
      </c>
      <c r="Z449" s="47">
        <v>5.0247118318876298</v>
      </c>
      <c r="AA449" s="47">
        <v>4.9930905352035397</v>
      </c>
      <c r="AB449" s="47">
        <v>4.9805462200799298</v>
      </c>
      <c r="AC449" s="47">
        <v>4.97665501339426</v>
      </c>
      <c r="AD449" s="47">
        <v>4.9261694163407901</v>
      </c>
      <c r="AE449" s="47">
        <v>4.64889731981373</v>
      </c>
      <c r="AF449" s="47">
        <v>4.9879376658339103</v>
      </c>
      <c r="AG449" s="47">
        <v>4.9862941072678097</v>
      </c>
      <c r="AH449" s="47">
        <v>4.9722716278531598</v>
      </c>
    </row>
    <row r="450" spans="25:34" x14ac:dyDescent="0.55000000000000004">
      <c r="Y450" s="52">
        <v>53052</v>
      </c>
      <c r="Z450" s="47">
        <v>5.0249701397112503</v>
      </c>
      <c r="AA450" s="47">
        <v>4.9933432499429102</v>
      </c>
      <c r="AB450" s="47">
        <v>4.9807989348192896</v>
      </c>
      <c r="AC450" s="47">
        <v>4.97690772813361</v>
      </c>
      <c r="AD450" s="47">
        <v>4.9264221310801597</v>
      </c>
      <c r="AE450" s="47">
        <v>4.6491500345530996</v>
      </c>
      <c r="AF450" s="47">
        <v>4.9881903805732604</v>
      </c>
      <c r="AG450" s="47">
        <v>4.9865468220071696</v>
      </c>
      <c r="AH450" s="47">
        <v>4.9725243425925099</v>
      </c>
    </row>
    <row r="451" spans="25:34" x14ac:dyDescent="0.55000000000000004">
      <c r="Y451" s="52">
        <v>53143</v>
      </c>
      <c r="Z451" s="47">
        <v>5.0250000555748597</v>
      </c>
      <c r="AA451" s="47">
        <v>4.9933694764238901</v>
      </c>
      <c r="AB451" s="47">
        <v>4.9808251613002703</v>
      </c>
      <c r="AC451" s="47">
        <v>4.9769339546145996</v>
      </c>
      <c r="AD451" s="47">
        <v>4.9264483575611298</v>
      </c>
      <c r="AE451" s="47">
        <v>4.6491762610340697</v>
      </c>
      <c r="AF451" s="47">
        <v>4.98821660705425</v>
      </c>
      <c r="AG451" s="47">
        <v>4.9865730484881396</v>
      </c>
      <c r="AH451" s="47">
        <v>4.9725505690735003</v>
      </c>
    </row>
    <row r="452" spans="25:34" x14ac:dyDescent="0.55000000000000004">
      <c r="Y452" s="52">
        <v>53235</v>
      </c>
      <c r="Z452" s="47">
        <v>5.0248183246318696</v>
      </c>
      <c r="AA452" s="47">
        <v>4.9931858639791402</v>
      </c>
      <c r="AB452" s="47">
        <v>4.9806415488555196</v>
      </c>
      <c r="AC452" s="47">
        <v>4.9767503421698596</v>
      </c>
      <c r="AD452" s="47">
        <v>4.9262647451163897</v>
      </c>
      <c r="AE452" s="47">
        <v>4.6489926485893296</v>
      </c>
      <c r="AF452" s="47">
        <v>4.9880329946095099</v>
      </c>
      <c r="AG452" s="47">
        <v>4.9863894360433996</v>
      </c>
      <c r="AH452" s="47">
        <v>4.9723669566287496</v>
      </c>
    </row>
    <row r="453" spans="25:34" x14ac:dyDescent="0.55000000000000004">
      <c r="Y453" s="52">
        <v>53327</v>
      </c>
      <c r="Z453" s="47">
        <v>5.0251222796464301</v>
      </c>
      <c r="AA453" s="47">
        <v>4.9934856682978896</v>
      </c>
      <c r="AB453" s="47">
        <v>4.9809413531742797</v>
      </c>
      <c r="AC453" s="47">
        <v>4.9770501464886099</v>
      </c>
      <c r="AD453" s="47">
        <v>4.92656454943514</v>
      </c>
      <c r="AE453" s="47">
        <v>4.6492924529080799</v>
      </c>
      <c r="AF453" s="47">
        <v>4.98833279892827</v>
      </c>
      <c r="AG453" s="47">
        <v>4.9866892403621499</v>
      </c>
      <c r="AH453" s="47">
        <v>4.9726667609475097</v>
      </c>
    </row>
    <row r="454" spans="25:34" x14ac:dyDescent="0.55000000000000004">
      <c r="Y454" s="52">
        <v>53417</v>
      </c>
      <c r="Z454" s="47">
        <v>5.0256053474456701</v>
      </c>
      <c r="AA454" s="47">
        <v>4.9939679797826804</v>
      </c>
      <c r="AB454" s="47">
        <v>4.9814236646590597</v>
      </c>
      <c r="AC454" s="47">
        <v>4.9775324579733899</v>
      </c>
      <c r="AD454" s="47">
        <v>4.9270468609199298</v>
      </c>
      <c r="AE454" s="47">
        <v>4.6497747643928697</v>
      </c>
      <c r="AF454" s="47">
        <v>4.98881511041305</v>
      </c>
      <c r="AG454" s="47">
        <v>4.9871715518469397</v>
      </c>
      <c r="AH454" s="47">
        <v>4.9731490724322898</v>
      </c>
    </row>
    <row r="455" spans="25:34" x14ac:dyDescent="0.55000000000000004">
      <c r="Y455" s="52">
        <v>53508</v>
      </c>
      <c r="Z455" s="47">
        <v>5.0254733242239302</v>
      </c>
      <c r="AA455" s="47">
        <v>4.9938384419956696</v>
      </c>
      <c r="AB455" s="47">
        <v>4.9812941268720499</v>
      </c>
      <c r="AC455" s="47">
        <v>4.9774029201863801</v>
      </c>
      <c r="AD455" s="47">
        <v>4.92691732313292</v>
      </c>
      <c r="AE455" s="47">
        <v>4.6496452266058501</v>
      </c>
      <c r="AF455" s="47">
        <v>4.9886855726260402</v>
      </c>
      <c r="AG455" s="47">
        <v>4.9870420140599201</v>
      </c>
      <c r="AH455" s="47">
        <v>4.9730195346452799</v>
      </c>
    </row>
    <row r="456" spans="25:34" x14ac:dyDescent="0.55000000000000004">
      <c r="Y456" s="52">
        <v>53600</v>
      </c>
      <c r="Z456" s="47">
        <v>5.0257136665648403</v>
      </c>
      <c r="AA456" s="47">
        <v>4.9940739139172603</v>
      </c>
      <c r="AB456" s="47">
        <v>4.9815295987936299</v>
      </c>
      <c r="AC456" s="47">
        <v>4.9776383921079601</v>
      </c>
      <c r="AD456" s="47">
        <v>4.9271527950545</v>
      </c>
      <c r="AE456" s="47">
        <v>4.6498806985274399</v>
      </c>
      <c r="AF456" s="47">
        <v>4.9889210445476202</v>
      </c>
      <c r="AG456" s="47">
        <v>4.9872774859815197</v>
      </c>
      <c r="AH456" s="47">
        <v>4.9732550065668697</v>
      </c>
    </row>
    <row r="457" spans="25:34" x14ac:dyDescent="0.55000000000000004">
      <c r="Y457" s="52">
        <v>53692</v>
      </c>
      <c r="Z457" s="47">
        <v>5.0259285594436003</v>
      </c>
      <c r="AA457" s="47">
        <v>4.99428119004794</v>
      </c>
      <c r="AB457" s="47">
        <v>4.9817368749243203</v>
      </c>
      <c r="AC457" s="47">
        <v>4.9778456682386496</v>
      </c>
      <c r="AD457" s="47">
        <v>4.9273600711851904</v>
      </c>
      <c r="AE457" s="47">
        <v>4.6500879746581196</v>
      </c>
      <c r="AF457" s="47">
        <v>4.9891283206783097</v>
      </c>
      <c r="AG457" s="47">
        <v>4.9874847621121896</v>
      </c>
      <c r="AH457" s="47">
        <v>4.9734622826975503</v>
      </c>
    </row>
    <row r="458" spans="25:34" x14ac:dyDescent="0.55000000000000004">
      <c r="Y458" s="52">
        <v>53782</v>
      </c>
      <c r="Z458" s="47">
        <v>5.0265156434622096</v>
      </c>
      <c r="AA458" s="47">
        <v>4.9948698593335097</v>
      </c>
      <c r="AB458" s="47">
        <v>4.9823255442098899</v>
      </c>
      <c r="AC458" s="47">
        <v>4.9784343375242104</v>
      </c>
      <c r="AD458" s="47">
        <v>4.92794874047076</v>
      </c>
      <c r="AE458" s="47">
        <v>4.6506766439437</v>
      </c>
      <c r="AF458" s="47">
        <v>4.9897169899638696</v>
      </c>
      <c r="AG458" s="47">
        <v>4.9880734313977699</v>
      </c>
      <c r="AH458" s="47">
        <v>4.97405095198312</v>
      </c>
    </row>
    <row r="459" spans="25:34" x14ac:dyDescent="0.55000000000000004">
      <c r="Y459" s="52">
        <v>53873</v>
      </c>
      <c r="Z459" s="47">
        <v>5.0268445385310496</v>
      </c>
      <c r="AA459" s="47">
        <v>4.9951949239949602</v>
      </c>
      <c r="AB459" s="47">
        <v>4.9826506088713503</v>
      </c>
      <c r="AC459" s="47">
        <v>4.9787594021856796</v>
      </c>
      <c r="AD459" s="47">
        <v>4.9282738051322204</v>
      </c>
      <c r="AE459" s="47">
        <v>4.6510017086051603</v>
      </c>
      <c r="AF459" s="47">
        <v>4.9900420546253299</v>
      </c>
      <c r="AG459" s="47">
        <v>4.9883984960592302</v>
      </c>
      <c r="AH459" s="47">
        <v>4.9743760166445803</v>
      </c>
    </row>
    <row r="460" spans="25:34" x14ac:dyDescent="0.55000000000000004">
      <c r="Y460" s="52">
        <v>53965</v>
      </c>
      <c r="Z460" s="47">
        <v>5.0271793895004402</v>
      </c>
      <c r="AA460" s="47">
        <v>4.9955262908359401</v>
      </c>
      <c r="AB460" s="47">
        <v>4.9829819757123301</v>
      </c>
      <c r="AC460" s="47">
        <v>4.9790907690266497</v>
      </c>
      <c r="AD460" s="47">
        <v>4.9286051719731896</v>
      </c>
      <c r="AE460" s="47">
        <v>4.6513330754461304</v>
      </c>
      <c r="AF460" s="47">
        <v>4.9903734214663098</v>
      </c>
      <c r="AG460" s="47">
        <v>4.9887298629002004</v>
      </c>
      <c r="AH460" s="47">
        <v>4.9747073834855504</v>
      </c>
    </row>
    <row r="461" spans="25:34" x14ac:dyDescent="0.55000000000000004">
      <c r="Y461" s="52">
        <v>54057</v>
      </c>
      <c r="Z461" s="47">
        <v>5.0275157900950704</v>
      </c>
      <c r="AA461" s="47">
        <v>4.9958534544955997</v>
      </c>
      <c r="AB461" s="47">
        <v>4.9833091393719897</v>
      </c>
      <c r="AC461" s="47">
        <v>4.9794179326863199</v>
      </c>
      <c r="AD461" s="47">
        <v>4.9289323356328598</v>
      </c>
      <c r="AE461" s="47">
        <v>4.6516602391057802</v>
      </c>
      <c r="AF461" s="47">
        <v>4.99070058512598</v>
      </c>
      <c r="AG461" s="47">
        <v>4.9890570265598697</v>
      </c>
      <c r="AH461" s="47">
        <v>4.9750345471452198</v>
      </c>
    </row>
    <row r="462" spans="25:34" x14ac:dyDescent="0.55000000000000004">
      <c r="Y462" s="52">
        <v>54148</v>
      </c>
      <c r="Z462" s="47">
        <v>5.0278474166382496</v>
      </c>
      <c r="AA462" s="47">
        <v>4.9961798057071398</v>
      </c>
      <c r="AB462" s="47">
        <v>4.9836354905835298</v>
      </c>
      <c r="AC462" s="47">
        <v>4.9797442838978601</v>
      </c>
      <c r="AD462" s="47">
        <v>4.9292586868443999</v>
      </c>
      <c r="AE462" s="47">
        <v>4.6519865903173399</v>
      </c>
      <c r="AF462" s="47">
        <v>4.9910269363375104</v>
      </c>
      <c r="AG462" s="47">
        <v>4.9893833777714001</v>
      </c>
      <c r="AH462" s="47">
        <v>4.9753608983567501</v>
      </c>
    </row>
    <row r="463" spans="25:34" x14ac:dyDescent="0.55000000000000004">
      <c r="Y463" s="52">
        <v>54239</v>
      </c>
      <c r="Z463" s="47">
        <v>5.02817876467675</v>
      </c>
      <c r="AA463" s="47">
        <v>4.9965058653661503</v>
      </c>
      <c r="AB463" s="47">
        <v>4.9839615502425296</v>
      </c>
      <c r="AC463" s="47">
        <v>4.9800703435568696</v>
      </c>
      <c r="AD463" s="47">
        <v>4.9295847465034104</v>
      </c>
      <c r="AE463" s="47">
        <v>4.6523126499763396</v>
      </c>
      <c r="AF463" s="47">
        <v>4.9913529959965199</v>
      </c>
      <c r="AG463" s="47">
        <v>4.9897094374304096</v>
      </c>
      <c r="AH463" s="47">
        <v>4.9756869580157597</v>
      </c>
    </row>
    <row r="464" spans="25:34" x14ac:dyDescent="0.55000000000000004">
      <c r="Y464" s="52">
        <v>54331</v>
      </c>
      <c r="Z464" s="47">
        <v>5.0285166573332702</v>
      </c>
      <c r="AA464" s="47">
        <v>4.9968372068869504</v>
      </c>
      <c r="AB464" s="47">
        <v>4.98429289176332</v>
      </c>
      <c r="AC464" s="47">
        <v>4.98040168507766</v>
      </c>
      <c r="AD464" s="47">
        <v>4.9299160880241901</v>
      </c>
      <c r="AE464" s="47">
        <v>4.65264399149713</v>
      </c>
      <c r="AF464" s="47">
        <v>4.9916843375173103</v>
      </c>
      <c r="AG464" s="47">
        <v>4.9900407789512</v>
      </c>
      <c r="AH464" s="47">
        <v>4.9760182995365501</v>
      </c>
    </row>
    <row r="465" spans="25:34" x14ac:dyDescent="0.55000000000000004">
      <c r="Y465" s="52">
        <v>54423</v>
      </c>
      <c r="Z465" s="47">
        <v>5.0288454200764496</v>
      </c>
      <c r="AA465" s="47">
        <v>4.9971659696301103</v>
      </c>
      <c r="AB465" s="47">
        <v>4.9846216545064896</v>
      </c>
      <c r="AC465" s="47">
        <v>4.9807304478208296</v>
      </c>
      <c r="AD465" s="47">
        <v>4.9302448507673597</v>
      </c>
      <c r="AE465" s="47">
        <v>4.6529727542402997</v>
      </c>
      <c r="AF465" s="47">
        <v>4.9920131002604702</v>
      </c>
      <c r="AG465" s="47">
        <v>4.9903695416943696</v>
      </c>
      <c r="AH465" s="47">
        <v>4.9763470622797303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E4D8-034A-4676-94DD-130373F543AF}">
  <dimension ref="A1:E133"/>
  <sheetViews>
    <sheetView topLeftCell="A106" workbookViewId="0">
      <selection activeCell="A110" sqref="A110:A133"/>
    </sheetView>
  </sheetViews>
  <sheetFormatPr defaultRowHeight="14.4" x14ac:dyDescent="0.55000000000000004"/>
  <cols>
    <col min="1" max="1" width="14.3671875" customWidth="1"/>
    <col min="2" max="2" width="8.68359375" customWidth="1"/>
    <col min="3" max="3" width="12.3671875" bestFit="1" customWidth="1"/>
    <col min="4" max="4" width="14.3671875" customWidth="1"/>
    <col min="5" max="5" width="14.3671875" bestFit="1" customWidth="1"/>
  </cols>
  <sheetData>
    <row r="1" spans="1:5" x14ac:dyDescent="0.55000000000000004">
      <c r="A1" t="s">
        <v>83</v>
      </c>
      <c r="B1" t="s">
        <v>74</v>
      </c>
      <c r="C1" t="s">
        <v>68</v>
      </c>
      <c r="D1" t="s">
        <v>84</v>
      </c>
      <c r="E1" t="s">
        <v>75</v>
      </c>
    </row>
    <row r="2" spans="1:5" x14ac:dyDescent="0.55000000000000004">
      <c r="A2">
        <v>5.05</v>
      </c>
      <c r="B2">
        <v>0.40876400000000002</v>
      </c>
      <c r="C2" s="36">
        <v>39814</v>
      </c>
      <c r="D2">
        <v>5.05</v>
      </c>
      <c r="E2">
        <v>5.05</v>
      </c>
    </row>
    <row r="3" spans="1:5" x14ac:dyDescent="0.55000000000000004">
      <c r="A3">
        <v>5.13</v>
      </c>
      <c r="B3">
        <v>0.509378</v>
      </c>
      <c r="C3" s="36">
        <v>39845</v>
      </c>
      <c r="D3">
        <v>5.13</v>
      </c>
      <c r="E3">
        <v>5.13</v>
      </c>
    </row>
    <row r="4" spans="1:5" x14ac:dyDescent="0.55000000000000004">
      <c r="A4">
        <v>5</v>
      </c>
      <c r="B4">
        <v>0.51831400000000005</v>
      </c>
      <c r="C4" s="36">
        <v>39873</v>
      </c>
      <c r="D4">
        <v>5</v>
      </c>
      <c r="E4">
        <v>5</v>
      </c>
    </row>
    <row r="5" spans="1:5" x14ac:dyDescent="0.55000000000000004">
      <c r="A5">
        <v>4.8099999999999996</v>
      </c>
      <c r="B5">
        <v>0.51572399999999996</v>
      </c>
      <c r="C5" s="36">
        <v>39904</v>
      </c>
      <c r="D5">
        <v>4.8099999999999996</v>
      </c>
      <c r="E5">
        <v>4.8099999999999996</v>
      </c>
    </row>
    <row r="6" spans="1:5" x14ac:dyDescent="0.55000000000000004">
      <c r="A6">
        <v>4.8600000000000003</v>
      </c>
      <c r="B6">
        <v>0.49908599999999997</v>
      </c>
      <c r="C6" s="36">
        <v>39934</v>
      </c>
      <c r="D6">
        <v>4.8600000000000003</v>
      </c>
      <c r="E6">
        <v>4.8600000000000003</v>
      </c>
    </row>
    <row r="7" spans="1:5" x14ac:dyDescent="0.55000000000000004">
      <c r="A7">
        <v>5.42</v>
      </c>
      <c r="B7">
        <v>0.51574399999999998</v>
      </c>
      <c r="C7" s="36">
        <v>39965</v>
      </c>
      <c r="D7">
        <v>5.42</v>
      </c>
      <c r="E7">
        <v>5.42</v>
      </c>
    </row>
    <row r="8" spans="1:5" x14ac:dyDescent="0.55000000000000004">
      <c r="A8">
        <v>5.22</v>
      </c>
      <c r="B8">
        <v>0.49884600000000001</v>
      </c>
      <c r="C8" s="36">
        <v>39995</v>
      </c>
      <c r="D8">
        <v>5.22</v>
      </c>
      <c r="E8">
        <v>5.22</v>
      </c>
    </row>
    <row r="9" spans="1:5" x14ac:dyDescent="0.55000000000000004">
      <c r="A9">
        <v>5.19</v>
      </c>
      <c r="B9">
        <v>0.44976300000000002</v>
      </c>
      <c r="C9" s="36">
        <v>40026</v>
      </c>
      <c r="D9">
        <v>5.19</v>
      </c>
      <c r="E9">
        <v>5.19</v>
      </c>
    </row>
    <row r="10" spans="1:5" x14ac:dyDescent="0.55000000000000004">
      <c r="A10">
        <v>5.0599999999999996</v>
      </c>
      <c r="B10">
        <v>0.39437100000000003</v>
      </c>
      <c r="C10" s="36">
        <v>40057</v>
      </c>
      <c r="D10">
        <v>5.0599999999999996</v>
      </c>
      <c r="E10">
        <v>5.0599999999999996</v>
      </c>
    </row>
    <row r="11" spans="1:5" x14ac:dyDescent="0.55000000000000004">
      <c r="A11">
        <v>4.95</v>
      </c>
      <c r="B11">
        <v>0.39417799999999997</v>
      </c>
      <c r="C11" s="36">
        <v>40087</v>
      </c>
      <c r="D11">
        <v>4.95</v>
      </c>
      <c r="E11">
        <v>4.95</v>
      </c>
    </row>
    <row r="12" spans="1:5" x14ac:dyDescent="0.55000000000000004">
      <c r="A12">
        <v>4.88</v>
      </c>
      <c r="B12">
        <v>0.39077099999999998</v>
      </c>
      <c r="C12" s="36">
        <v>40118</v>
      </c>
      <c r="D12">
        <v>4.88</v>
      </c>
      <c r="E12">
        <v>4.88</v>
      </c>
    </row>
    <row r="13" spans="1:5" x14ac:dyDescent="0.55000000000000004">
      <c r="A13">
        <v>4.93</v>
      </c>
      <c r="B13">
        <v>0.43194399999999999</v>
      </c>
      <c r="C13" s="36">
        <v>40148</v>
      </c>
      <c r="D13">
        <v>4.93</v>
      </c>
      <c r="E13">
        <v>4.93</v>
      </c>
    </row>
    <row r="14" spans="1:5" x14ac:dyDescent="0.55000000000000004">
      <c r="A14">
        <v>5.03</v>
      </c>
      <c r="B14">
        <v>0.45328200000000002</v>
      </c>
      <c r="C14" s="36">
        <v>40179</v>
      </c>
      <c r="D14">
        <v>5.03</v>
      </c>
      <c r="E14">
        <v>5.03</v>
      </c>
    </row>
    <row r="15" spans="1:5" x14ac:dyDescent="0.55000000000000004">
      <c r="A15">
        <v>4.99</v>
      </c>
      <c r="B15">
        <v>0.50134800000000002</v>
      </c>
      <c r="C15" s="36">
        <v>40210</v>
      </c>
      <c r="D15">
        <v>4.99</v>
      </c>
      <c r="E15">
        <v>4.99</v>
      </c>
    </row>
    <row r="16" spans="1:5" x14ac:dyDescent="0.55000000000000004">
      <c r="A16">
        <v>4.97</v>
      </c>
      <c r="B16">
        <v>0.477495</v>
      </c>
      <c r="C16" s="36">
        <v>40238</v>
      </c>
      <c r="D16">
        <v>4.97</v>
      </c>
      <c r="E16">
        <v>4.97</v>
      </c>
    </row>
    <row r="17" spans="1:5" x14ac:dyDescent="0.55000000000000004">
      <c r="A17">
        <v>5.0999999999999996</v>
      </c>
      <c r="B17">
        <v>0.42759000000000003</v>
      </c>
      <c r="C17" s="36">
        <v>40269</v>
      </c>
      <c r="D17">
        <v>5.0999999999999996</v>
      </c>
      <c r="E17">
        <v>5.0999999999999996</v>
      </c>
    </row>
    <row r="18" spans="1:5" x14ac:dyDescent="0.55000000000000004">
      <c r="A18">
        <v>4.8899999999999997</v>
      </c>
      <c r="B18">
        <v>0.41709800000000002</v>
      </c>
      <c r="C18" s="36">
        <v>40299</v>
      </c>
      <c r="D18">
        <v>4.8899999999999997</v>
      </c>
      <c r="E18">
        <v>4.8899999999999997</v>
      </c>
    </row>
    <row r="19" spans="1:5" x14ac:dyDescent="0.55000000000000004">
      <c r="A19">
        <v>4.74</v>
      </c>
      <c r="B19">
        <v>0.36234100000000002</v>
      </c>
      <c r="C19" s="36">
        <v>40330</v>
      </c>
      <c r="D19">
        <v>4.74</v>
      </c>
      <c r="E19">
        <v>4.74</v>
      </c>
    </row>
    <row r="20" spans="1:5" x14ac:dyDescent="0.55000000000000004">
      <c r="A20">
        <v>4.5599999999999996</v>
      </c>
      <c r="B20">
        <v>0.38324399999999997</v>
      </c>
      <c r="C20" s="36">
        <v>40360</v>
      </c>
      <c r="D20">
        <v>4.5599999999999996</v>
      </c>
      <c r="E20">
        <v>4.5599999999999996</v>
      </c>
    </row>
    <row r="21" spans="1:5" x14ac:dyDescent="0.55000000000000004">
      <c r="A21">
        <v>4.43</v>
      </c>
      <c r="B21">
        <v>0.472717</v>
      </c>
      <c r="C21" s="36">
        <v>40391</v>
      </c>
      <c r="D21">
        <v>4.43</v>
      </c>
      <c r="E21">
        <v>4.43</v>
      </c>
    </row>
    <row r="22" spans="1:5" x14ac:dyDescent="0.55000000000000004">
      <c r="A22">
        <v>4.3499999999999996</v>
      </c>
      <c r="B22">
        <v>0.53622400000000003</v>
      </c>
      <c r="C22" s="36">
        <v>40422</v>
      </c>
      <c r="D22">
        <v>4.3499999999999996</v>
      </c>
      <c r="E22">
        <v>4.3499999999999996</v>
      </c>
    </row>
    <row r="23" spans="1:5" x14ac:dyDescent="0.55000000000000004">
      <c r="A23">
        <v>4.2300000000000004</v>
      </c>
      <c r="B23">
        <v>0.56430499999999995</v>
      </c>
      <c r="C23" s="36">
        <v>40452</v>
      </c>
      <c r="D23">
        <v>4.2300000000000004</v>
      </c>
      <c r="E23">
        <v>4.2300000000000004</v>
      </c>
    </row>
    <row r="24" spans="1:5" x14ac:dyDescent="0.55000000000000004">
      <c r="A24">
        <v>4.3</v>
      </c>
      <c r="B24">
        <v>0.57766499999999998</v>
      </c>
      <c r="C24" s="36">
        <v>40483</v>
      </c>
      <c r="D24">
        <v>4.3</v>
      </c>
      <c r="E24">
        <v>4.3</v>
      </c>
    </row>
    <row r="25" spans="1:5" x14ac:dyDescent="0.55000000000000004">
      <c r="A25">
        <v>4.71</v>
      </c>
      <c r="B25">
        <v>0.58076700000000003</v>
      </c>
      <c r="C25" s="36">
        <v>40513</v>
      </c>
      <c r="D25">
        <v>4.71</v>
      </c>
      <c r="E25">
        <v>4.71</v>
      </c>
    </row>
    <row r="26" spans="1:5" x14ac:dyDescent="0.55000000000000004">
      <c r="A26">
        <v>4.76</v>
      </c>
      <c r="B26">
        <v>0.57231100000000001</v>
      </c>
      <c r="C26" s="36">
        <v>40544</v>
      </c>
      <c r="D26">
        <v>4.76</v>
      </c>
      <c r="E26">
        <v>4.76</v>
      </c>
    </row>
    <row r="27" spans="1:5" x14ac:dyDescent="0.55000000000000004">
      <c r="A27">
        <v>4.95</v>
      </c>
      <c r="B27">
        <v>0.54905700000000002</v>
      </c>
      <c r="C27" s="36">
        <v>40575</v>
      </c>
      <c r="D27">
        <v>4.95</v>
      </c>
      <c r="E27">
        <v>4.95</v>
      </c>
    </row>
    <row r="28" spans="1:5" x14ac:dyDescent="0.55000000000000004">
      <c r="A28">
        <v>4.84</v>
      </c>
      <c r="B28">
        <v>0.53086100000000003</v>
      </c>
      <c r="C28" s="36">
        <v>40603</v>
      </c>
      <c r="D28">
        <v>4.84</v>
      </c>
      <c r="E28">
        <v>4.84</v>
      </c>
    </row>
    <row r="29" spans="1:5" x14ac:dyDescent="0.55000000000000004">
      <c r="A29">
        <v>4.84</v>
      </c>
      <c r="B29">
        <v>0.48077799999999998</v>
      </c>
      <c r="C29" s="36">
        <v>40634</v>
      </c>
      <c r="D29">
        <v>4.84</v>
      </c>
      <c r="E29">
        <v>4.84</v>
      </c>
    </row>
    <row r="30" spans="1:5" x14ac:dyDescent="0.55000000000000004">
      <c r="A30">
        <v>4.6399999999999997</v>
      </c>
      <c r="B30">
        <v>0.44552000000000003</v>
      </c>
      <c r="C30" s="36">
        <v>40664</v>
      </c>
      <c r="D30">
        <v>4.6399999999999997</v>
      </c>
      <c r="E30">
        <v>4.6399999999999997</v>
      </c>
    </row>
    <row r="31" spans="1:5" x14ac:dyDescent="0.55000000000000004">
      <c r="A31">
        <v>4.51</v>
      </c>
      <c r="B31">
        <v>0.40775600000000001</v>
      </c>
      <c r="C31" s="36">
        <v>40695</v>
      </c>
      <c r="D31">
        <v>4.51</v>
      </c>
      <c r="E31">
        <v>4.51</v>
      </c>
    </row>
    <row r="32" spans="1:5" x14ac:dyDescent="0.55000000000000004">
      <c r="A32">
        <v>4.55</v>
      </c>
      <c r="B32">
        <v>0.43887799999999999</v>
      </c>
      <c r="C32" s="36">
        <v>40725</v>
      </c>
      <c r="D32">
        <v>4.55</v>
      </c>
      <c r="E32">
        <v>4.55</v>
      </c>
    </row>
    <row r="33" spans="1:5" x14ac:dyDescent="0.55000000000000004">
      <c r="A33">
        <v>4.2699999999999996</v>
      </c>
      <c r="B33">
        <v>0.44572299999999998</v>
      </c>
      <c r="C33" s="36">
        <v>40756</v>
      </c>
      <c r="D33">
        <v>4.2699999999999996</v>
      </c>
      <c r="E33">
        <v>4.2699999999999996</v>
      </c>
    </row>
    <row r="34" spans="1:5" x14ac:dyDescent="0.55000000000000004">
      <c r="A34">
        <v>4.1100000000000003</v>
      </c>
      <c r="B34">
        <v>0.48288799999999998</v>
      </c>
      <c r="C34" s="36">
        <v>40787</v>
      </c>
      <c r="D34">
        <v>4.1100000000000003</v>
      </c>
      <c r="E34">
        <v>4.1100000000000003</v>
      </c>
    </row>
    <row r="35" spans="1:5" x14ac:dyDescent="0.55000000000000004">
      <c r="A35">
        <v>4.07</v>
      </c>
      <c r="B35">
        <v>0.55535299999999999</v>
      </c>
      <c r="C35" s="36">
        <v>40817</v>
      </c>
      <c r="D35">
        <v>4.07</v>
      </c>
      <c r="E35">
        <v>4.07</v>
      </c>
    </row>
    <row r="36" spans="1:5" x14ac:dyDescent="0.55000000000000004">
      <c r="A36">
        <v>3.99</v>
      </c>
      <c r="B36">
        <v>0.592476</v>
      </c>
      <c r="C36" s="36">
        <v>40848</v>
      </c>
      <c r="D36">
        <v>3.99</v>
      </c>
      <c r="E36">
        <v>3.99</v>
      </c>
    </row>
    <row r="37" spans="1:5" x14ac:dyDescent="0.55000000000000004">
      <c r="A37">
        <v>3.96</v>
      </c>
      <c r="B37">
        <v>0.58291300000000001</v>
      </c>
      <c r="C37" s="36">
        <v>40878</v>
      </c>
      <c r="D37">
        <v>3.96</v>
      </c>
      <c r="E37">
        <v>3.96</v>
      </c>
    </row>
    <row r="38" spans="1:5" x14ac:dyDescent="0.55000000000000004">
      <c r="A38">
        <v>3.92</v>
      </c>
      <c r="B38">
        <v>0.57407900000000001</v>
      </c>
      <c r="C38" s="36">
        <v>40909</v>
      </c>
      <c r="D38">
        <v>3.92</v>
      </c>
      <c r="E38">
        <v>3.92</v>
      </c>
    </row>
    <row r="39" spans="1:5" x14ac:dyDescent="0.55000000000000004">
      <c r="A39">
        <v>3.89</v>
      </c>
      <c r="B39">
        <v>0.58533299999999999</v>
      </c>
      <c r="C39" s="36">
        <v>40940</v>
      </c>
      <c r="D39">
        <v>3.89</v>
      </c>
      <c r="E39">
        <v>3.89</v>
      </c>
    </row>
    <row r="40" spans="1:5" x14ac:dyDescent="0.55000000000000004">
      <c r="A40">
        <v>3.95</v>
      </c>
      <c r="B40">
        <v>0.59401800000000005</v>
      </c>
      <c r="C40" s="36">
        <v>40969</v>
      </c>
      <c r="D40">
        <v>3.95</v>
      </c>
      <c r="E40">
        <v>3.95</v>
      </c>
    </row>
    <row r="41" spans="1:5" x14ac:dyDescent="0.55000000000000004">
      <c r="A41">
        <v>3.91</v>
      </c>
      <c r="B41">
        <v>0.55822499999999997</v>
      </c>
      <c r="C41" s="36">
        <v>41000</v>
      </c>
      <c r="D41">
        <v>3.91</v>
      </c>
      <c r="E41">
        <v>3.91</v>
      </c>
    </row>
    <row r="42" spans="1:5" x14ac:dyDescent="0.55000000000000004">
      <c r="A42">
        <v>3.8</v>
      </c>
      <c r="B42">
        <v>0.52341599999999999</v>
      </c>
      <c r="C42" s="36">
        <v>41030</v>
      </c>
      <c r="D42">
        <v>3.8</v>
      </c>
      <c r="E42">
        <v>3.8</v>
      </c>
    </row>
    <row r="43" spans="1:5" x14ac:dyDescent="0.55000000000000004">
      <c r="A43">
        <v>3.68</v>
      </c>
      <c r="B43">
        <v>0.50305100000000003</v>
      </c>
      <c r="C43" s="36">
        <v>41061</v>
      </c>
      <c r="D43">
        <v>3.68</v>
      </c>
      <c r="E43">
        <v>3.68</v>
      </c>
    </row>
    <row r="44" spans="1:5" x14ac:dyDescent="0.55000000000000004">
      <c r="A44">
        <v>3.55</v>
      </c>
      <c r="B44">
        <v>0.49107200000000001</v>
      </c>
      <c r="C44" s="36">
        <v>41091</v>
      </c>
      <c r="D44">
        <v>3.55</v>
      </c>
      <c r="E44">
        <v>3.55</v>
      </c>
    </row>
    <row r="45" spans="1:5" x14ac:dyDescent="0.55000000000000004">
      <c r="A45">
        <v>3.6</v>
      </c>
      <c r="B45">
        <v>0.540049</v>
      </c>
      <c r="C45" s="36">
        <v>41122</v>
      </c>
      <c r="D45">
        <v>3.6</v>
      </c>
      <c r="E45">
        <v>3.6</v>
      </c>
    </row>
    <row r="46" spans="1:5" x14ac:dyDescent="0.55000000000000004">
      <c r="A46">
        <v>3.5</v>
      </c>
      <c r="B46">
        <v>0.556863</v>
      </c>
      <c r="C46" s="36">
        <v>41153</v>
      </c>
      <c r="D46">
        <v>3.5</v>
      </c>
      <c r="E46">
        <v>3.5</v>
      </c>
    </row>
    <row r="47" spans="1:5" x14ac:dyDescent="0.55000000000000004">
      <c r="A47">
        <v>3.38</v>
      </c>
      <c r="B47">
        <v>0.57284400000000002</v>
      </c>
      <c r="C47" s="36">
        <v>41183</v>
      </c>
      <c r="D47">
        <v>3.38</v>
      </c>
      <c r="E47">
        <v>3.38</v>
      </c>
    </row>
    <row r="48" spans="1:5" x14ac:dyDescent="0.55000000000000004">
      <c r="A48">
        <v>3.35</v>
      </c>
      <c r="B48">
        <v>0.58298399999999995</v>
      </c>
      <c r="C48" s="36">
        <v>41214</v>
      </c>
      <c r="D48">
        <v>3.35</v>
      </c>
      <c r="E48">
        <v>3.35</v>
      </c>
    </row>
    <row r="49" spans="1:5" x14ac:dyDescent="0.55000000000000004">
      <c r="A49">
        <v>3.35</v>
      </c>
      <c r="B49">
        <v>0.59266300000000005</v>
      </c>
      <c r="C49" s="36">
        <v>41244</v>
      </c>
      <c r="D49">
        <v>3.35</v>
      </c>
      <c r="E49">
        <v>3.35</v>
      </c>
    </row>
    <row r="50" spans="1:5" x14ac:dyDescent="0.55000000000000004">
      <c r="A50">
        <v>3.41</v>
      </c>
      <c r="B50">
        <v>0.59176499999999999</v>
      </c>
      <c r="C50" s="36">
        <v>41275</v>
      </c>
      <c r="D50">
        <v>3.41</v>
      </c>
      <c r="E50">
        <v>3.41</v>
      </c>
    </row>
    <row r="51" spans="1:5" x14ac:dyDescent="0.55000000000000004">
      <c r="A51">
        <v>3.53</v>
      </c>
      <c r="B51">
        <v>0.60997100000000004</v>
      </c>
      <c r="C51" s="36">
        <v>41306</v>
      </c>
      <c r="D51">
        <v>3.53</v>
      </c>
      <c r="E51">
        <v>3.53</v>
      </c>
    </row>
    <row r="52" spans="1:5" x14ac:dyDescent="0.55000000000000004">
      <c r="A52">
        <v>3.57</v>
      </c>
      <c r="B52">
        <v>0.61141999999999996</v>
      </c>
      <c r="C52" s="36">
        <v>41334</v>
      </c>
      <c r="D52">
        <v>3.57</v>
      </c>
      <c r="E52">
        <v>3.57</v>
      </c>
    </row>
    <row r="53" spans="1:5" x14ac:dyDescent="0.55000000000000004">
      <c r="A53">
        <v>3.45</v>
      </c>
      <c r="B53">
        <v>0.57528999999999997</v>
      </c>
      <c r="C53" s="36">
        <v>41365</v>
      </c>
      <c r="D53">
        <v>3.45</v>
      </c>
      <c r="E53">
        <v>3.45</v>
      </c>
    </row>
    <row r="54" spans="1:5" x14ac:dyDescent="0.55000000000000004">
      <c r="A54">
        <v>3.54</v>
      </c>
      <c r="B54">
        <v>0.51671100000000003</v>
      </c>
      <c r="C54" s="36">
        <v>41395</v>
      </c>
      <c r="D54">
        <v>3.54</v>
      </c>
      <c r="E54">
        <v>3.54</v>
      </c>
    </row>
    <row r="55" spans="1:5" x14ac:dyDescent="0.55000000000000004">
      <c r="A55">
        <v>4.07</v>
      </c>
      <c r="B55">
        <v>0.49885800000000002</v>
      </c>
      <c r="C55" s="36">
        <v>41426</v>
      </c>
      <c r="D55">
        <v>4.07</v>
      </c>
      <c r="E55">
        <v>4.07</v>
      </c>
    </row>
    <row r="56" spans="1:5" x14ac:dyDescent="0.55000000000000004">
      <c r="A56">
        <v>4.37</v>
      </c>
      <c r="B56">
        <v>0.45994499999999999</v>
      </c>
      <c r="C56" s="36">
        <v>41456</v>
      </c>
      <c r="D56">
        <v>4.37</v>
      </c>
      <c r="E56">
        <v>4.37</v>
      </c>
    </row>
    <row r="57" spans="1:5" x14ac:dyDescent="0.55000000000000004">
      <c r="A57">
        <v>4.46</v>
      </c>
      <c r="B57">
        <v>0.40031800000000001</v>
      </c>
      <c r="C57" s="36">
        <v>41487</v>
      </c>
      <c r="D57">
        <v>4.46</v>
      </c>
      <c r="E57">
        <v>4.46</v>
      </c>
    </row>
    <row r="58" spans="1:5" x14ac:dyDescent="0.55000000000000004">
      <c r="A58">
        <v>4.49</v>
      </c>
      <c r="B58">
        <v>0.337086</v>
      </c>
      <c r="C58" s="36">
        <v>41518</v>
      </c>
      <c r="D58">
        <v>4.49</v>
      </c>
      <c r="E58">
        <v>4.49</v>
      </c>
    </row>
    <row r="59" spans="1:5" x14ac:dyDescent="0.55000000000000004">
      <c r="A59">
        <v>4.1900000000000004</v>
      </c>
      <c r="B59">
        <v>0.298842</v>
      </c>
      <c r="C59" s="36">
        <v>41548</v>
      </c>
      <c r="D59">
        <v>4.1900000000000004</v>
      </c>
      <c r="E59">
        <v>4.1900000000000004</v>
      </c>
    </row>
    <row r="60" spans="1:5" x14ac:dyDescent="0.55000000000000004">
      <c r="A60">
        <v>4.26</v>
      </c>
      <c r="B60">
        <v>0.29673100000000002</v>
      </c>
      <c r="C60" s="36">
        <v>41579</v>
      </c>
      <c r="D60">
        <v>4.26</v>
      </c>
      <c r="E60">
        <v>4.26</v>
      </c>
    </row>
    <row r="61" spans="1:5" x14ac:dyDescent="0.55000000000000004">
      <c r="A61">
        <v>4.46</v>
      </c>
      <c r="B61">
        <v>0.31639600000000001</v>
      </c>
      <c r="C61" s="36">
        <v>41609</v>
      </c>
      <c r="D61">
        <v>4.46</v>
      </c>
      <c r="E61">
        <v>4.46</v>
      </c>
    </row>
    <row r="62" spans="1:5" x14ac:dyDescent="0.55000000000000004">
      <c r="A62">
        <v>4.43</v>
      </c>
      <c r="B62">
        <v>0.33289000000000002</v>
      </c>
      <c r="C62" s="36">
        <v>41640</v>
      </c>
      <c r="D62">
        <v>4.43</v>
      </c>
      <c r="E62">
        <v>4.43</v>
      </c>
    </row>
    <row r="63" spans="1:5" x14ac:dyDescent="0.55000000000000004">
      <c r="A63">
        <v>4.3</v>
      </c>
      <c r="B63">
        <v>0.336729</v>
      </c>
      <c r="C63" s="36">
        <v>41671</v>
      </c>
      <c r="D63">
        <v>4.3</v>
      </c>
      <c r="E63">
        <v>4.3</v>
      </c>
    </row>
    <row r="64" spans="1:5" x14ac:dyDescent="0.55000000000000004">
      <c r="A64">
        <v>4.34</v>
      </c>
      <c r="B64">
        <v>0.303786</v>
      </c>
      <c r="C64" s="36">
        <v>41699</v>
      </c>
      <c r="D64">
        <v>4.34</v>
      </c>
      <c r="E64">
        <v>4.34</v>
      </c>
    </row>
    <row r="65" spans="1:5" x14ac:dyDescent="0.55000000000000004">
      <c r="A65">
        <v>4.34</v>
      </c>
      <c r="B65">
        <v>0.29142699999999999</v>
      </c>
      <c r="C65" s="36">
        <v>41730</v>
      </c>
      <c r="D65">
        <v>4.34</v>
      </c>
      <c r="E65">
        <v>4.34</v>
      </c>
    </row>
    <row r="66" spans="1:5" x14ac:dyDescent="0.55000000000000004">
      <c r="A66">
        <v>4.1900000000000004</v>
      </c>
      <c r="B66">
        <v>0.26885399999999998</v>
      </c>
      <c r="C66" s="36">
        <v>41760</v>
      </c>
      <c r="D66">
        <v>4.1900000000000004</v>
      </c>
      <c r="E66">
        <v>4.1900000000000004</v>
      </c>
    </row>
    <row r="67" spans="1:5" x14ac:dyDescent="0.55000000000000004">
      <c r="A67">
        <v>4.16</v>
      </c>
      <c r="B67">
        <v>0.249496</v>
      </c>
      <c r="C67" s="36">
        <v>41791</v>
      </c>
      <c r="D67">
        <v>4.16</v>
      </c>
      <c r="E67">
        <v>4.16</v>
      </c>
    </row>
    <row r="68" spans="1:5" x14ac:dyDescent="0.55000000000000004">
      <c r="A68">
        <v>4.13</v>
      </c>
      <c r="B68">
        <v>0.24000099999999999</v>
      </c>
      <c r="C68" s="36">
        <v>41821</v>
      </c>
      <c r="D68">
        <v>4.13</v>
      </c>
      <c r="E68">
        <v>4.13</v>
      </c>
    </row>
    <row r="69" spans="1:5" x14ac:dyDescent="0.55000000000000004">
      <c r="A69">
        <v>4.12</v>
      </c>
      <c r="B69">
        <v>0.248696</v>
      </c>
      <c r="C69" s="36">
        <v>41852</v>
      </c>
      <c r="D69">
        <v>4.12</v>
      </c>
      <c r="E69">
        <v>4.12</v>
      </c>
    </row>
    <row r="70" spans="1:5" x14ac:dyDescent="0.55000000000000004">
      <c r="A70">
        <v>4.16</v>
      </c>
      <c r="B70">
        <v>0.25656800000000002</v>
      </c>
      <c r="C70" s="36">
        <v>41883</v>
      </c>
      <c r="D70">
        <v>4.16</v>
      </c>
      <c r="E70">
        <v>4.16</v>
      </c>
    </row>
    <row r="71" spans="1:5" x14ac:dyDescent="0.55000000000000004">
      <c r="A71">
        <v>4.04</v>
      </c>
      <c r="B71">
        <v>0.25290000000000001</v>
      </c>
      <c r="C71" s="36">
        <v>41913</v>
      </c>
      <c r="D71">
        <v>4.04</v>
      </c>
      <c r="E71">
        <v>4.04</v>
      </c>
    </row>
    <row r="72" spans="1:5" x14ac:dyDescent="0.55000000000000004">
      <c r="A72">
        <v>4</v>
      </c>
      <c r="B72">
        <v>0.27888099999999999</v>
      </c>
      <c r="C72" s="36">
        <v>41944</v>
      </c>
      <c r="D72">
        <v>4</v>
      </c>
      <c r="E72">
        <v>4</v>
      </c>
    </row>
    <row r="73" spans="1:5" x14ac:dyDescent="0.55000000000000004">
      <c r="A73">
        <v>3.86</v>
      </c>
      <c r="B73">
        <v>0.32908900000000002</v>
      </c>
      <c r="C73" s="36">
        <v>41974</v>
      </c>
      <c r="D73">
        <v>3.86</v>
      </c>
      <c r="E73">
        <v>3.86</v>
      </c>
    </row>
    <row r="74" spans="1:5" x14ac:dyDescent="0.55000000000000004">
      <c r="A74">
        <v>3.67</v>
      </c>
      <c r="B74">
        <v>0.344916</v>
      </c>
      <c r="C74" s="36">
        <v>42005</v>
      </c>
      <c r="D74">
        <v>3.67</v>
      </c>
      <c r="E74">
        <v>3.67</v>
      </c>
    </row>
    <row r="75" spans="1:5" x14ac:dyDescent="0.55000000000000004">
      <c r="A75">
        <v>3.71</v>
      </c>
      <c r="B75">
        <v>0.39025500000000002</v>
      </c>
      <c r="C75" s="36">
        <v>42036</v>
      </c>
      <c r="D75">
        <v>3.71</v>
      </c>
      <c r="E75">
        <v>3.71</v>
      </c>
    </row>
    <row r="76" spans="1:5" x14ac:dyDescent="0.55000000000000004">
      <c r="A76">
        <v>3.77</v>
      </c>
      <c r="B76">
        <v>0.45905699999999999</v>
      </c>
      <c r="C76" s="36">
        <v>42064</v>
      </c>
      <c r="D76">
        <v>3.77</v>
      </c>
      <c r="E76">
        <v>3.77</v>
      </c>
    </row>
    <row r="77" spans="1:5" x14ac:dyDescent="0.55000000000000004">
      <c r="A77">
        <v>3.67</v>
      </c>
      <c r="B77">
        <v>0.43175599999999997</v>
      </c>
      <c r="C77" s="36">
        <v>42095</v>
      </c>
      <c r="D77">
        <v>3.67</v>
      </c>
      <c r="E77">
        <v>3.67</v>
      </c>
    </row>
    <row r="78" spans="1:5" x14ac:dyDescent="0.55000000000000004">
      <c r="A78">
        <v>3.84</v>
      </c>
      <c r="B78">
        <v>0.38589200000000001</v>
      </c>
      <c r="C78" s="36">
        <v>42125</v>
      </c>
      <c r="D78">
        <v>3.84</v>
      </c>
      <c r="E78">
        <v>3.84</v>
      </c>
    </row>
    <row r="79" spans="1:5" x14ac:dyDescent="0.55000000000000004">
      <c r="A79">
        <v>3.98</v>
      </c>
      <c r="B79">
        <v>0.33335100000000001</v>
      </c>
      <c r="C79" s="36">
        <v>42156</v>
      </c>
      <c r="D79">
        <v>3.98</v>
      </c>
      <c r="E79">
        <v>3.98</v>
      </c>
    </row>
    <row r="80" spans="1:5" x14ac:dyDescent="0.55000000000000004">
      <c r="A80">
        <v>4.05</v>
      </c>
      <c r="B80">
        <v>0.27662700000000001</v>
      </c>
      <c r="C80" s="36">
        <v>42186</v>
      </c>
      <c r="D80">
        <v>4.05</v>
      </c>
      <c r="E80">
        <v>4.05</v>
      </c>
    </row>
    <row r="81" spans="1:5" x14ac:dyDescent="0.55000000000000004">
      <c r="A81">
        <v>3.91</v>
      </c>
      <c r="B81">
        <v>0.249414</v>
      </c>
      <c r="C81" s="36">
        <v>42217</v>
      </c>
      <c r="D81">
        <v>3.91</v>
      </c>
      <c r="E81">
        <v>3.91</v>
      </c>
    </row>
    <row r="82" spans="1:5" x14ac:dyDescent="0.55000000000000004">
      <c r="A82">
        <v>3.89</v>
      </c>
      <c r="B82">
        <v>0.25963700000000001</v>
      </c>
      <c r="C82" s="36">
        <v>42248</v>
      </c>
      <c r="D82">
        <v>3.89</v>
      </c>
      <c r="E82">
        <v>3.89</v>
      </c>
    </row>
    <row r="83" spans="1:5" x14ac:dyDescent="0.55000000000000004">
      <c r="A83">
        <v>3.8</v>
      </c>
      <c r="B83">
        <v>0.25874799999999998</v>
      </c>
      <c r="C83" s="36">
        <v>42278</v>
      </c>
      <c r="D83">
        <v>3.8</v>
      </c>
      <c r="E83">
        <v>3.8</v>
      </c>
    </row>
    <row r="84" spans="1:5" x14ac:dyDescent="0.55000000000000004">
      <c r="A84">
        <v>3.94</v>
      </c>
      <c r="B84">
        <v>0.29836800000000002</v>
      </c>
      <c r="C84" s="36">
        <v>42309</v>
      </c>
      <c r="D84">
        <v>3.94</v>
      </c>
      <c r="E84">
        <v>3.94</v>
      </c>
    </row>
    <row r="85" spans="1:5" x14ac:dyDescent="0.55000000000000004">
      <c r="A85">
        <v>3.96</v>
      </c>
      <c r="B85">
        <v>0.30424600000000002</v>
      </c>
      <c r="C85" s="36">
        <v>42339</v>
      </c>
      <c r="D85">
        <v>3.96</v>
      </c>
      <c r="E85">
        <v>3.96</v>
      </c>
    </row>
    <row r="86" spans="1:5" x14ac:dyDescent="0.55000000000000004">
      <c r="A86">
        <v>3.87</v>
      </c>
      <c r="B86">
        <v>0.29661399999999999</v>
      </c>
      <c r="C86" s="36">
        <v>42370</v>
      </c>
      <c r="D86">
        <v>3.87</v>
      </c>
      <c r="E86">
        <v>3.87</v>
      </c>
    </row>
    <row r="87" spans="1:5" x14ac:dyDescent="0.55000000000000004">
      <c r="A87">
        <v>3.66</v>
      </c>
      <c r="B87">
        <v>0.31326799999999999</v>
      </c>
      <c r="C87" s="36">
        <v>42401</v>
      </c>
      <c r="D87">
        <v>3.66</v>
      </c>
      <c r="E87">
        <v>3.66</v>
      </c>
    </row>
    <row r="88" spans="1:5" x14ac:dyDescent="0.55000000000000004">
      <c r="A88">
        <v>3.69</v>
      </c>
      <c r="B88">
        <v>0.32911099999999999</v>
      </c>
      <c r="C88" s="36">
        <v>42430</v>
      </c>
      <c r="D88">
        <v>3.69</v>
      </c>
      <c r="E88">
        <v>3.69</v>
      </c>
    </row>
    <row r="89" spans="1:5" x14ac:dyDescent="0.55000000000000004">
      <c r="A89">
        <v>3.61</v>
      </c>
      <c r="B89">
        <v>0.35191499999999998</v>
      </c>
      <c r="C89" s="36">
        <v>42461</v>
      </c>
      <c r="D89">
        <v>3.61</v>
      </c>
      <c r="E89">
        <v>3.61</v>
      </c>
    </row>
    <row r="90" spans="1:5" x14ac:dyDescent="0.55000000000000004">
      <c r="A90">
        <v>3.6</v>
      </c>
      <c r="B90">
        <v>0.32683099999999998</v>
      </c>
      <c r="C90" s="36">
        <v>42491</v>
      </c>
      <c r="D90">
        <v>3.6</v>
      </c>
      <c r="E90">
        <v>3.6</v>
      </c>
    </row>
    <row r="91" spans="1:5" x14ac:dyDescent="0.55000000000000004">
      <c r="A91">
        <v>3.57</v>
      </c>
      <c r="B91">
        <v>0.29985600000000001</v>
      </c>
      <c r="C91" s="36">
        <v>42522</v>
      </c>
      <c r="D91">
        <v>3.57</v>
      </c>
      <c r="E91">
        <v>3.57</v>
      </c>
    </row>
    <row r="92" spans="1:5" x14ac:dyDescent="0.55000000000000004">
      <c r="A92">
        <v>3.44</v>
      </c>
      <c r="B92">
        <v>0.287219</v>
      </c>
      <c r="C92" s="36">
        <v>42552</v>
      </c>
      <c r="D92">
        <v>3.44</v>
      </c>
      <c r="E92">
        <v>3.44</v>
      </c>
    </row>
    <row r="93" spans="1:5" x14ac:dyDescent="0.55000000000000004">
      <c r="A93">
        <v>3.44</v>
      </c>
      <c r="B93">
        <v>0.31637999999999999</v>
      </c>
      <c r="C93" s="36">
        <v>42583</v>
      </c>
      <c r="D93">
        <v>3.44</v>
      </c>
      <c r="E93">
        <v>3.44</v>
      </c>
    </row>
    <row r="94" spans="1:5" x14ac:dyDescent="0.55000000000000004">
      <c r="A94">
        <v>3.46</v>
      </c>
      <c r="B94">
        <v>0.36849900000000002</v>
      </c>
      <c r="C94" s="36">
        <v>42614</v>
      </c>
      <c r="D94">
        <v>3.46</v>
      </c>
      <c r="E94">
        <v>3.46</v>
      </c>
    </row>
    <row r="95" spans="1:5" x14ac:dyDescent="0.55000000000000004">
      <c r="A95">
        <v>3.47</v>
      </c>
      <c r="B95">
        <v>0.388266</v>
      </c>
      <c r="C95" s="36">
        <v>42644</v>
      </c>
      <c r="D95">
        <v>3.47</v>
      </c>
      <c r="E95">
        <v>3.47</v>
      </c>
    </row>
    <row r="96" spans="1:5" x14ac:dyDescent="0.55000000000000004">
      <c r="A96">
        <v>3.77</v>
      </c>
      <c r="B96">
        <v>0.38515199999999999</v>
      </c>
      <c r="C96" s="36">
        <v>42675</v>
      </c>
      <c r="D96">
        <v>3.77</v>
      </c>
      <c r="E96">
        <v>3.77</v>
      </c>
    </row>
    <row r="97" spans="1:5" x14ac:dyDescent="0.55000000000000004">
      <c r="A97">
        <v>4.2</v>
      </c>
      <c r="B97">
        <v>0.36363800000000002</v>
      </c>
      <c r="C97" s="36">
        <v>42705</v>
      </c>
      <c r="D97">
        <v>4.2</v>
      </c>
      <c r="E97">
        <v>4.2</v>
      </c>
    </row>
    <row r="98" spans="1:5" x14ac:dyDescent="0.55000000000000004">
      <c r="A98">
        <v>4.1500000000000004</v>
      </c>
      <c r="B98">
        <v>0.33854200000000001</v>
      </c>
      <c r="C98" s="36">
        <v>42736</v>
      </c>
      <c r="D98">
        <v>4.1500000000000004</v>
      </c>
      <c r="E98">
        <v>4.1500000000000004</v>
      </c>
    </row>
    <row r="99" spans="1:5" x14ac:dyDescent="0.55000000000000004">
      <c r="A99">
        <v>4.17</v>
      </c>
      <c r="B99">
        <v>0.31328299999999998</v>
      </c>
      <c r="C99" s="36">
        <v>42767</v>
      </c>
      <c r="D99">
        <v>4.17</v>
      </c>
      <c r="E99">
        <v>4.17</v>
      </c>
    </row>
    <row r="100" spans="1:5" x14ac:dyDescent="0.55000000000000004">
      <c r="A100">
        <v>4.2</v>
      </c>
      <c r="B100">
        <v>0.26394499999999999</v>
      </c>
      <c r="C100" s="36">
        <v>42795</v>
      </c>
      <c r="D100">
        <v>4.2</v>
      </c>
      <c r="E100">
        <v>4.2</v>
      </c>
    </row>
    <row r="101" spans="1:5" x14ac:dyDescent="0.55000000000000004">
      <c r="A101">
        <v>4.05</v>
      </c>
      <c r="B101">
        <v>0.21567</v>
      </c>
      <c r="C101" s="36">
        <v>42826</v>
      </c>
      <c r="D101">
        <v>4.05</v>
      </c>
      <c r="E101">
        <v>4.05</v>
      </c>
    </row>
    <row r="102" spans="1:5" x14ac:dyDescent="0.55000000000000004">
      <c r="A102">
        <v>4.01</v>
      </c>
      <c r="B102">
        <v>0.19553799999999999</v>
      </c>
      <c r="C102" s="36">
        <v>42856</v>
      </c>
      <c r="D102">
        <v>4.01</v>
      </c>
      <c r="E102">
        <v>4.01</v>
      </c>
    </row>
    <row r="103" spans="1:5" x14ac:dyDescent="0.55000000000000004">
      <c r="A103">
        <v>3.9</v>
      </c>
      <c r="B103">
        <v>0.17622599999999999</v>
      </c>
      <c r="C103" s="36">
        <v>42887</v>
      </c>
      <c r="D103">
        <v>3.9</v>
      </c>
      <c r="E103">
        <v>3.9</v>
      </c>
    </row>
    <row r="104" spans="1:5" x14ac:dyDescent="0.55000000000000004">
      <c r="A104">
        <v>3.97</v>
      </c>
      <c r="B104">
        <v>0.16727</v>
      </c>
      <c r="C104" s="36">
        <v>42917</v>
      </c>
      <c r="D104">
        <v>3.97</v>
      </c>
      <c r="E104">
        <v>3.97</v>
      </c>
    </row>
    <row r="105" spans="1:5" x14ac:dyDescent="0.55000000000000004">
      <c r="A105">
        <v>3.88</v>
      </c>
      <c r="B105">
        <v>0.17586399999999999</v>
      </c>
      <c r="C105" s="36">
        <v>42948</v>
      </c>
      <c r="D105">
        <v>3.88</v>
      </c>
      <c r="E105">
        <v>3.88</v>
      </c>
    </row>
    <row r="106" spans="1:5" x14ac:dyDescent="0.55000000000000004">
      <c r="A106">
        <v>3.81</v>
      </c>
      <c r="B106">
        <v>0.186865</v>
      </c>
      <c r="C106" s="36">
        <v>42979</v>
      </c>
      <c r="D106">
        <v>3.81</v>
      </c>
      <c r="E106">
        <v>3.81</v>
      </c>
    </row>
    <row r="107" spans="1:5" x14ac:dyDescent="0.55000000000000004">
      <c r="A107">
        <v>3.9</v>
      </c>
      <c r="B107">
        <v>0.211005</v>
      </c>
      <c r="C107" s="36">
        <v>43009</v>
      </c>
      <c r="D107">
        <v>3.9</v>
      </c>
      <c r="E107">
        <v>3.9</v>
      </c>
    </row>
    <row r="108" spans="1:5" x14ac:dyDescent="0.55000000000000004">
      <c r="A108">
        <v>3.92</v>
      </c>
      <c r="B108">
        <v>0.219746</v>
      </c>
      <c r="C108" s="36">
        <v>43040</v>
      </c>
      <c r="D108">
        <v>3.92</v>
      </c>
      <c r="E108">
        <v>3.92</v>
      </c>
    </row>
    <row r="109" spans="1:5" x14ac:dyDescent="0.55000000000000004">
      <c r="A109">
        <v>3.95</v>
      </c>
      <c r="B109">
        <v>0.214392</v>
      </c>
      <c r="C109" s="36">
        <v>43070</v>
      </c>
      <c r="D109">
        <v>3.95</v>
      </c>
      <c r="E109">
        <v>3.95</v>
      </c>
    </row>
    <row r="110" spans="1:5" x14ac:dyDescent="0.55000000000000004">
      <c r="A110">
        <v>4.03</v>
      </c>
      <c r="B110">
        <v>0.20899100000000001</v>
      </c>
      <c r="C110" s="36">
        <v>43101</v>
      </c>
      <c r="D110">
        <v>4.03</v>
      </c>
      <c r="E110">
        <v>4.03</v>
      </c>
    </row>
    <row r="111" spans="1:5" x14ac:dyDescent="0.55000000000000004">
      <c r="A111">
        <v>4.33</v>
      </c>
      <c r="B111">
        <v>0.21410899999999999</v>
      </c>
      <c r="C111" s="36">
        <v>43132</v>
      </c>
      <c r="D111">
        <v>4.33</v>
      </c>
      <c r="E111">
        <v>4.33</v>
      </c>
    </row>
    <row r="112" spans="1:5" x14ac:dyDescent="0.55000000000000004">
      <c r="A112">
        <v>4.4400000000000004</v>
      </c>
      <c r="B112">
        <v>0.20216899999999999</v>
      </c>
      <c r="C112" s="36">
        <v>43160</v>
      </c>
      <c r="D112">
        <v>4.4400000000000004</v>
      </c>
      <c r="E112">
        <v>4.4400000000000004</v>
      </c>
    </row>
    <row r="113" spans="1:5" x14ac:dyDescent="0.55000000000000004">
      <c r="A113">
        <v>4.47</v>
      </c>
      <c r="B113">
        <v>0.165633</v>
      </c>
      <c r="C113" s="36">
        <v>43191</v>
      </c>
      <c r="D113">
        <v>4.47</v>
      </c>
      <c r="E113">
        <v>4.47</v>
      </c>
    </row>
    <row r="114" spans="1:5" x14ac:dyDescent="0.55000000000000004">
      <c r="A114">
        <v>4.59</v>
      </c>
      <c r="B114">
        <v>0.136436</v>
      </c>
      <c r="C114" s="36">
        <v>43221</v>
      </c>
      <c r="D114">
        <v>4.59</v>
      </c>
      <c r="E114">
        <v>4.59</v>
      </c>
    </row>
    <row r="115" spans="1:5" x14ac:dyDescent="0.55000000000000004">
      <c r="A115">
        <v>4.57</v>
      </c>
      <c r="B115">
        <v>0.114219</v>
      </c>
      <c r="C115" s="36">
        <v>43252</v>
      </c>
      <c r="D115">
        <v>4.57</v>
      </c>
      <c r="E115">
        <v>4.57</v>
      </c>
    </row>
    <row r="116" spans="1:5" x14ac:dyDescent="0.55000000000000004">
      <c r="A116">
        <v>4.53</v>
      </c>
      <c r="B116">
        <v>9.7527000000000003E-2</v>
      </c>
      <c r="C116" s="36">
        <v>43282</v>
      </c>
      <c r="D116">
        <v>4.53</v>
      </c>
      <c r="E116">
        <v>4.53</v>
      </c>
    </row>
    <row r="117" spans="1:5" x14ac:dyDescent="0.55000000000000004">
      <c r="A117">
        <v>4.55</v>
      </c>
      <c r="B117">
        <v>9.9005999999999997E-2</v>
      </c>
      <c r="C117" s="36">
        <v>43313</v>
      </c>
      <c r="D117">
        <v>4.55</v>
      </c>
      <c r="E117">
        <v>4.55</v>
      </c>
    </row>
    <row r="118" spans="1:5" x14ac:dyDescent="0.55000000000000004">
      <c r="A118">
        <v>4.63</v>
      </c>
      <c r="B118">
        <v>9.9608000000000002E-2</v>
      </c>
      <c r="C118" s="36">
        <v>43344</v>
      </c>
      <c r="D118">
        <v>4.63</v>
      </c>
      <c r="E118">
        <v>4.63</v>
      </c>
    </row>
    <row r="119" spans="1:5" x14ac:dyDescent="0.55000000000000004">
      <c r="A119">
        <v>4.83</v>
      </c>
      <c r="B119">
        <v>0.101976</v>
      </c>
      <c r="C119" s="36">
        <v>43374</v>
      </c>
      <c r="D119">
        <v>4.83</v>
      </c>
      <c r="E119">
        <v>4.83</v>
      </c>
    </row>
    <row r="120" spans="1:5" x14ac:dyDescent="0.55000000000000004">
      <c r="A120">
        <v>4.87</v>
      </c>
      <c r="B120">
        <v>0.102469</v>
      </c>
      <c r="C120" s="36">
        <v>43405</v>
      </c>
      <c r="D120">
        <v>4.87</v>
      </c>
      <c r="E120">
        <v>4.87</v>
      </c>
    </row>
    <row r="121" spans="1:5" x14ac:dyDescent="0.55000000000000004">
      <c r="A121">
        <v>4.6399999999999997</v>
      </c>
      <c r="B121">
        <v>0.10208399999999999</v>
      </c>
      <c r="C121" s="36">
        <v>43435</v>
      </c>
      <c r="D121">
        <v>4.6399999999999997</v>
      </c>
      <c r="E121">
        <v>4.6399999999999997</v>
      </c>
    </row>
    <row r="122" spans="1:5" x14ac:dyDescent="0.55000000000000004">
      <c r="A122">
        <v>4.6068649918148994</v>
      </c>
      <c r="B122">
        <v>0.108143</v>
      </c>
      <c r="C122" s="36">
        <v>43466</v>
      </c>
      <c r="D122">
        <v>4.5511319510265951</v>
      </c>
      <c r="E122">
        <v>4.46</v>
      </c>
    </row>
    <row r="123" spans="1:5" x14ac:dyDescent="0.55000000000000004">
      <c r="A123">
        <v>4.5737299836298</v>
      </c>
      <c r="B123">
        <v>0.13684099999999999</v>
      </c>
      <c r="C123" s="36">
        <v>43497</v>
      </c>
      <c r="D123">
        <v>4.4622639020531913</v>
      </c>
      <c r="E123">
        <v>4.37</v>
      </c>
    </row>
    <row r="124" spans="1:5" x14ac:dyDescent="0.55000000000000004">
      <c r="A124">
        <v>4.5405949754446997</v>
      </c>
      <c r="B124">
        <v>0.14702899999999999</v>
      </c>
      <c r="C124" s="36">
        <v>43525</v>
      </c>
      <c r="D124">
        <v>4.3733958530797867</v>
      </c>
      <c r="E124">
        <v>4.2699999999999996</v>
      </c>
    </row>
    <row r="125" spans="1:5" x14ac:dyDescent="0.55000000000000004">
      <c r="A125">
        <v>4.4241868090805463</v>
      </c>
      <c r="B125">
        <v>0.14673600000000001</v>
      </c>
      <c r="C125" s="36">
        <v>43556</v>
      </c>
      <c r="D125">
        <v>4.2644187588207378</v>
      </c>
      <c r="E125">
        <v>4.1399999999999997</v>
      </c>
    </row>
    <row r="126" spans="1:5" x14ac:dyDescent="0.55000000000000004">
      <c r="A126">
        <v>4.3077786427163938</v>
      </c>
      <c r="B126">
        <v>0.182394</v>
      </c>
      <c r="C126" s="36">
        <v>43586</v>
      </c>
      <c r="D126">
        <v>4.1554416645616898</v>
      </c>
      <c r="E126">
        <v>4.07</v>
      </c>
    </row>
    <row r="127" spans="1:5" x14ac:dyDescent="0.55000000000000004">
      <c r="A127">
        <v>4.1913704763522404</v>
      </c>
      <c r="B127">
        <v>0.166967</v>
      </c>
      <c r="C127" s="36">
        <v>43617</v>
      </c>
      <c r="D127">
        <v>4.046464570302641</v>
      </c>
      <c r="E127">
        <v>3.8</v>
      </c>
    </row>
    <row r="128" spans="1:5" x14ac:dyDescent="0.55000000000000004">
      <c r="A128">
        <v>4.1029395063842404</v>
      </c>
      <c r="B128">
        <v>0.19114400000000001</v>
      </c>
      <c r="C128" s="36">
        <v>43647</v>
      </c>
      <c r="D128">
        <v>3.935714399675811</v>
      </c>
      <c r="E128">
        <v>3.77</v>
      </c>
    </row>
    <row r="129" spans="1:5" x14ac:dyDescent="0.55000000000000004">
      <c r="A129">
        <v>4.0145085364162396</v>
      </c>
      <c r="B129">
        <v>0.26211400000000001</v>
      </c>
      <c r="C129" s="36">
        <v>43678</v>
      </c>
      <c r="D129">
        <v>3.8249642290489807</v>
      </c>
      <c r="E129">
        <v>3.62</v>
      </c>
    </row>
    <row r="130" spans="1:5" x14ac:dyDescent="0.55000000000000004">
      <c r="A130">
        <v>3.9260775664482392</v>
      </c>
      <c r="B130">
        <v>0.29701699999999998</v>
      </c>
      <c r="C130" s="36">
        <v>43709</v>
      </c>
      <c r="D130">
        <v>3.7142140584221508</v>
      </c>
      <c r="E130">
        <v>3.61</v>
      </c>
    </row>
    <row r="131" spans="1:5" x14ac:dyDescent="0.55000000000000004">
      <c r="A131">
        <v>3.8763954107345637</v>
      </c>
      <c r="B131">
        <v>0.367535</v>
      </c>
      <c r="C131" s="36">
        <v>43739</v>
      </c>
      <c r="D131">
        <v>3.6645578870519824</v>
      </c>
      <c r="E131">
        <v>3.69</v>
      </c>
    </row>
    <row r="132" spans="1:5" x14ac:dyDescent="0.55000000000000004">
      <c r="A132">
        <v>3.8267132550208887</v>
      </c>
      <c r="B132">
        <v>0.365564</v>
      </c>
      <c r="C132" s="36">
        <v>43770</v>
      </c>
      <c r="D132">
        <v>3.6149017156818144</v>
      </c>
      <c r="E132">
        <v>3.7</v>
      </c>
    </row>
    <row r="133" spans="1:5" x14ac:dyDescent="0.55000000000000004">
      <c r="A133">
        <v>3.7770310993072131</v>
      </c>
      <c r="B133">
        <v>0.34988599999999997</v>
      </c>
      <c r="C133" s="36">
        <v>43800</v>
      </c>
      <c r="D133">
        <v>3.565245544311646</v>
      </c>
      <c r="E133">
        <v>3.72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C7EE-3562-49A6-AE76-60C9FEBFE33C}">
  <dimension ref="A1:N140"/>
  <sheetViews>
    <sheetView workbookViewId="0">
      <selection activeCell="E31" sqref="E31"/>
    </sheetView>
  </sheetViews>
  <sheetFormatPr defaultRowHeight="14.4" x14ac:dyDescent="0.55000000000000004"/>
  <cols>
    <col min="1" max="1" width="14.3671875" bestFit="1" customWidth="1"/>
    <col min="2" max="2" width="8.68359375" customWidth="1"/>
    <col min="3" max="3" width="12.3671875" bestFit="1" customWidth="1"/>
    <col min="4" max="4" width="16.83984375" customWidth="1"/>
    <col min="5" max="5" width="11.89453125" customWidth="1"/>
    <col min="6" max="6" width="12.3671875" bestFit="1" customWidth="1"/>
    <col min="7" max="7" width="8.68359375" bestFit="1" customWidth="1"/>
    <col min="8" max="8" width="10.68359375" bestFit="1" customWidth="1"/>
    <col min="9" max="9" width="11.68359375" bestFit="1" customWidth="1"/>
    <col min="10" max="10" width="12.68359375" bestFit="1" customWidth="1"/>
    <col min="11" max="11" width="11.734375" bestFit="1" customWidth="1"/>
    <col min="12" max="12" width="11.68359375" bestFit="1" customWidth="1"/>
    <col min="13" max="13" width="8.68359375" bestFit="1" customWidth="1"/>
    <col min="14" max="14" width="9.15625" bestFit="1" customWidth="1"/>
  </cols>
  <sheetData>
    <row r="1" spans="1:14" ht="28.8" x14ac:dyDescent="0.55000000000000004">
      <c r="A1" t="s">
        <v>75</v>
      </c>
      <c r="B1" t="s">
        <v>74</v>
      </c>
      <c r="C1" t="s">
        <v>68</v>
      </c>
      <c r="D1" t="s">
        <v>85</v>
      </c>
      <c r="E1" t="s">
        <v>86</v>
      </c>
      <c r="F1" s="40" t="s">
        <v>73</v>
      </c>
      <c r="G1" s="40" t="s">
        <v>74</v>
      </c>
      <c r="H1" s="40" t="s">
        <v>87</v>
      </c>
      <c r="I1" s="40" t="s">
        <v>88</v>
      </c>
    </row>
    <row r="2" spans="1:14" x14ac:dyDescent="0.55000000000000004">
      <c r="A2">
        <v>5.03</v>
      </c>
      <c r="B2">
        <v>0.45328200000000002</v>
      </c>
      <c r="C2" s="36">
        <v>40179</v>
      </c>
      <c r="F2" s="39">
        <v>33581576718.279999</v>
      </c>
      <c r="G2" s="39">
        <v>0.45328200000000002</v>
      </c>
      <c r="H2" s="39">
        <v>16422290182.110001</v>
      </c>
      <c r="I2" s="39">
        <v>17159286536.17</v>
      </c>
      <c r="N2" s="28"/>
    </row>
    <row r="3" spans="1:14" x14ac:dyDescent="0.55000000000000004">
      <c r="A3">
        <v>4.99</v>
      </c>
      <c r="B3">
        <v>0.50134800000000002</v>
      </c>
      <c r="C3" s="36">
        <v>40210</v>
      </c>
      <c r="F3" s="39">
        <v>36374873372.57</v>
      </c>
      <c r="G3" s="39">
        <v>0.50134800000000002</v>
      </c>
      <c r="H3" s="39">
        <v>19368403526.700001</v>
      </c>
      <c r="I3" s="39">
        <v>17006469845.870001</v>
      </c>
      <c r="N3" s="28"/>
    </row>
    <row r="4" spans="1:14" x14ac:dyDescent="0.55000000000000004">
      <c r="A4">
        <v>4.97</v>
      </c>
      <c r="B4">
        <v>0.477495</v>
      </c>
      <c r="C4" s="36">
        <v>40238</v>
      </c>
      <c r="F4" s="39">
        <v>30855981674.119999</v>
      </c>
      <c r="G4" s="39">
        <v>0.477495</v>
      </c>
      <c r="H4" s="39">
        <v>15630618593.41</v>
      </c>
      <c r="I4" s="39">
        <v>15225363080.709999</v>
      </c>
      <c r="N4" s="28"/>
    </row>
    <row r="5" spans="1:14" x14ac:dyDescent="0.55000000000000004">
      <c r="A5">
        <v>5.0999999999999996</v>
      </c>
      <c r="B5">
        <v>0.42759000000000003</v>
      </c>
      <c r="C5" s="36">
        <v>40269</v>
      </c>
      <c r="F5" s="39">
        <v>32458692869.610001</v>
      </c>
      <c r="G5" s="39">
        <v>0.42759000000000003</v>
      </c>
      <c r="H5" s="39">
        <v>14592721360.23</v>
      </c>
      <c r="I5" s="39">
        <v>17865971509.380001</v>
      </c>
      <c r="N5" s="28"/>
    </row>
    <row r="6" spans="1:14" x14ac:dyDescent="0.55000000000000004">
      <c r="A6">
        <v>4.8899999999999997</v>
      </c>
      <c r="B6">
        <v>0.41709800000000002</v>
      </c>
      <c r="C6" s="36">
        <v>40299</v>
      </c>
      <c r="F6" s="39">
        <v>30969278249.310001</v>
      </c>
      <c r="G6" s="39">
        <v>0.41709800000000002</v>
      </c>
      <c r="H6" s="39">
        <v>13585682137.889999</v>
      </c>
      <c r="I6" s="39">
        <v>17383596111.419998</v>
      </c>
      <c r="N6" s="28"/>
    </row>
    <row r="7" spans="1:14" x14ac:dyDescent="0.55000000000000004">
      <c r="A7">
        <v>4.74</v>
      </c>
      <c r="B7">
        <v>0.36234100000000002</v>
      </c>
      <c r="C7" s="36">
        <v>40330</v>
      </c>
      <c r="F7" s="39">
        <v>33652874350.52</v>
      </c>
      <c r="G7" s="39">
        <v>0.36234100000000002</v>
      </c>
      <c r="H7" s="39">
        <v>12652652666.129999</v>
      </c>
      <c r="I7" s="39">
        <v>21000221684.389999</v>
      </c>
      <c r="N7" s="28"/>
    </row>
    <row r="8" spans="1:14" x14ac:dyDescent="0.55000000000000004">
      <c r="A8">
        <v>4.5599999999999996</v>
      </c>
      <c r="B8">
        <v>0.38324399999999997</v>
      </c>
      <c r="C8" s="36">
        <v>40360</v>
      </c>
      <c r="F8" s="39">
        <v>37886202802.879997</v>
      </c>
      <c r="G8" s="39">
        <v>0.38324399999999997</v>
      </c>
      <c r="H8" s="39">
        <v>15330842634.08</v>
      </c>
      <c r="I8" s="39">
        <v>22555360168.799999</v>
      </c>
      <c r="N8" s="28"/>
    </row>
    <row r="9" spans="1:14" x14ac:dyDescent="0.55000000000000004">
      <c r="A9">
        <v>4.43</v>
      </c>
      <c r="B9">
        <v>0.472717</v>
      </c>
      <c r="C9" s="36">
        <v>40391</v>
      </c>
      <c r="F9" s="39">
        <v>43123297288.790001</v>
      </c>
      <c r="G9" s="39">
        <v>0.472717</v>
      </c>
      <c r="H9" s="39">
        <v>21305559528.48</v>
      </c>
      <c r="I9" s="39">
        <v>21817737760.310001</v>
      </c>
      <c r="N9" s="28"/>
    </row>
    <row r="10" spans="1:14" x14ac:dyDescent="0.55000000000000004">
      <c r="A10">
        <v>4.3499999999999996</v>
      </c>
      <c r="B10">
        <v>0.53622400000000003</v>
      </c>
      <c r="C10" s="36">
        <v>40422</v>
      </c>
      <c r="F10" s="39">
        <v>62774777858.010002</v>
      </c>
      <c r="G10" s="39">
        <v>0.53622400000000003</v>
      </c>
      <c r="H10" s="39">
        <v>35276933427.029999</v>
      </c>
      <c r="I10" s="39">
        <v>27497844430.98</v>
      </c>
      <c r="N10" s="28"/>
    </row>
    <row r="11" spans="1:14" x14ac:dyDescent="0.55000000000000004">
      <c r="A11">
        <v>4.2300000000000004</v>
      </c>
      <c r="B11">
        <v>0.56430499999999995</v>
      </c>
      <c r="C11" s="36">
        <v>40452</v>
      </c>
      <c r="F11" s="39">
        <v>63124902290.120003</v>
      </c>
      <c r="G11" s="39">
        <v>0.56430499999999995</v>
      </c>
      <c r="H11" s="39">
        <v>37461857102.300003</v>
      </c>
      <c r="I11" s="39">
        <v>25663045187.82</v>
      </c>
      <c r="N11" s="28"/>
    </row>
    <row r="12" spans="1:14" x14ac:dyDescent="0.55000000000000004">
      <c r="A12">
        <v>4.3</v>
      </c>
      <c r="B12">
        <v>0.57766499999999998</v>
      </c>
      <c r="C12" s="36">
        <v>40483</v>
      </c>
      <c r="F12" s="39">
        <v>63435641607.150002</v>
      </c>
      <c r="G12" s="39">
        <v>0.57766499999999998</v>
      </c>
      <c r="H12" s="39">
        <v>38567226403.919998</v>
      </c>
      <c r="I12" s="39">
        <v>24868415203.23</v>
      </c>
      <c r="N12" s="28"/>
    </row>
    <row r="13" spans="1:14" x14ac:dyDescent="0.55000000000000004">
      <c r="A13">
        <v>4.71</v>
      </c>
      <c r="B13">
        <v>0.58076700000000003</v>
      </c>
      <c r="C13" s="36">
        <v>40513</v>
      </c>
      <c r="F13" s="39">
        <v>71127173743.240005</v>
      </c>
      <c r="G13" s="39">
        <v>0.58076700000000003</v>
      </c>
      <c r="H13" s="39">
        <v>43690905350.980003</v>
      </c>
      <c r="I13" s="39">
        <v>27436268392.259998</v>
      </c>
      <c r="N13" s="28"/>
    </row>
    <row r="14" spans="1:14" x14ac:dyDescent="0.55000000000000004">
      <c r="A14">
        <v>4.76</v>
      </c>
      <c r="B14">
        <v>0.57231100000000001</v>
      </c>
      <c r="C14" s="36">
        <v>40544</v>
      </c>
      <c r="F14" s="39">
        <v>59172739730.900002</v>
      </c>
      <c r="G14" s="39">
        <v>0.57231100000000001</v>
      </c>
      <c r="H14" s="39">
        <v>35862494861.07</v>
      </c>
      <c r="I14" s="39">
        <v>23310244869.830002</v>
      </c>
      <c r="N14" s="28"/>
    </row>
    <row r="15" spans="1:14" x14ac:dyDescent="0.55000000000000004">
      <c r="A15">
        <v>4.95</v>
      </c>
      <c r="B15">
        <v>0.54905700000000002</v>
      </c>
      <c r="C15" s="36">
        <v>40575</v>
      </c>
      <c r="F15" s="39">
        <v>43206302251.459999</v>
      </c>
      <c r="G15" s="39">
        <v>0.54905700000000002</v>
      </c>
      <c r="H15" s="39">
        <v>24872888617.639999</v>
      </c>
      <c r="I15" s="39">
        <v>18333413633.82</v>
      </c>
      <c r="N15" s="28"/>
    </row>
    <row r="16" spans="1:14" x14ac:dyDescent="0.55000000000000004">
      <c r="A16">
        <v>4.84</v>
      </c>
      <c r="B16">
        <v>0.53086100000000003</v>
      </c>
      <c r="C16" s="36">
        <v>40603</v>
      </c>
      <c r="F16" s="39">
        <v>42862072416.019997</v>
      </c>
      <c r="G16" s="39">
        <v>0.53086100000000003</v>
      </c>
      <c r="H16" s="39">
        <v>23274375590.279999</v>
      </c>
      <c r="I16" s="39">
        <v>19587696825.740002</v>
      </c>
      <c r="N16" s="28"/>
    </row>
    <row r="17" spans="1:14" x14ac:dyDescent="0.55000000000000004">
      <c r="A17">
        <v>4.84</v>
      </c>
      <c r="B17">
        <v>0.48077799999999998</v>
      </c>
      <c r="C17" s="36">
        <v>40634</v>
      </c>
      <c r="F17" s="39">
        <v>26216079368.68</v>
      </c>
      <c r="G17" s="39">
        <v>0.48077799999999998</v>
      </c>
      <c r="H17" s="39">
        <v>12810378544.57</v>
      </c>
      <c r="I17" s="39">
        <v>13405700824.110001</v>
      </c>
      <c r="N17" s="28"/>
    </row>
    <row r="18" spans="1:14" x14ac:dyDescent="0.55000000000000004">
      <c r="A18">
        <v>4.6399999999999997</v>
      </c>
      <c r="B18">
        <v>0.44552000000000003</v>
      </c>
      <c r="C18" s="36">
        <v>40664</v>
      </c>
      <c r="F18" s="39">
        <v>24472274061.560001</v>
      </c>
      <c r="G18" s="39">
        <v>0.44552000000000003</v>
      </c>
      <c r="H18" s="39">
        <v>10923285784.200001</v>
      </c>
      <c r="I18" s="39">
        <v>13548988277.360001</v>
      </c>
      <c r="N18" s="28"/>
    </row>
    <row r="19" spans="1:14" x14ac:dyDescent="0.55000000000000004">
      <c r="A19">
        <v>4.51</v>
      </c>
      <c r="B19">
        <v>0.40775600000000001</v>
      </c>
      <c r="C19" s="36">
        <v>40695</v>
      </c>
      <c r="F19" s="39">
        <v>30052393975.450001</v>
      </c>
      <c r="G19" s="39">
        <v>0.40775600000000001</v>
      </c>
      <c r="H19" s="39">
        <v>12049160188.84</v>
      </c>
      <c r="I19" s="39">
        <v>18003233786.610001</v>
      </c>
      <c r="N19" s="28"/>
    </row>
    <row r="20" spans="1:14" x14ac:dyDescent="0.55000000000000004">
      <c r="A20">
        <v>4.55</v>
      </c>
      <c r="B20">
        <v>0.43887799999999999</v>
      </c>
      <c r="C20" s="36">
        <v>40725</v>
      </c>
      <c r="F20" s="39">
        <v>27514094886.779999</v>
      </c>
      <c r="G20" s="39">
        <v>0.43887799999999999</v>
      </c>
      <c r="H20" s="39">
        <v>11951414234.040001</v>
      </c>
      <c r="I20" s="39">
        <v>15562680652.74</v>
      </c>
      <c r="N20" s="28"/>
    </row>
    <row r="21" spans="1:14" x14ac:dyDescent="0.55000000000000004">
      <c r="A21">
        <v>4.2699999999999996</v>
      </c>
      <c r="B21">
        <v>0.44572299999999998</v>
      </c>
      <c r="C21" s="36">
        <v>40756</v>
      </c>
      <c r="F21" s="39">
        <v>31565789782.529999</v>
      </c>
      <c r="G21" s="39">
        <v>0.44572299999999998</v>
      </c>
      <c r="H21" s="39">
        <v>14358770206.9</v>
      </c>
      <c r="I21" s="39">
        <v>17207019575.630001</v>
      </c>
      <c r="N21" s="28"/>
    </row>
    <row r="22" spans="1:14" x14ac:dyDescent="0.55000000000000004">
      <c r="A22">
        <v>4.1100000000000003</v>
      </c>
      <c r="B22">
        <v>0.48288799999999998</v>
      </c>
      <c r="C22" s="36">
        <v>40787</v>
      </c>
      <c r="F22" s="39">
        <v>42407354152.089996</v>
      </c>
      <c r="G22" s="39">
        <v>0.48288799999999998</v>
      </c>
      <c r="H22" s="39">
        <v>20955762201.540001</v>
      </c>
      <c r="I22" s="39">
        <v>21451591950.549999</v>
      </c>
      <c r="N22" s="28"/>
    </row>
    <row r="23" spans="1:14" x14ac:dyDescent="0.55000000000000004">
      <c r="A23">
        <v>4.07</v>
      </c>
      <c r="B23">
        <v>0.55535299999999999</v>
      </c>
      <c r="C23" s="36">
        <v>40817</v>
      </c>
      <c r="F23" s="39">
        <v>47044457113.459999</v>
      </c>
      <c r="G23" s="39">
        <v>0.55535299999999999</v>
      </c>
      <c r="H23" s="39">
        <v>28234391083.830002</v>
      </c>
      <c r="I23" s="39">
        <v>18810066029.630001</v>
      </c>
      <c r="N23" s="28"/>
    </row>
    <row r="24" spans="1:14" x14ac:dyDescent="0.55000000000000004">
      <c r="A24">
        <v>3.99</v>
      </c>
      <c r="B24">
        <v>0.592476</v>
      </c>
      <c r="C24" s="36">
        <v>40848</v>
      </c>
      <c r="F24" s="39">
        <v>56991317439.82</v>
      </c>
      <c r="G24" s="39">
        <v>0.592476</v>
      </c>
      <c r="H24" s="39">
        <v>36280299088.400002</v>
      </c>
      <c r="I24" s="39">
        <v>20711018351.419998</v>
      </c>
      <c r="N24" s="28"/>
    </row>
    <row r="25" spans="1:14" x14ac:dyDescent="0.55000000000000004">
      <c r="A25">
        <v>3.96</v>
      </c>
      <c r="B25">
        <v>0.58291300000000001</v>
      </c>
      <c r="C25" s="36">
        <v>40878</v>
      </c>
      <c r="F25" s="39">
        <v>68632797510.470001</v>
      </c>
      <c r="G25" s="39">
        <v>0.58291300000000001</v>
      </c>
      <c r="H25" s="39">
        <v>42463811329.379997</v>
      </c>
      <c r="I25" s="39">
        <v>26168986181.09</v>
      </c>
      <c r="N25" s="28"/>
    </row>
    <row r="26" spans="1:14" x14ac:dyDescent="0.55000000000000004">
      <c r="A26">
        <v>3.92</v>
      </c>
      <c r="B26">
        <v>0.57407900000000001</v>
      </c>
      <c r="C26" s="36">
        <v>40909</v>
      </c>
      <c r="F26" s="39">
        <v>50073099417.489998</v>
      </c>
      <c r="G26" s="39">
        <v>0.57407900000000001</v>
      </c>
      <c r="H26" s="39">
        <v>30251446280.34</v>
      </c>
      <c r="I26" s="39">
        <v>19821653137.150002</v>
      </c>
      <c r="N26" s="28"/>
    </row>
    <row r="27" spans="1:14" x14ac:dyDescent="0.55000000000000004">
      <c r="A27">
        <v>3.89</v>
      </c>
      <c r="B27">
        <v>0.58533299999999999</v>
      </c>
      <c r="C27" s="36">
        <v>40940</v>
      </c>
      <c r="F27" s="39">
        <v>47844130628.75</v>
      </c>
      <c r="G27" s="39">
        <v>0.58533299999999999</v>
      </c>
      <c r="H27" s="39">
        <v>29729385788.150002</v>
      </c>
      <c r="I27" s="39">
        <v>18114744840.599998</v>
      </c>
      <c r="N27" s="28"/>
    </row>
    <row r="28" spans="1:14" x14ac:dyDescent="0.55000000000000004">
      <c r="A28">
        <v>3.95</v>
      </c>
      <c r="B28">
        <v>0.59401800000000005</v>
      </c>
      <c r="C28" s="36">
        <v>40969</v>
      </c>
      <c r="F28" s="39">
        <v>77232561786.179993</v>
      </c>
      <c r="G28" s="39">
        <v>0.59401800000000005</v>
      </c>
      <c r="H28" s="39">
        <v>48478742476.050003</v>
      </c>
      <c r="I28" s="39">
        <v>28753819310.130001</v>
      </c>
      <c r="N28" s="28"/>
    </row>
    <row r="29" spans="1:14" x14ac:dyDescent="0.55000000000000004">
      <c r="A29">
        <v>3.91</v>
      </c>
      <c r="B29">
        <v>0.55822499999999997</v>
      </c>
      <c r="C29" s="36">
        <v>41000</v>
      </c>
      <c r="F29" s="39">
        <v>39461026099.419998</v>
      </c>
      <c r="G29" s="39">
        <v>0.55822499999999997</v>
      </c>
      <c r="H29" s="39">
        <v>23110355438.060001</v>
      </c>
      <c r="I29" s="39">
        <v>16350670661.360001</v>
      </c>
      <c r="N29" s="28"/>
    </row>
    <row r="30" spans="1:14" x14ac:dyDescent="0.55000000000000004">
      <c r="A30">
        <v>3.8</v>
      </c>
      <c r="B30">
        <v>0.52341599999999999</v>
      </c>
      <c r="C30" s="36">
        <v>41030</v>
      </c>
      <c r="F30" s="39">
        <v>54406753589.669998</v>
      </c>
      <c r="G30" s="39">
        <v>0.52341599999999999</v>
      </c>
      <c r="H30" s="39">
        <v>29537542736.32</v>
      </c>
      <c r="I30" s="39">
        <v>24869210853.349998</v>
      </c>
      <c r="N30" s="28"/>
    </row>
    <row r="31" spans="1:14" x14ac:dyDescent="0.55000000000000004">
      <c r="A31">
        <v>3.68</v>
      </c>
      <c r="B31">
        <v>0.50305100000000003</v>
      </c>
      <c r="C31" s="36">
        <v>41061</v>
      </c>
      <c r="F31" s="39">
        <v>47862674723.949997</v>
      </c>
      <c r="G31" s="39">
        <v>0.50305100000000003</v>
      </c>
      <c r="H31" s="39">
        <v>24863107534.41</v>
      </c>
      <c r="I31" s="39">
        <v>22999567189.540001</v>
      </c>
      <c r="N31" s="28"/>
    </row>
    <row r="32" spans="1:14" x14ac:dyDescent="0.55000000000000004">
      <c r="A32">
        <v>3.55</v>
      </c>
      <c r="B32">
        <v>0.49107200000000001</v>
      </c>
      <c r="C32" s="36">
        <v>41091</v>
      </c>
      <c r="F32" s="39">
        <v>56718111296.07</v>
      </c>
      <c r="G32" s="39">
        <v>0.49107200000000001</v>
      </c>
      <c r="H32" s="39">
        <v>28902112104.860001</v>
      </c>
      <c r="I32" s="39">
        <v>27815999191.209999</v>
      </c>
      <c r="N32" s="28"/>
    </row>
    <row r="33" spans="1:14" x14ac:dyDescent="0.55000000000000004">
      <c r="A33">
        <v>3.6</v>
      </c>
      <c r="B33">
        <v>0.540049</v>
      </c>
      <c r="C33" s="36">
        <v>41122</v>
      </c>
      <c r="F33" s="39">
        <v>64246585548.589996</v>
      </c>
      <c r="G33" s="39">
        <v>0.540049</v>
      </c>
      <c r="H33" s="39">
        <v>35865498113.379997</v>
      </c>
      <c r="I33" s="39">
        <v>28381087435.209999</v>
      </c>
      <c r="N33" s="28"/>
    </row>
    <row r="34" spans="1:14" x14ac:dyDescent="0.55000000000000004">
      <c r="A34">
        <v>3.5</v>
      </c>
      <c r="B34">
        <v>0.556863</v>
      </c>
      <c r="C34" s="36">
        <v>41153</v>
      </c>
      <c r="F34" s="39">
        <v>68257913148.410004</v>
      </c>
      <c r="G34" s="39">
        <v>0.556863</v>
      </c>
      <c r="H34" s="39">
        <v>39402003939.68</v>
      </c>
      <c r="I34" s="39">
        <v>28855909208.73</v>
      </c>
      <c r="N34" s="28"/>
    </row>
    <row r="35" spans="1:14" x14ac:dyDescent="0.55000000000000004">
      <c r="A35">
        <v>3.38</v>
      </c>
      <c r="B35">
        <v>0.57284400000000002</v>
      </c>
      <c r="C35" s="36">
        <v>41183</v>
      </c>
      <c r="F35" s="39">
        <v>59610266979.690002</v>
      </c>
      <c r="G35" s="39">
        <v>0.57284400000000002</v>
      </c>
      <c r="H35" s="39">
        <v>35445596672.68</v>
      </c>
      <c r="I35" s="39">
        <v>24164670307.009998</v>
      </c>
      <c r="N35" s="28"/>
    </row>
    <row r="36" spans="1:14" x14ac:dyDescent="0.55000000000000004">
      <c r="A36">
        <v>3.35</v>
      </c>
      <c r="B36">
        <v>0.58298399999999995</v>
      </c>
      <c r="C36" s="36">
        <v>41214</v>
      </c>
      <c r="F36" s="39">
        <v>75913042076.029999</v>
      </c>
      <c r="G36" s="39">
        <v>0.58298399999999995</v>
      </c>
      <c r="H36" s="39">
        <v>45658154224.68</v>
      </c>
      <c r="I36" s="39">
        <v>30254887851.349998</v>
      </c>
      <c r="N36" s="28"/>
    </row>
    <row r="37" spans="1:14" x14ac:dyDescent="0.55000000000000004">
      <c r="A37">
        <v>3.35</v>
      </c>
      <c r="B37">
        <v>0.59266300000000005</v>
      </c>
      <c r="C37" s="36">
        <v>41244</v>
      </c>
      <c r="F37" s="39">
        <v>52720942346.57</v>
      </c>
      <c r="G37" s="39">
        <v>0.59266300000000005</v>
      </c>
      <c r="H37" s="39">
        <v>32108905585.900002</v>
      </c>
      <c r="I37" s="39">
        <v>20612036760.669998</v>
      </c>
      <c r="N37" s="28"/>
    </row>
    <row r="38" spans="1:14" x14ac:dyDescent="0.55000000000000004">
      <c r="A38">
        <v>3.41</v>
      </c>
      <c r="B38">
        <v>0.59176499999999999</v>
      </c>
      <c r="C38" s="36">
        <v>41275</v>
      </c>
      <c r="F38" s="39">
        <v>67402525074.199997</v>
      </c>
      <c r="G38" s="39">
        <v>0.59176499999999999</v>
      </c>
      <c r="H38" s="39">
        <v>41069851314.349998</v>
      </c>
      <c r="I38" s="39">
        <v>26332673759.849998</v>
      </c>
      <c r="N38" s="28"/>
    </row>
    <row r="39" spans="1:14" x14ac:dyDescent="0.55000000000000004">
      <c r="A39">
        <v>3.53</v>
      </c>
      <c r="B39">
        <v>0.60997100000000004</v>
      </c>
      <c r="C39" s="36">
        <v>41306</v>
      </c>
      <c r="F39" s="39">
        <v>62480942277.519997</v>
      </c>
      <c r="G39" s="39">
        <v>0.60997100000000004</v>
      </c>
      <c r="H39" s="39">
        <v>38573840299.050003</v>
      </c>
      <c r="I39" s="39">
        <v>23907101978.470001</v>
      </c>
      <c r="N39" s="28"/>
    </row>
    <row r="40" spans="1:14" x14ac:dyDescent="0.55000000000000004">
      <c r="A40">
        <v>3.57</v>
      </c>
      <c r="B40">
        <v>0.61141999999999996</v>
      </c>
      <c r="C40" s="36">
        <v>41334</v>
      </c>
      <c r="F40" s="39">
        <v>52433285044.68</v>
      </c>
      <c r="G40" s="39">
        <v>0.61141999999999996</v>
      </c>
      <c r="H40" s="39">
        <v>32386483703.110001</v>
      </c>
      <c r="I40" s="39">
        <v>20046801341.57</v>
      </c>
      <c r="N40" s="28"/>
    </row>
    <row r="41" spans="1:14" x14ac:dyDescent="0.55000000000000004">
      <c r="A41">
        <v>3.45</v>
      </c>
      <c r="B41">
        <v>0.57528999999999997</v>
      </c>
      <c r="C41" s="36">
        <v>41365</v>
      </c>
      <c r="F41" s="39">
        <v>58507142342.129997</v>
      </c>
      <c r="G41" s="39">
        <v>0.57528999999999997</v>
      </c>
      <c r="H41" s="39">
        <v>33566694910.639999</v>
      </c>
      <c r="I41" s="39">
        <v>24940447431.490002</v>
      </c>
      <c r="N41" s="28"/>
    </row>
    <row r="42" spans="1:14" x14ac:dyDescent="0.55000000000000004">
      <c r="A42">
        <v>3.54</v>
      </c>
      <c r="B42">
        <v>0.51671100000000003</v>
      </c>
      <c r="C42" s="36">
        <v>41395</v>
      </c>
      <c r="F42" s="39">
        <v>62301299327.790001</v>
      </c>
      <c r="G42" s="39">
        <v>0.51671100000000003</v>
      </c>
      <c r="H42" s="39">
        <v>32147996510.790001</v>
      </c>
      <c r="I42" s="39">
        <v>30153302817</v>
      </c>
      <c r="N42" s="28"/>
    </row>
    <row r="43" spans="1:14" x14ac:dyDescent="0.55000000000000004">
      <c r="A43">
        <v>4.07</v>
      </c>
      <c r="B43">
        <v>0.49885800000000002</v>
      </c>
      <c r="C43" s="36">
        <v>41426</v>
      </c>
      <c r="F43" s="39">
        <v>56070971598.559998</v>
      </c>
      <c r="G43" s="39">
        <v>0.49885800000000002</v>
      </c>
      <c r="H43" s="39">
        <v>27745092966.459999</v>
      </c>
      <c r="I43" s="39">
        <v>28325878632.099998</v>
      </c>
      <c r="N43" s="28"/>
    </row>
    <row r="44" spans="1:14" x14ac:dyDescent="0.55000000000000004">
      <c r="A44">
        <v>4.37</v>
      </c>
      <c r="B44">
        <v>0.45994499999999999</v>
      </c>
      <c r="C44" s="36">
        <v>41456</v>
      </c>
      <c r="F44" s="39">
        <v>58134689885.610001</v>
      </c>
      <c r="G44" s="39">
        <v>0.45994499999999999</v>
      </c>
      <c r="H44" s="39">
        <v>26229186492.34</v>
      </c>
      <c r="I44" s="39">
        <v>31905503393.27</v>
      </c>
      <c r="N44" s="28"/>
    </row>
    <row r="45" spans="1:14" x14ac:dyDescent="0.55000000000000004">
      <c r="A45">
        <v>4.46</v>
      </c>
      <c r="B45">
        <v>0.40031800000000001</v>
      </c>
      <c r="C45" s="36">
        <v>41487</v>
      </c>
      <c r="F45" s="39">
        <v>54456381400.110001</v>
      </c>
      <c r="G45" s="39">
        <v>0.40031800000000001</v>
      </c>
      <c r="H45" s="39">
        <v>21126805181.790001</v>
      </c>
      <c r="I45" s="39">
        <v>33329576218.32</v>
      </c>
      <c r="N45" s="28"/>
    </row>
    <row r="46" spans="1:14" x14ac:dyDescent="0.55000000000000004">
      <c r="A46">
        <v>4.49</v>
      </c>
      <c r="B46">
        <v>0.337086</v>
      </c>
      <c r="C46" s="36">
        <v>41518</v>
      </c>
      <c r="F46" s="39">
        <v>45386520369.860001</v>
      </c>
      <c r="G46" s="39">
        <v>0.337086</v>
      </c>
      <c r="H46" s="39">
        <v>14422830524.01</v>
      </c>
      <c r="I46" s="39">
        <v>30963689845.849998</v>
      </c>
      <c r="N46" s="28"/>
    </row>
    <row r="47" spans="1:14" x14ac:dyDescent="0.55000000000000004">
      <c r="A47">
        <v>4.1900000000000004</v>
      </c>
      <c r="B47">
        <v>0.298842</v>
      </c>
      <c r="C47" s="36">
        <v>41548</v>
      </c>
      <c r="F47" s="39">
        <v>39285971191.440002</v>
      </c>
      <c r="G47" s="39">
        <v>0.298842</v>
      </c>
      <c r="H47" s="39">
        <v>10928643982.809999</v>
      </c>
      <c r="I47" s="39">
        <v>28357327208.630001</v>
      </c>
      <c r="N47" s="28"/>
    </row>
    <row r="48" spans="1:14" x14ac:dyDescent="0.55000000000000004">
      <c r="A48">
        <v>4.26</v>
      </c>
      <c r="B48">
        <v>0.29673100000000002</v>
      </c>
      <c r="C48" s="36">
        <v>41579</v>
      </c>
      <c r="F48" s="39">
        <v>33337872221.709999</v>
      </c>
      <c r="G48" s="39">
        <v>0.29673100000000002</v>
      </c>
      <c r="H48" s="39">
        <v>9146594265.5</v>
      </c>
      <c r="I48" s="39">
        <v>24191277956.209999</v>
      </c>
      <c r="N48" s="28"/>
    </row>
    <row r="49" spans="1:14" x14ac:dyDescent="0.55000000000000004">
      <c r="A49">
        <v>4.46</v>
      </c>
      <c r="B49">
        <v>0.31639600000000001</v>
      </c>
      <c r="C49" s="36">
        <v>41609</v>
      </c>
      <c r="F49" s="39">
        <v>29541883472.939999</v>
      </c>
      <c r="G49" s="39">
        <v>0.31639600000000001</v>
      </c>
      <c r="H49" s="39">
        <v>8874554314.3400002</v>
      </c>
      <c r="I49" s="39">
        <v>20667329158.599998</v>
      </c>
      <c r="N49" s="28"/>
    </row>
    <row r="50" spans="1:14" x14ac:dyDescent="0.55000000000000004">
      <c r="A50">
        <v>4.43</v>
      </c>
      <c r="B50">
        <v>0.33289000000000002</v>
      </c>
      <c r="C50" s="36">
        <v>41640</v>
      </c>
      <c r="F50" s="39">
        <v>23476295818.540001</v>
      </c>
      <c r="G50" s="39">
        <v>0.33289000000000002</v>
      </c>
      <c r="H50" s="39">
        <v>7365065534.3800001</v>
      </c>
      <c r="I50" s="39">
        <v>16111230284.16</v>
      </c>
      <c r="N50" s="28"/>
    </row>
    <row r="51" spans="1:14" x14ac:dyDescent="0.55000000000000004">
      <c r="A51">
        <v>4.3</v>
      </c>
      <c r="B51">
        <v>0.336729</v>
      </c>
      <c r="C51" s="36">
        <v>41671</v>
      </c>
      <c r="F51" s="39">
        <v>22884104110.610001</v>
      </c>
      <c r="G51" s="39">
        <v>0.336729</v>
      </c>
      <c r="H51" s="39">
        <v>7258096298.8299999</v>
      </c>
      <c r="I51" s="39">
        <v>15626007811.780001</v>
      </c>
      <c r="N51" s="28"/>
    </row>
    <row r="52" spans="1:14" x14ac:dyDescent="0.55000000000000004">
      <c r="A52">
        <v>4.34</v>
      </c>
      <c r="B52">
        <v>0.303786</v>
      </c>
      <c r="C52" s="36">
        <v>41699</v>
      </c>
      <c r="F52" s="39">
        <v>20922086406.389999</v>
      </c>
      <c r="G52" s="39">
        <v>0.303786</v>
      </c>
      <c r="H52" s="39">
        <v>6036910524.6000004</v>
      </c>
      <c r="I52" s="39">
        <v>14885175881.790001</v>
      </c>
      <c r="N52" s="28"/>
    </row>
    <row r="53" spans="1:14" x14ac:dyDescent="0.55000000000000004">
      <c r="A53">
        <v>4.34</v>
      </c>
      <c r="B53">
        <v>0.29142699999999999</v>
      </c>
      <c r="C53" s="36">
        <v>41730</v>
      </c>
      <c r="F53" s="39">
        <v>24550419016.419998</v>
      </c>
      <c r="G53" s="39">
        <v>0.29142699999999999</v>
      </c>
      <c r="H53" s="39">
        <v>6730303079.5799999</v>
      </c>
      <c r="I53" s="39">
        <v>17820115936.84</v>
      </c>
      <c r="N53" s="28"/>
    </row>
    <row r="54" spans="1:14" x14ac:dyDescent="0.55000000000000004">
      <c r="A54">
        <v>4.1900000000000004</v>
      </c>
      <c r="B54">
        <v>0.26885399999999998</v>
      </c>
      <c r="C54" s="36">
        <v>41760</v>
      </c>
      <c r="F54" s="39">
        <v>25066326186.639999</v>
      </c>
      <c r="G54" s="39">
        <v>0.26885399999999998</v>
      </c>
      <c r="H54" s="39">
        <v>6281389988.9899998</v>
      </c>
      <c r="I54" s="39">
        <v>18784936197.650002</v>
      </c>
      <c r="N54" s="28"/>
    </row>
    <row r="55" spans="1:14" x14ac:dyDescent="0.55000000000000004">
      <c r="A55">
        <v>4.16</v>
      </c>
      <c r="B55">
        <v>0.249496</v>
      </c>
      <c r="C55" s="36">
        <v>41791</v>
      </c>
      <c r="F55" s="39">
        <v>29189890721.830002</v>
      </c>
      <c r="G55" s="39">
        <v>0.249496</v>
      </c>
      <c r="H55" s="39">
        <v>6819085228.0699997</v>
      </c>
      <c r="I55" s="39">
        <v>22370805493.759998</v>
      </c>
      <c r="N55" s="28"/>
    </row>
    <row r="56" spans="1:14" x14ac:dyDescent="0.55000000000000004">
      <c r="A56">
        <v>4.13</v>
      </c>
      <c r="B56">
        <v>0.24000099999999999</v>
      </c>
      <c r="C56" s="36">
        <v>41821</v>
      </c>
      <c r="F56" s="39">
        <v>32591490642.540001</v>
      </c>
      <c r="G56" s="39">
        <v>0.24000099999999999</v>
      </c>
      <c r="H56" s="39">
        <v>7629406211.9099998</v>
      </c>
      <c r="I56" s="39">
        <v>24962084430.630001</v>
      </c>
      <c r="N56" s="28"/>
    </row>
    <row r="57" spans="1:14" x14ac:dyDescent="0.55000000000000004">
      <c r="A57">
        <v>4.12</v>
      </c>
      <c r="B57">
        <v>0.248696</v>
      </c>
      <c r="C57" s="36">
        <v>41852</v>
      </c>
      <c r="F57" s="39">
        <v>31064271464.610001</v>
      </c>
      <c r="G57" s="39">
        <v>0.248696</v>
      </c>
      <c r="H57" s="39">
        <v>7662264182.1700001</v>
      </c>
      <c r="I57" s="39">
        <v>23402007282.439999</v>
      </c>
      <c r="N57" s="28"/>
    </row>
    <row r="58" spans="1:14" x14ac:dyDescent="0.55000000000000004">
      <c r="A58">
        <v>4.16</v>
      </c>
      <c r="B58">
        <v>0.25656800000000002</v>
      </c>
      <c r="C58" s="36">
        <v>41883</v>
      </c>
      <c r="F58" s="39">
        <v>33010208327.32</v>
      </c>
      <c r="G58" s="39">
        <v>0.25656800000000002</v>
      </c>
      <c r="H58" s="39">
        <v>8281725026.7700005</v>
      </c>
      <c r="I58" s="39">
        <v>24728483300.549999</v>
      </c>
      <c r="N58" s="28"/>
    </row>
    <row r="59" spans="1:14" x14ac:dyDescent="0.55000000000000004">
      <c r="A59">
        <v>4.04</v>
      </c>
      <c r="B59">
        <v>0.25290000000000001</v>
      </c>
      <c r="C59" s="36">
        <v>41913</v>
      </c>
      <c r="F59" s="39">
        <v>34326638512.34</v>
      </c>
      <c r="G59" s="39">
        <v>0.25290000000000001</v>
      </c>
      <c r="H59" s="39">
        <v>8669928254.3400002</v>
      </c>
      <c r="I59" s="39">
        <v>25656710258</v>
      </c>
      <c r="N59" s="28"/>
    </row>
    <row r="60" spans="1:14" x14ac:dyDescent="0.55000000000000004">
      <c r="A60">
        <v>4</v>
      </c>
      <c r="B60">
        <v>0.27888099999999999</v>
      </c>
      <c r="C60" s="36">
        <v>41944</v>
      </c>
      <c r="F60" s="39">
        <v>32297570639.43</v>
      </c>
      <c r="G60" s="39">
        <v>0.27888099999999999</v>
      </c>
      <c r="H60" s="39">
        <v>9132031809.0300007</v>
      </c>
      <c r="I60" s="39">
        <v>23165538830.400002</v>
      </c>
      <c r="N60" s="28"/>
    </row>
    <row r="61" spans="1:14" x14ac:dyDescent="0.55000000000000004">
      <c r="A61">
        <v>3.86</v>
      </c>
      <c r="B61">
        <v>0.32908900000000002</v>
      </c>
      <c r="C61" s="36">
        <v>41974</v>
      </c>
      <c r="F61" s="39">
        <v>34762429929.290001</v>
      </c>
      <c r="G61" s="39">
        <v>0.32908900000000002</v>
      </c>
      <c r="H61" s="39">
        <v>11775521415.639999</v>
      </c>
      <c r="I61" s="39">
        <v>22986908513.650002</v>
      </c>
      <c r="N61" s="28"/>
    </row>
    <row r="62" spans="1:14" x14ac:dyDescent="0.55000000000000004">
      <c r="A62">
        <v>3.67</v>
      </c>
      <c r="B62">
        <v>0.344916</v>
      </c>
      <c r="C62" s="36">
        <v>42005</v>
      </c>
      <c r="F62" s="39">
        <v>34961956078.970001</v>
      </c>
      <c r="G62" s="39">
        <v>0.344916</v>
      </c>
      <c r="H62" s="39">
        <v>12636105072.16</v>
      </c>
      <c r="I62" s="39">
        <v>22325851006.810001</v>
      </c>
      <c r="N62" s="28"/>
    </row>
    <row r="63" spans="1:14" x14ac:dyDescent="0.55000000000000004">
      <c r="A63">
        <v>3.71</v>
      </c>
      <c r="B63">
        <v>0.39025500000000002</v>
      </c>
      <c r="C63" s="36">
        <v>42036</v>
      </c>
      <c r="F63" s="39">
        <v>33377715904.279999</v>
      </c>
      <c r="G63" s="39">
        <v>0.39025500000000002</v>
      </c>
      <c r="H63" s="39">
        <v>13719007252.719999</v>
      </c>
      <c r="I63" s="39">
        <v>19658708651.560001</v>
      </c>
      <c r="N63" s="28"/>
    </row>
    <row r="64" spans="1:14" x14ac:dyDescent="0.55000000000000004">
      <c r="A64">
        <v>3.77</v>
      </c>
      <c r="B64">
        <v>0.45905699999999999</v>
      </c>
      <c r="C64" s="36">
        <v>42064</v>
      </c>
      <c r="F64" s="39">
        <v>40976811706.68</v>
      </c>
      <c r="G64" s="39">
        <v>0.45905699999999999</v>
      </c>
      <c r="H64" s="39">
        <v>20054855244.549999</v>
      </c>
      <c r="I64" s="39">
        <v>20921956462.130001</v>
      </c>
      <c r="N64" s="28"/>
    </row>
    <row r="65" spans="1:14" x14ac:dyDescent="0.55000000000000004">
      <c r="A65">
        <v>3.67</v>
      </c>
      <c r="B65">
        <v>0.43175599999999997</v>
      </c>
      <c r="C65" s="36">
        <v>42095</v>
      </c>
      <c r="F65" s="39">
        <v>44319105661.410004</v>
      </c>
      <c r="G65" s="39">
        <v>0.43175599999999997</v>
      </c>
      <c r="H65" s="39">
        <v>20000841082.91</v>
      </c>
      <c r="I65" s="39">
        <v>24318264578.5</v>
      </c>
      <c r="N65" s="28"/>
    </row>
    <row r="66" spans="1:14" x14ac:dyDescent="0.55000000000000004">
      <c r="A66">
        <v>3.84</v>
      </c>
      <c r="B66">
        <v>0.38589200000000001</v>
      </c>
      <c r="C66" s="36">
        <v>42125</v>
      </c>
      <c r="F66" s="39">
        <v>37306467081.739998</v>
      </c>
      <c r="G66" s="39">
        <v>0.38589200000000001</v>
      </c>
      <c r="H66" s="39">
        <v>14809229213.23</v>
      </c>
      <c r="I66" s="39">
        <v>22497237868.509998</v>
      </c>
      <c r="N66" s="28"/>
    </row>
    <row r="67" spans="1:14" x14ac:dyDescent="0.55000000000000004">
      <c r="A67">
        <v>3.98</v>
      </c>
      <c r="B67">
        <v>0.33335100000000001</v>
      </c>
      <c r="C67" s="36">
        <v>42156</v>
      </c>
      <c r="F67" s="39">
        <v>42429177757.110001</v>
      </c>
      <c r="G67" s="39">
        <v>0.33335100000000001</v>
      </c>
      <c r="H67" s="39">
        <v>14409304484.73</v>
      </c>
      <c r="I67" s="39">
        <v>28019873272.380001</v>
      </c>
      <c r="N67" s="28"/>
    </row>
    <row r="68" spans="1:14" x14ac:dyDescent="0.55000000000000004">
      <c r="A68">
        <v>4.05</v>
      </c>
      <c r="B68">
        <v>0.27662700000000001</v>
      </c>
      <c r="C68" s="36">
        <v>42186</v>
      </c>
      <c r="F68" s="39">
        <v>42682726456.260002</v>
      </c>
      <c r="G68" s="39">
        <v>0.27662700000000001</v>
      </c>
      <c r="H68" s="39">
        <v>11903742614.42</v>
      </c>
      <c r="I68" s="39">
        <v>30778983841.84</v>
      </c>
      <c r="N68" s="28"/>
    </row>
    <row r="69" spans="1:14" x14ac:dyDescent="0.55000000000000004">
      <c r="A69">
        <v>3.91</v>
      </c>
      <c r="B69">
        <v>0.249414</v>
      </c>
      <c r="C69" s="36">
        <v>42217</v>
      </c>
      <c r="F69" s="39">
        <v>36875808676.580002</v>
      </c>
      <c r="G69" s="39">
        <v>0.249414</v>
      </c>
      <c r="H69" s="39">
        <v>8987725139.9200001</v>
      </c>
      <c r="I69" s="39">
        <v>27888083536.66</v>
      </c>
      <c r="N69" s="28"/>
    </row>
    <row r="70" spans="1:14" x14ac:dyDescent="0.55000000000000004">
      <c r="A70">
        <v>3.89</v>
      </c>
      <c r="B70">
        <v>0.25963700000000001</v>
      </c>
      <c r="C70" s="36">
        <v>42248</v>
      </c>
      <c r="F70" s="39">
        <v>41570569009.040001</v>
      </c>
      <c r="G70" s="39">
        <v>0.25963700000000001</v>
      </c>
      <c r="H70" s="39">
        <v>10488579260.57</v>
      </c>
      <c r="I70" s="39">
        <v>31081989748.470001</v>
      </c>
      <c r="N70" s="28"/>
    </row>
    <row r="71" spans="1:14" x14ac:dyDescent="0.55000000000000004">
      <c r="A71">
        <v>3.8</v>
      </c>
      <c r="B71">
        <v>0.25874799999999998</v>
      </c>
      <c r="C71" s="36">
        <v>42278</v>
      </c>
      <c r="F71" s="39">
        <v>38204858071.660004</v>
      </c>
      <c r="G71" s="39">
        <v>0.25874799999999998</v>
      </c>
      <c r="H71" s="39">
        <v>9832049880.5799999</v>
      </c>
      <c r="I71" s="39">
        <v>28372808191.080002</v>
      </c>
      <c r="N71" s="28"/>
    </row>
    <row r="72" spans="1:14" x14ac:dyDescent="0.55000000000000004">
      <c r="A72">
        <v>3.94</v>
      </c>
      <c r="B72">
        <v>0.29836800000000002</v>
      </c>
      <c r="C72" s="36">
        <v>42309</v>
      </c>
      <c r="F72" s="39">
        <v>33306152683.419998</v>
      </c>
      <c r="G72" s="39">
        <v>0.29836800000000002</v>
      </c>
      <c r="H72" s="39">
        <v>9937343907.5200005</v>
      </c>
      <c r="I72" s="39">
        <v>23368808775.900002</v>
      </c>
      <c r="N72" s="28"/>
    </row>
    <row r="73" spans="1:14" x14ac:dyDescent="0.55000000000000004">
      <c r="A73">
        <v>3.96</v>
      </c>
      <c r="B73">
        <v>0.30424600000000002</v>
      </c>
      <c r="C73" s="36">
        <v>42339</v>
      </c>
      <c r="F73" s="39">
        <v>31246283207.580002</v>
      </c>
      <c r="G73" s="39">
        <v>0.30424600000000002</v>
      </c>
      <c r="H73" s="39">
        <v>9638922208.2000008</v>
      </c>
      <c r="I73" s="39">
        <v>21607360999.380001</v>
      </c>
      <c r="N73" s="28"/>
    </row>
    <row r="74" spans="1:14" x14ac:dyDescent="0.55000000000000004">
      <c r="A74">
        <v>3.87</v>
      </c>
      <c r="B74">
        <v>0.29661399999999999</v>
      </c>
      <c r="C74" s="36">
        <v>42370</v>
      </c>
      <c r="F74" s="39">
        <v>31681323567.150002</v>
      </c>
      <c r="G74" s="39">
        <v>0.29661399999999999</v>
      </c>
      <c r="H74" s="39">
        <v>9251764980.1200008</v>
      </c>
      <c r="I74" s="39">
        <v>22429558587.029999</v>
      </c>
      <c r="N74" s="28"/>
    </row>
    <row r="75" spans="1:14" x14ac:dyDescent="0.55000000000000004">
      <c r="A75">
        <v>3.66</v>
      </c>
      <c r="B75">
        <v>0.31326799999999999</v>
      </c>
      <c r="C75" s="36">
        <v>42401</v>
      </c>
      <c r="F75" s="39">
        <v>30037491861.240002</v>
      </c>
      <c r="G75" s="39">
        <v>0.31326799999999999</v>
      </c>
      <c r="H75" s="39">
        <v>9365450131.8899994</v>
      </c>
      <c r="I75" s="39">
        <v>20672041729.349998</v>
      </c>
      <c r="N75" s="28"/>
    </row>
    <row r="76" spans="1:14" x14ac:dyDescent="0.55000000000000004">
      <c r="A76">
        <v>3.69</v>
      </c>
      <c r="B76">
        <v>0.32911099999999999</v>
      </c>
      <c r="C76" s="36">
        <v>42430</v>
      </c>
      <c r="F76" s="39">
        <v>37788450959.43</v>
      </c>
      <c r="G76" s="39">
        <v>0.32911099999999999</v>
      </c>
      <c r="H76" s="39">
        <v>12833558682.85</v>
      </c>
      <c r="I76" s="39">
        <v>24954892276.580002</v>
      </c>
      <c r="N76" s="28"/>
    </row>
    <row r="77" spans="1:14" x14ac:dyDescent="0.55000000000000004">
      <c r="A77">
        <v>3.61</v>
      </c>
      <c r="B77">
        <v>0.35191499999999998</v>
      </c>
      <c r="C77" s="36">
        <v>42461</v>
      </c>
      <c r="F77" s="39">
        <v>41798779439.120003</v>
      </c>
      <c r="G77" s="39">
        <v>0.35191499999999998</v>
      </c>
      <c r="H77" s="39">
        <v>15367109855.379999</v>
      </c>
      <c r="I77" s="39">
        <v>26431669583.740002</v>
      </c>
      <c r="N77" s="28"/>
    </row>
    <row r="78" spans="1:14" x14ac:dyDescent="0.55000000000000004">
      <c r="A78">
        <v>3.6</v>
      </c>
      <c r="B78">
        <v>0.32683099999999998</v>
      </c>
      <c r="C78" s="36">
        <v>42491</v>
      </c>
      <c r="F78" s="39">
        <v>42081803722.779999</v>
      </c>
      <c r="G78" s="39">
        <v>0.32683099999999998</v>
      </c>
      <c r="H78" s="39">
        <v>14219558585.200001</v>
      </c>
      <c r="I78" s="39">
        <v>27862245137.580002</v>
      </c>
      <c r="N78" s="28"/>
    </row>
    <row r="79" spans="1:14" x14ac:dyDescent="0.55000000000000004">
      <c r="A79">
        <v>3.57</v>
      </c>
      <c r="B79">
        <v>0.29985600000000001</v>
      </c>
      <c r="C79" s="36">
        <v>42522</v>
      </c>
      <c r="F79" s="39">
        <v>48473218959.43</v>
      </c>
      <c r="G79" s="39">
        <v>0.29985600000000001</v>
      </c>
      <c r="H79" s="39">
        <v>15071912996.790001</v>
      </c>
      <c r="I79" s="39">
        <v>33401305962.639999</v>
      </c>
      <c r="N79" s="28"/>
    </row>
    <row r="80" spans="1:14" x14ac:dyDescent="0.55000000000000004">
      <c r="A80">
        <v>3.44</v>
      </c>
      <c r="B80">
        <v>0.287219</v>
      </c>
      <c r="C80" s="36">
        <v>42552</v>
      </c>
      <c r="F80" s="39">
        <v>46691721016.169998</v>
      </c>
      <c r="G80" s="39">
        <v>0.287219</v>
      </c>
      <c r="H80" s="39">
        <v>13746718678.01</v>
      </c>
      <c r="I80" s="39">
        <v>32945002338.16</v>
      </c>
      <c r="N80" s="28"/>
    </row>
    <row r="81" spans="1:14" x14ac:dyDescent="0.55000000000000004">
      <c r="A81">
        <v>3.44</v>
      </c>
      <c r="B81">
        <v>0.31637999999999999</v>
      </c>
      <c r="C81" s="36">
        <v>42583</v>
      </c>
      <c r="F81" s="39">
        <v>53300774764.309998</v>
      </c>
      <c r="G81" s="39">
        <v>0.31637999999999999</v>
      </c>
      <c r="H81" s="39">
        <v>17784684599.119999</v>
      </c>
      <c r="I81" s="39">
        <v>35516090165.190002</v>
      </c>
      <c r="N81" s="28"/>
    </row>
    <row r="82" spans="1:14" x14ac:dyDescent="0.55000000000000004">
      <c r="A82">
        <v>3.46</v>
      </c>
      <c r="B82">
        <v>0.36849900000000002</v>
      </c>
      <c r="C82" s="36">
        <v>42614</v>
      </c>
      <c r="F82" s="39">
        <v>63368977743.720001</v>
      </c>
      <c r="G82" s="39">
        <v>0.36849900000000002</v>
      </c>
      <c r="H82" s="39">
        <v>24583717947.59</v>
      </c>
      <c r="I82" s="39">
        <v>38785259796.129997</v>
      </c>
      <c r="N82" s="28"/>
    </row>
    <row r="83" spans="1:14" x14ac:dyDescent="0.55000000000000004">
      <c r="A83">
        <v>3.47</v>
      </c>
      <c r="B83">
        <v>0.388266</v>
      </c>
      <c r="C83" s="36">
        <v>42644</v>
      </c>
      <c r="F83" s="39">
        <v>60340668946.389999</v>
      </c>
      <c r="G83" s="39">
        <v>0.388266</v>
      </c>
      <c r="H83" s="39">
        <v>24680215660.32</v>
      </c>
      <c r="I83" s="39">
        <v>35660453286.07</v>
      </c>
      <c r="N83" s="28"/>
    </row>
    <row r="84" spans="1:14" x14ac:dyDescent="0.55000000000000004">
      <c r="A84">
        <v>3.77</v>
      </c>
      <c r="B84">
        <v>0.38515199999999999</v>
      </c>
      <c r="C84" s="36">
        <v>42675</v>
      </c>
      <c r="F84" s="39">
        <v>58591798031.199997</v>
      </c>
      <c r="G84" s="39">
        <v>0.38515199999999999</v>
      </c>
      <c r="H84" s="39">
        <v>23608767397.220001</v>
      </c>
      <c r="I84" s="39">
        <v>34983030633.980003</v>
      </c>
      <c r="N84" s="28"/>
    </row>
    <row r="85" spans="1:14" x14ac:dyDescent="0.55000000000000004">
      <c r="A85">
        <v>4.2</v>
      </c>
      <c r="B85">
        <v>0.36363800000000002</v>
      </c>
      <c r="C85" s="36">
        <v>42705</v>
      </c>
      <c r="F85" s="39">
        <v>57293678275.410004</v>
      </c>
      <c r="G85" s="39">
        <v>0.36363800000000002</v>
      </c>
      <c r="H85" s="39">
        <v>21634654976.470001</v>
      </c>
      <c r="I85" s="39">
        <v>35659023298.940002</v>
      </c>
      <c r="N85" s="28"/>
    </row>
    <row r="86" spans="1:14" x14ac:dyDescent="0.55000000000000004">
      <c r="A86">
        <v>4.1500000000000004</v>
      </c>
      <c r="B86">
        <v>0.33854200000000001</v>
      </c>
      <c r="C86" s="36">
        <v>42736</v>
      </c>
      <c r="F86" s="39">
        <v>45167068213.5</v>
      </c>
      <c r="G86" s="39">
        <v>0.33854200000000001</v>
      </c>
      <c r="H86" s="39">
        <v>15468619599.65</v>
      </c>
      <c r="I86" s="39">
        <v>29698448613.849998</v>
      </c>
      <c r="N86" s="28"/>
    </row>
    <row r="87" spans="1:14" x14ac:dyDescent="0.55000000000000004">
      <c r="A87">
        <v>4.17</v>
      </c>
      <c r="B87">
        <v>0.31328299999999998</v>
      </c>
      <c r="C87" s="36">
        <v>42767</v>
      </c>
      <c r="F87" s="39">
        <v>34723811424.550003</v>
      </c>
      <c r="G87" s="39">
        <v>0.31328299999999998</v>
      </c>
      <c r="H87" s="39">
        <v>10828029016.049999</v>
      </c>
      <c r="I87" s="39">
        <v>23895782408.5</v>
      </c>
      <c r="N87" s="28"/>
    </row>
    <row r="88" spans="1:14" x14ac:dyDescent="0.55000000000000004">
      <c r="A88">
        <v>4.2</v>
      </c>
      <c r="B88">
        <v>0.26394499999999999</v>
      </c>
      <c r="C88" s="36">
        <v>42795</v>
      </c>
      <c r="F88" s="39">
        <v>36592283915.940002</v>
      </c>
      <c r="G88" s="39">
        <v>0.26394499999999999</v>
      </c>
      <c r="H88" s="39">
        <v>9432158481.6200008</v>
      </c>
      <c r="I88" s="39">
        <v>27160125434.32</v>
      </c>
      <c r="N88" s="28"/>
    </row>
    <row r="89" spans="1:14" x14ac:dyDescent="0.55000000000000004">
      <c r="A89">
        <v>4.05</v>
      </c>
      <c r="B89">
        <v>0.21567</v>
      </c>
      <c r="C89" s="36">
        <v>42826</v>
      </c>
      <c r="F89" s="39">
        <v>35695090757.769997</v>
      </c>
      <c r="G89" s="39">
        <v>0.21567</v>
      </c>
      <c r="H89" s="39">
        <v>7246534685.5900002</v>
      </c>
      <c r="I89" s="39">
        <v>28448556072.18</v>
      </c>
      <c r="N89" s="28"/>
    </row>
    <row r="90" spans="1:14" x14ac:dyDescent="0.55000000000000004">
      <c r="A90">
        <v>4.01</v>
      </c>
      <c r="B90">
        <v>0.19553799999999999</v>
      </c>
      <c r="C90" s="36">
        <v>42856</v>
      </c>
      <c r="F90" s="39">
        <v>39581397452.739998</v>
      </c>
      <c r="G90" s="39">
        <v>0.19553799999999999</v>
      </c>
      <c r="H90" s="39">
        <v>7320233129.4499998</v>
      </c>
      <c r="I90" s="39">
        <v>32261164323.290001</v>
      </c>
      <c r="N90" s="28"/>
    </row>
    <row r="91" spans="1:14" x14ac:dyDescent="0.55000000000000004">
      <c r="A91">
        <v>3.9</v>
      </c>
      <c r="B91">
        <v>0.17622599999999999</v>
      </c>
      <c r="C91" s="36">
        <v>42887</v>
      </c>
      <c r="F91" s="39">
        <v>44456223770.529999</v>
      </c>
      <c r="G91" s="39">
        <v>0.17622599999999999</v>
      </c>
      <c r="H91" s="39">
        <v>7488666362.3299999</v>
      </c>
      <c r="I91" s="39">
        <v>36967557408.199997</v>
      </c>
      <c r="N91" s="28"/>
    </row>
    <row r="92" spans="1:14" x14ac:dyDescent="0.55000000000000004">
      <c r="A92">
        <v>3.97</v>
      </c>
      <c r="B92">
        <v>0.16727</v>
      </c>
      <c r="C92" s="36">
        <v>42917</v>
      </c>
      <c r="F92" s="39">
        <v>43155042780.809998</v>
      </c>
      <c r="G92" s="39">
        <v>0.16727</v>
      </c>
      <c r="H92" s="39">
        <v>7001900522.21</v>
      </c>
      <c r="I92" s="39">
        <v>36153142258.599998</v>
      </c>
      <c r="N92" s="28"/>
    </row>
    <row r="93" spans="1:14" x14ac:dyDescent="0.55000000000000004">
      <c r="A93">
        <v>3.88</v>
      </c>
      <c r="B93">
        <v>0.17586399999999999</v>
      </c>
      <c r="C93" s="36">
        <v>42948</v>
      </c>
      <c r="F93" s="39">
        <v>46048232337.419998</v>
      </c>
      <c r="G93" s="39">
        <v>0.17586399999999999</v>
      </c>
      <c r="H93" s="39">
        <v>7932335480.1000004</v>
      </c>
      <c r="I93" s="39">
        <v>38115896857.32</v>
      </c>
      <c r="N93" s="28"/>
    </row>
    <row r="94" spans="1:14" x14ac:dyDescent="0.55000000000000004">
      <c r="A94">
        <v>3.81</v>
      </c>
      <c r="B94">
        <v>0.186865</v>
      </c>
      <c r="C94" s="36">
        <v>42979</v>
      </c>
      <c r="F94" s="39">
        <v>43914428325.040001</v>
      </c>
      <c r="G94" s="39">
        <v>0.186865</v>
      </c>
      <c r="H94" s="39">
        <v>8112353421</v>
      </c>
      <c r="I94" s="39">
        <v>35802074904.040001</v>
      </c>
      <c r="N94" s="28"/>
    </row>
    <row r="95" spans="1:14" x14ac:dyDescent="0.55000000000000004">
      <c r="A95">
        <v>3.9</v>
      </c>
      <c r="B95">
        <v>0.211005</v>
      </c>
      <c r="C95" s="36">
        <v>43009</v>
      </c>
      <c r="F95" s="39">
        <v>41532611597.449997</v>
      </c>
      <c r="G95" s="39">
        <v>0.211005</v>
      </c>
      <c r="H95" s="39">
        <v>8907769199.6900005</v>
      </c>
      <c r="I95" s="39">
        <v>32624842397.759998</v>
      </c>
      <c r="N95" s="28"/>
    </row>
    <row r="96" spans="1:14" x14ac:dyDescent="0.55000000000000004">
      <c r="A96">
        <v>3.92</v>
      </c>
      <c r="B96">
        <v>0.219746</v>
      </c>
      <c r="C96" s="36">
        <v>43040</v>
      </c>
      <c r="F96" s="39">
        <v>40885453672.800003</v>
      </c>
      <c r="G96" s="39">
        <v>0.219746</v>
      </c>
      <c r="H96" s="39">
        <v>9242592418.8999996</v>
      </c>
      <c r="I96" s="39">
        <v>31642861253.900002</v>
      </c>
      <c r="N96" s="28"/>
    </row>
    <row r="97" spans="1:14" x14ac:dyDescent="0.55000000000000004">
      <c r="A97">
        <v>3.95</v>
      </c>
      <c r="B97">
        <v>0.214392</v>
      </c>
      <c r="C97" s="36">
        <v>43070</v>
      </c>
      <c r="F97" s="39">
        <v>44407017036.339996</v>
      </c>
      <c r="G97" s="39">
        <v>0.214392</v>
      </c>
      <c r="H97" s="39">
        <v>9458898908.1299992</v>
      </c>
      <c r="I97" s="39">
        <v>34948118128.209999</v>
      </c>
      <c r="N97" s="28"/>
    </row>
    <row r="98" spans="1:14" x14ac:dyDescent="0.55000000000000004">
      <c r="A98">
        <v>4.03</v>
      </c>
      <c r="B98">
        <v>0.20899100000000001</v>
      </c>
      <c r="C98" s="36">
        <v>43101</v>
      </c>
      <c r="F98" s="39">
        <v>40533378927.519997</v>
      </c>
      <c r="G98" s="39">
        <v>0.20899100000000001</v>
      </c>
      <c r="H98" s="39">
        <v>8563001814.3599997</v>
      </c>
      <c r="I98" s="39">
        <v>31970377113.16</v>
      </c>
      <c r="N98" s="28"/>
    </row>
    <row r="99" spans="1:14" x14ac:dyDescent="0.55000000000000004">
      <c r="A99">
        <v>4.33</v>
      </c>
      <c r="B99">
        <v>0.21410899999999999</v>
      </c>
      <c r="C99" s="36">
        <v>43132</v>
      </c>
      <c r="F99" s="39">
        <v>36494569535.900002</v>
      </c>
      <c r="G99" s="39">
        <v>0.21410899999999999</v>
      </c>
      <c r="H99" s="39">
        <v>7749317175.1999998</v>
      </c>
      <c r="I99" s="39">
        <v>28745252360.700001</v>
      </c>
      <c r="N99" s="28"/>
    </row>
    <row r="100" spans="1:14" x14ac:dyDescent="0.55000000000000004">
      <c r="A100">
        <v>4.4400000000000004</v>
      </c>
      <c r="B100">
        <v>0.20216899999999999</v>
      </c>
      <c r="C100" s="36">
        <v>43160</v>
      </c>
      <c r="F100" s="39">
        <v>34480205465.410004</v>
      </c>
      <c r="G100" s="39">
        <v>0.20216899999999999</v>
      </c>
      <c r="H100" s="39">
        <v>6758994351.54</v>
      </c>
      <c r="I100" s="39">
        <v>27721211113.869999</v>
      </c>
      <c r="N100" s="28"/>
    </row>
    <row r="101" spans="1:14" x14ac:dyDescent="0.55000000000000004">
      <c r="A101">
        <v>4.47</v>
      </c>
      <c r="B101">
        <v>0.165633</v>
      </c>
      <c r="C101" s="36">
        <v>43191</v>
      </c>
      <c r="F101" s="39">
        <v>32209566274.860001</v>
      </c>
      <c r="G101" s="39">
        <v>0.165633</v>
      </c>
      <c r="H101" s="39">
        <v>5105346047.25</v>
      </c>
      <c r="I101" s="39">
        <v>27104220227.610001</v>
      </c>
      <c r="N101" s="28"/>
    </row>
    <row r="102" spans="1:14" x14ac:dyDescent="0.55000000000000004">
      <c r="A102">
        <v>4.59</v>
      </c>
      <c r="B102">
        <v>0.136436</v>
      </c>
      <c r="C102" s="36">
        <v>43221</v>
      </c>
      <c r="F102" s="39">
        <v>37587827398.050003</v>
      </c>
      <c r="G102" s="39">
        <v>0.136436</v>
      </c>
      <c r="H102" s="39">
        <v>4813685639.4399996</v>
      </c>
      <c r="I102" s="39">
        <v>32774141758.610001</v>
      </c>
      <c r="N102" s="28"/>
    </row>
    <row r="103" spans="1:14" x14ac:dyDescent="0.55000000000000004">
      <c r="A103">
        <v>4.57</v>
      </c>
      <c r="B103">
        <v>0.114219</v>
      </c>
      <c r="C103" s="36">
        <v>43252</v>
      </c>
      <c r="F103" s="39">
        <v>40128399257.269997</v>
      </c>
      <c r="G103" s="39">
        <v>0.114219</v>
      </c>
      <c r="H103" s="39">
        <v>4270667533.5700002</v>
      </c>
      <c r="I103" s="39">
        <v>35857731723.699997</v>
      </c>
      <c r="N103" s="28"/>
    </row>
    <row r="104" spans="1:14" x14ac:dyDescent="0.55000000000000004">
      <c r="A104">
        <v>4.53</v>
      </c>
      <c r="B104">
        <v>9.7527000000000003E-2</v>
      </c>
      <c r="C104" s="36">
        <v>43282</v>
      </c>
      <c r="D104" s="3" t="s">
        <v>76</v>
      </c>
      <c r="E104" s="3" t="s">
        <v>77</v>
      </c>
      <c r="F104" s="39">
        <v>40948179863.639999</v>
      </c>
      <c r="G104" s="39">
        <v>9.7527000000000003E-2</v>
      </c>
      <c r="H104" s="39">
        <v>3748362707.6900001</v>
      </c>
      <c r="I104" s="39">
        <v>37199817155.949997</v>
      </c>
      <c r="N104" s="28"/>
    </row>
    <row r="105" spans="1:14" x14ac:dyDescent="0.55000000000000004">
      <c r="A105">
        <v>4.55</v>
      </c>
      <c r="B105">
        <v>9.9005999999999997E-2</v>
      </c>
      <c r="C105" s="36">
        <v>43313</v>
      </c>
      <c r="D105" s="3" t="s">
        <v>78</v>
      </c>
      <c r="E105" s="3" t="s">
        <v>79</v>
      </c>
      <c r="F105" s="39">
        <v>44362446392.449997</v>
      </c>
      <c r="G105" s="39">
        <v>9.9005999999999997E-2</v>
      </c>
      <c r="H105" s="39">
        <v>4091394191.5599999</v>
      </c>
      <c r="I105" s="39">
        <v>40271052200.889999</v>
      </c>
      <c r="N105" s="28"/>
    </row>
    <row r="106" spans="1:14" x14ac:dyDescent="0.55000000000000004">
      <c r="A106">
        <v>4.63</v>
      </c>
      <c r="B106">
        <v>9.9608000000000002E-2</v>
      </c>
      <c r="C106" s="36">
        <v>43344</v>
      </c>
      <c r="D106" s="3" t="s">
        <v>80</v>
      </c>
      <c r="E106" s="3" t="s">
        <v>80</v>
      </c>
      <c r="F106" s="39">
        <v>36615641041.919998</v>
      </c>
      <c r="G106" s="39">
        <v>9.9608000000000002E-2</v>
      </c>
      <c r="H106" s="39">
        <v>3465744433.0700002</v>
      </c>
      <c r="I106" s="39">
        <v>33149896608.849998</v>
      </c>
      <c r="N106" s="28"/>
    </row>
    <row r="107" spans="1:14" x14ac:dyDescent="0.55000000000000004">
      <c r="A107">
        <v>4.83</v>
      </c>
      <c r="B107">
        <v>0.101976</v>
      </c>
      <c r="C107" s="36">
        <v>43374</v>
      </c>
      <c r="D107" s="3" t="s">
        <v>81</v>
      </c>
      <c r="E107" s="3" t="s">
        <v>81</v>
      </c>
      <c r="F107" s="39">
        <v>37349423200.169998</v>
      </c>
      <c r="G107" s="39">
        <v>0.101976</v>
      </c>
      <c r="H107" s="39">
        <v>3650094117.1599998</v>
      </c>
      <c r="I107" s="39">
        <v>33699329083.009998</v>
      </c>
      <c r="N107" s="28"/>
    </row>
    <row r="108" spans="1:14" x14ac:dyDescent="0.55000000000000004">
      <c r="A108">
        <v>4.87</v>
      </c>
      <c r="B108">
        <v>0.102469</v>
      </c>
      <c r="C108" s="36">
        <v>43405</v>
      </c>
      <c r="D108" s="3" t="s">
        <v>82</v>
      </c>
      <c r="E108" s="3" t="s">
        <v>82</v>
      </c>
      <c r="F108" s="39">
        <v>32501544591.419998</v>
      </c>
      <c r="G108" s="39">
        <v>0.102469</v>
      </c>
      <c r="H108" s="39">
        <v>3221890828.3499999</v>
      </c>
      <c r="I108" s="39">
        <v>29279653763.07</v>
      </c>
      <c r="N108" s="28"/>
    </row>
    <row r="109" spans="1:14" x14ac:dyDescent="0.55000000000000004">
      <c r="A109">
        <v>4.6399999999999997</v>
      </c>
      <c r="B109">
        <v>0.10208399999999999</v>
      </c>
      <c r="C109" s="36">
        <v>43435</v>
      </c>
      <c r="D109">
        <v>4.6399999999999997</v>
      </c>
      <c r="E109">
        <v>4.6399999999999997</v>
      </c>
      <c r="F109" s="39">
        <v>30963766885.48</v>
      </c>
      <c r="G109" s="39">
        <v>0.102077</v>
      </c>
      <c r="H109" s="39">
        <v>3004588570.75</v>
      </c>
      <c r="I109" s="39">
        <v>27959178314.73</v>
      </c>
      <c r="N109" s="28"/>
    </row>
    <row r="110" spans="1:14" x14ac:dyDescent="0.55000000000000004">
      <c r="A110">
        <v>4.46</v>
      </c>
      <c r="B110">
        <v>0.108143</v>
      </c>
      <c r="C110" s="36">
        <v>43466</v>
      </c>
      <c r="D110">
        <f>(D112-D109)/3+D109</f>
        <v>4.6068649918148994</v>
      </c>
      <c r="E110">
        <f>(E112-E109)/3+E109</f>
        <v>4.5511319510265951</v>
      </c>
      <c r="F110" s="39">
        <v>32216984156.77</v>
      </c>
      <c r="G110" s="39">
        <v>0.108143</v>
      </c>
      <c r="H110" s="39">
        <v>3346212147.0300002</v>
      </c>
      <c r="I110" s="39">
        <v>28870772009.740002</v>
      </c>
      <c r="N110" s="28"/>
    </row>
    <row r="111" spans="1:14" x14ac:dyDescent="0.55000000000000004">
      <c r="A111">
        <v>4.37</v>
      </c>
      <c r="B111">
        <v>0.13684099999999999</v>
      </c>
      <c r="C111" s="36">
        <v>43497</v>
      </c>
      <c r="D111">
        <f>(D112-D109)*2/3+D109</f>
        <v>4.5737299836298</v>
      </c>
      <c r="E111">
        <f>(E112-E109)*2/3+E109</f>
        <v>4.4622639020531913</v>
      </c>
      <c r="F111" s="39">
        <v>25161049120</v>
      </c>
      <c r="G111" s="39">
        <v>0.13684099999999999</v>
      </c>
      <c r="H111" s="39">
        <v>3569370744.46</v>
      </c>
      <c r="I111" s="39">
        <v>21591678375.540001</v>
      </c>
      <c r="N111" s="28"/>
    </row>
    <row r="112" spans="1:14" x14ac:dyDescent="0.55000000000000004">
      <c r="A112">
        <v>4.2699999999999996</v>
      </c>
      <c r="B112">
        <v>0.14702899999999999</v>
      </c>
      <c r="C112" s="36">
        <v>43525</v>
      </c>
      <c r="D112">
        <f>G135*G139</f>
        <v>4.5405949754446997</v>
      </c>
      <c r="E112">
        <f>H135*G139</f>
        <v>4.3733958530797867</v>
      </c>
      <c r="F112" s="39">
        <v>27362441559.75</v>
      </c>
      <c r="G112" s="39">
        <v>0.14702000000000001</v>
      </c>
      <c r="H112" s="39">
        <v>4372880158.5900002</v>
      </c>
      <c r="I112" s="39">
        <v>22989561401.16</v>
      </c>
      <c r="N112" s="28"/>
    </row>
    <row r="113" spans="1:14" x14ac:dyDescent="0.55000000000000004">
      <c r="A113">
        <v>4.1399999999999997</v>
      </c>
      <c r="B113">
        <v>0.14673600000000001</v>
      </c>
      <c r="C113" s="36">
        <v>43556</v>
      </c>
      <c r="D113">
        <f>(D115-D112)/3+D112</f>
        <v>4.4241868090805463</v>
      </c>
      <c r="E113">
        <f>(E115-E112)/3+E112</f>
        <v>4.2644187588207378</v>
      </c>
      <c r="F113" s="39">
        <v>34955301834.769997</v>
      </c>
      <c r="G113" s="39">
        <v>0.14673600000000001</v>
      </c>
      <c r="H113" s="39">
        <v>5575840584.2299995</v>
      </c>
      <c r="I113" s="39">
        <v>29379461250.540001</v>
      </c>
      <c r="N113" s="28"/>
    </row>
    <row r="114" spans="1:14" x14ac:dyDescent="0.55000000000000004">
      <c r="A114">
        <v>4.07</v>
      </c>
      <c r="B114">
        <v>0.182394</v>
      </c>
      <c r="C114" s="36">
        <v>43586</v>
      </c>
      <c r="D114">
        <f>(D115-D112)*2/3+D112</f>
        <v>4.3077786427163938</v>
      </c>
      <c r="E114">
        <f>(E115-E112)*2/3+E112</f>
        <v>4.1554416645616898</v>
      </c>
      <c r="F114" s="39">
        <v>46492700917.519997</v>
      </c>
      <c r="G114" s="39">
        <v>0.182394</v>
      </c>
      <c r="H114" s="39">
        <v>9456252745.4200001</v>
      </c>
      <c r="I114" s="39">
        <v>37036448172.099998</v>
      </c>
      <c r="N114" s="28"/>
    </row>
    <row r="115" spans="1:14" x14ac:dyDescent="0.55000000000000004">
      <c r="A115">
        <v>3.8</v>
      </c>
      <c r="B115">
        <v>0.166967</v>
      </c>
      <c r="C115" s="36">
        <v>43617</v>
      </c>
      <c r="D115">
        <f>G136*G139</f>
        <v>4.1913704763522404</v>
      </c>
      <c r="E115">
        <f>H136*G139</f>
        <v>4.046464570302641</v>
      </c>
      <c r="F115" s="39">
        <v>46538114458.349998</v>
      </c>
      <c r="G115" s="39">
        <v>0.166967</v>
      </c>
      <c r="H115" s="39">
        <v>8711711773.6499996</v>
      </c>
      <c r="I115" s="39">
        <v>37826402684.699997</v>
      </c>
      <c r="N115" s="28"/>
    </row>
    <row r="116" spans="1:14" x14ac:dyDescent="0.55000000000000004">
      <c r="A116">
        <v>3.77</v>
      </c>
      <c r="B116">
        <v>0.19114400000000001</v>
      </c>
      <c r="C116" s="36">
        <v>43647</v>
      </c>
      <c r="D116">
        <f>(D118-D115)/3+D115</f>
        <v>4.1029395063842404</v>
      </c>
      <c r="E116">
        <f>(E118-E115)/3+E115</f>
        <v>3.935714399675811</v>
      </c>
      <c r="F116" s="39">
        <v>58146891063.610001</v>
      </c>
      <c r="G116" s="39">
        <v>0.19114900000000001</v>
      </c>
      <c r="H116" s="39">
        <v>12300736435.59</v>
      </c>
      <c r="I116" s="39">
        <v>45846154628.019997</v>
      </c>
      <c r="N116" s="28"/>
    </row>
    <row r="117" spans="1:14" x14ac:dyDescent="0.55000000000000004">
      <c r="A117">
        <v>3.62</v>
      </c>
      <c r="B117">
        <v>0.26211400000000001</v>
      </c>
      <c r="C117" s="36">
        <v>43678</v>
      </c>
      <c r="D117">
        <f>(D118-D115)*2/3+D115</f>
        <v>4.0145085364162396</v>
      </c>
      <c r="E117">
        <f>(E118-E115)*2/3+E115</f>
        <v>3.8249642290489807</v>
      </c>
      <c r="F117" s="39">
        <v>71598353432.550003</v>
      </c>
      <c r="G117" s="39">
        <v>0.26211800000000002</v>
      </c>
      <c r="H117" s="39">
        <v>20848978708.209999</v>
      </c>
      <c r="I117" s="39">
        <v>50749374724.339996</v>
      </c>
      <c r="N117" s="28"/>
    </row>
    <row r="118" spans="1:14" x14ac:dyDescent="0.55000000000000004">
      <c r="A118">
        <v>3.61</v>
      </c>
      <c r="B118">
        <v>0.29701699999999998</v>
      </c>
      <c r="C118" s="36">
        <v>43709</v>
      </c>
      <c r="D118">
        <f>G137*G139</f>
        <v>3.9260775664482392</v>
      </c>
      <c r="E118">
        <f>H137*G139</f>
        <v>3.7142140584221508</v>
      </c>
      <c r="F118" s="39">
        <v>64432723107.360001</v>
      </c>
      <c r="G118" s="39">
        <v>0.29701699999999998</v>
      </c>
      <c r="H118" s="39">
        <v>21403456432.349998</v>
      </c>
      <c r="I118" s="39">
        <v>43029266675.010002</v>
      </c>
      <c r="N118" s="28"/>
    </row>
    <row r="119" spans="1:14" x14ac:dyDescent="0.55000000000000004">
      <c r="A119">
        <v>3.69</v>
      </c>
      <c r="B119">
        <v>0.367535</v>
      </c>
      <c r="C119" s="36">
        <v>43739</v>
      </c>
      <c r="D119">
        <f>(D121-D118)/3+D118</f>
        <v>3.8763954107345637</v>
      </c>
      <c r="E119">
        <f>(E121-E118)/3+E118</f>
        <v>3.6645578870519824</v>
      </c>
      <c r="F119" s="39">
        <v>65013364964.360001</v>
      </c>
      <c r="G119" s="39">
        <v>0.36755199999999999</v>
      </c>
      <c r="H119" s="39">
        <v>26473203663.369999</v>
      </c>
      <c r="I119" s="39">
        <v>38540161300.989998</v>
      </c>
      <c r="N119" s="28"/>
    </row>
    <row r="120" spans="1:14" x14ac:dyDescent="0.55000000000000004">
      <c r="A120">
        <v>3.7</v>
      </c>
      <c r="B120">
        <v>0.365564</v>
      </c>
      <c r="C120" s="36">
        <v>43770</v>
      </c>
      <c r="D120">
        <f>(D121-D118)*2/3+D118</f>
        <v>3.8267132550208887</v>
      </c>
      <c r="E120">
        <f>(E121-E118)*2/3+E118</f>
        <v>3.6149017156818144</v>
      </c>
      <c r="F120" s="39">
        <v>61894914397.349998</v>
      </c>
      <c r="G120" s="39">
        <v>0.36557299999999998</v>
      </c>
      <c r="H120" s="39">
        <v>24903048815.669998</v>
      </c>
      <c r="I120" s="39">
        <v>36991865581.68</v>
      </c>
      <c r="N120" s="28"/>
    </row>
    <row r="121" spans="1:14" x14ac:dyDescent="0.55000000000000004">
      <c r="A121">
        <v>3.72</v>
      </c>
      <c r="B121">
        <v>0.34988599999999997</v>
      </c>
      <c r="C121" s="36">
        <v>43800</v>
      </c>
      <c r="D121">
        <f>G138*G139</f>
        <v>3.7770310993072131</v>
      </c>
      <c r="E121">
        <f>H138*G139</f>
        <v>3.565245544311646</v>
      </c>
      <c r="F121" s="39">
        <v>61688077227.599998</v>
      </c>
      <c r="G121" s="39">
        <v>0.34989100000000001</v>
      </c>
      <c r="H121" s="39">
        <v>23186449924.200001</v>
      </c>
      <c r="I121" s="39">
        <v>38501627303.400002</v>
      </c>
      <c r="N121" s="28"/>
    </row>
    <row r="122" spans="1:14" x14ac:dyDescent="0.55000000000000004">
      <c r="D122" s="37">
        <v>3.2706557377049199</v>
      </c>
      <c r="E122" s="37">
        <v>3.2706557377049199</v>
      </c>
      <c r="F122" s="36"/>
      <c r="N122" s="28"/>
    </row>
    <row r="123" spans="1:14" x14ac:dyDescent="0.55000000000000004">
      <c r="D123" s="37">
        <v>3.8490134103551599</v>
      </c>
      <c r="E123" s="37">
        <v>3.5430303581937799</v>
      </c>
      <c r="F123" s="36"/>
      <c r="N123" s="28"/>
    </row>
    <row r="124" spans="1:14" x14ac:dyDescent="0.55000000000000004">
      <c r="D124" s="37">
        <v>3.9554128795380299</v>
      </c>
      <c r="E124" s="37">
        <v>3.61892104970855</v>
      </c>
      <c r="F124" s="36"/>
      <c r="N124" s="28"/>
    </row>
    <row r="125" spans="1:14" x14ac:dyDescent="0.55000000000000004">
      <c r="D125" s="37">
        <v>4.1148087728545297</v>
      </c>
      <c r="E125" s="37">
        <v>3.7456404178488998</v>
      </c>
      <c r="F125" s="36"/>
      <c r="N125" s="28"/>
    </row>
    <row r="126" spans="1:14" x14ac:dyDescent="0.55000000000000004">
      <c r="D126" s="37">
        <v>4.3578814441904301</v>
      </c>
      <c r="E126" s="37">
        <v>3.9061840842812798</v>
      </c>
      <c r="F126" s="36"/>
      <c r="N126" s="28"/>
    </row>
    <row r="127" spans="1:14" x14ac:dyDescent="0.55000000000000004">
      <c r="F127" s="36"/>
      <c r="N127" s="28"/>
    </row>
    <row r="128" spans="1:14" x14ac:dyDescent="0.55000000000000004">
      <c r="F128" s="36"/>
      <c r="N128" s="28"/>
    </row>
    <row r="129" spans="6:14" x14ac:dyDescent="0.55000000000000004">
      <c r="F129" s="36"/>
      <c r="N129" s="28"/>
    </row>
    <row r="130" spans="6:14" x14ac:dyDescent="0.55000000000000004">
      <c r="F130" s="36"/>
      <c r="N130" s="28"/>
    </row>
    <row r="131" spans="6:14" x14ac:dyDescent="0.55000000000000004">
      <c r="F131" s="36"/>
      <c r="N131" s="28"/>
    </row>
    <row r="132" spans="6:14" x14ac:dyDescent="0.55000000000000004">
      <c r="F132" s="36"/>
      <c r="N132" s="28"/>
    </row>
    <row r="133" spans="6:14" x14ac:dyDescent="0.55000000000000004">
      <c r="F133" s="36"/>
      <c r="N133" s="28"/>
    </row>
    <row r="134" spans="6:14" hidden="1" x14ac:dyDescent="0.55000000000000004">
      <c r="F134" s="37">
        <v>3.2706557377049199</v>
      </c>
      <c r="G134" s="29">
        <v>3.2706557377049199</v>
      </c>
      <c r="H134" s="29">
        <v>3.2706557377049199</v>
      </c>
      <c r="I134" s="37">
        <v>3.2706557377049199</v>
      </c>
      <c r="J134" s="37">
        <v>3.2706557377049199</v>
      </c>
      <c r="K134" s="37">
        <v>3.2706557377049199</v>
      </c>
      <c r="L134" s="37">
        <v>3.2706557377049199</v>
      </c>
    </row>
    <row r="135" spans="6:14" hidden="1" x14ac:dyDescent="0.55000000000000004">
      <c r="F135" s="37">
        <v>3.2674724637173198</v>
      </c>
      <c r="G135" s="29">
        <v>3.2005868553949002</v>
      </c>
      <c r="H135" s="29">
        <v>3.0827310862349799</v>
      </c>
      <c r="I135" s="37">
        <v>3.4200306980344601</v>
      </c>
      <c r="J135" s="37">
        <v>4.3715713427519498</v>
      </c>
      <c r="K135" s="37">
        <v>3.4977668938764799</v>
      </c>
      <c r="L135" s="37">
        <v>3.17007364195806</v>
      </c>
    </row>
    <row r="136" spans="6:14" hidden="1" x14ac:dyDescent="0.55000000000000004">
      <c r="F136" s="37">
        <v>3.2050599639083899</v>
      </c>
      <c r="G136" s="29">
        <v>2.9544245468380299</v>
      </c>
      <c r="H136" s="29">
        <v>2.8522828802327602</v>
      </c>
      <c r="I136" s="37">
        <v>3.4204985597608899</v>
      </c>
      <c r="J136" s="37">
        <v>4.8275455713290301</v>
      </c>
      <c r="K136" s="37">
        <v>3.5704205419838302</v>
      </c>
      <c r="L136" s="37">
        <v>3.0821920183670302</v>
      </c>
    </row>
    <row r="137" spans="6:14" hidden="1" x14ac:dyDescent="0.55000000000000004">
      <c r="F137" s="37">
        <v>3.1959026036487699</v>
      </c>
      <c r="G137" s="29">
        <v>2.7674241636591601</v>
      </c>
      <c r="H137" s="29">
        <v>2.6180852416471301</v>
      </c>
      <c r="I137" s="37">
        <v>3.37087506070353</v>
      </c>
      <c r="J137" s="37">
        <v>5.0733509169663096</v>
      </c>
      <c r="K137" s="37">
        <v>3.6668966114079198</v>
      </c>
      <c r="L137" s="37">
        <v>3.091480746882</v>
      </c>
    </row>
    <row r="138" spans="6:14" hidden="1" x14ac:dyDescent="0.55000000000000004">
      <c r="F138" s="37">
        <v>3.2258981550170298</v>
      </c>
      <c r="G138" s="29">
        <v>2.6623638871635902</v>
      </c>
      <c r="H138" s="29">
        <v>2.5130799128943502</v>
      </c>
      <c r="I138" s="37">
        <v>3.45680670673381</v>
      </c>
      <c r="J138" s="37">
        <v>4.8589872394958</v>
      </c>
      <c r="K138" s="37">
        <v>3.7825819856285801</v>
      </c>
      <c r="L138" s="37">
        <v>3.1546880899162399</v>
      </c>
    </row>
    <row r="139" spans="6:14" hidden="1" x14ac:dyDescent="0.55000000000000004">
      <c r="G139">
        <f>D109/G134</f>
        <v>1.4186757556012222</v>
      </c>
    </row>
    <row r="140" spans="6:14" hidden="1" x14ac:dyDescent="0.55000000000000004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VOLUME</vt:lpstr>
      <vt:lpstr>historical_volume (2)</vt:lpstr>
      <vt:lpstr>pred_2019_historical_f</vt:lpstr>
      <vt:lpstr>forward_opt_f</vt:lpstr>
      <vt:lpstr>result_2019</vt:lpstr>
      <vt:lpstr>result_2020</vt:lpstr>
      <vt:lpstr>Moody_2020_scenarios</vt:lpstr>
      <vt:lpstr>moody_vs_actual_ir</vt:lpstr>
      <vt:lpstr>observations</vt:lpstr>
      <vt:lpstr>Sheet6</vt:lpstr>
      <vt:lpstr>Sheet7</vt:lpstr>
      <vt:lpstr>ESR_forecast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Xuliang</dc:creator>
  <cp:lastModifiedBy>Miao, Xuliang</cp:lastModifiedBy>
  <dcterms:created xsi:type="dcterms:W3CDTF">2020-01-03T21:13:08Z</dcterms:created>
  <dcterms:modified xsi:type="dcterms:W3CDTF">2020-02-14T16:04:31Z</dcterms:modified>
</cp:coreProperties>
</file>