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mibacon.github.io\Final\"/>
    </mc:Choice>
  </mc:AlternateContent>
  <bookViews>
    <workbookView xWindow="0" yWindow="0" windowWidth="19200" windowHeight="6370" activeTab="1"/>
  </bookViews>
  <sheets>
    <sheet name="Sheet1" sheetId="2" r:id="rId1"/>
    <sheet name="Trash" sheetId="1" r:id="rId2"/>
    <sheet name="Sheet2" sheetId="3" r:id="rId3"/>
  </sheets>
  <calcPr calcId="171027"/>
  <pivotCaches>
    <pivotCache cacheId="0" r:id="rId4"/>
  </pivotCaches>
</workbook>
</file>

<file path=xl/calcChain.xml><?xml version="1.0" encoding="utf-8"?>
<calcChain xmlns="http://schemas.openxmlformats.org/spreadsheetml/2006/main">
  <c r="H1" i="3" l="1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J73" i="1"/>
  <c r="D71" i="1"/>
  <c r="I75" i="1" s="1"/>
  <c r="D66" i="1"/>
  <c r="I74" i="1" s="1"/>
  <c r="D40" i="1"/>
  <c r="I73" i="1" s="1"/>
</calcChain>
</file>

<file path=xl/sharedStrings.xml><?xml version="1.0" encoding="utf-8"?>
<sst xmlns="http://schemas.openxmlformats.org/spreadsheetml/2006/main" count="717" uniqueCount="179">
  <si>
    <t>Stream</t>
  </si>
  <si>
    <t>Category</t>
  </si>
  <si>
    <t>Materials</t>
  </si>
  <si>
    <t>Waste</t>
  </si>
  <si>
    <t>Refuse</t>
  </si>
  <si>
    <t>MGP</t>
  </si>
  <si>
    <t>Paper</t>
  </si>
  <si>
    <t>&amp;of all Trash</t>
  </si>
  <si>
    <t>% properly categorized</t>
  </si>
  <si>
    <t>% improperly categorized</t>
  </si>
  <si>
    <t>Refuse sent to Landfills</t>
  </si>
  <si>
    <t>Construction &amp; Demolition</t>
  </si>
  <si>
    <t>Untreated Dimensional Lumber/Pallets/Crates Dimensional</t>
  </si>
  <si>
    <t>Treated/Contaminated Wood</t>
  </si>
  <si>
    <t xml:space="preserve">Other C&amp;D Debris Not Elsewhere Classified </t>
  </si>
  <si>
    <t>E-Waste</t>
  </si>
  <si>
    <t xml:space="preserve">Audio/Visual Equipment-TV Peripherals (Covered) </t>
  </si>
  <si>
    <t xml:space="preserve">Audio/Visual Equipment-Other (Non-Covered) </t>
  </si>
  <si>
    <t>Computer Monitors</t>
  </si>
  <si>
    <t xml:space="preserve">Televisions </t>
  </si>
  <si>
    <t>Other Computer Equipment Computer</t>
  </si>
  <si>
    <t>Special Waste</t>
  </si>
  <si>
    <t>Oil Filters</t>
  </si>
  <si>
    <t xml:space="preserve">Antifreeze </t>
  </si>
  <si>
    <t>Wet-Cell Batteries</t>
  </si>
  <si>
    <t>Water-Based Adhesives/Glues</t>
  </si>
  <si>
    <t>Latex Paint</t>
  </si>
  <si>
    <t>Oil-Based Paint/Solvent</t>
  </si>
  <si>
    <t xml:space="preserve">Pesticides/Herbicides/Rodenticides </t>
  </si>
  <si>
    <t>Dry-Cell Batteries</t>
  </si>
  <si>
    <t>Fluorescent Tubes/CFLs</t>
  </si>
  <si>
    <t>Mercury-Laden Wastes</t>
  </si>
  <si>
    <t xml:space="preserve">Compressed Gas Cylinders/Fire Extinguishers </t>
  </si>
  <si>
    <t xml:space="preserve">Home Medical Products </t>
  </si>
  <si>
    <t xml:space="preserve">Other Potentially Harmful Wastes </t>
  </si>
  <si>
    <t>Film Plastic</t>
  </si>
  <si>
    <t>Retail Bags/Sleeves</t>
  </si>
  <si>
    <t>Textiles</t>
  </si>
  <si>
    <t>Non-Clothing</t>
  </si>
  <si>
    <t>Clothing</t>
  </si>
  <si>
    <t xml:space="preserve">Shoes/Rubber/Leather </t>
  </si>
  <si>
    <t>Other</t>
  </si>
  <si>
    <t xml:space="preserve">Other Nonrecyclable Paper </t>
  </si>
  <si>
    <t>#6 EPS Containers/Packaging (including Single  Use)</t>
  </si>
  <si>
    <t>Film Plastic: Garbage Bags</t>
  </si>
  <si>
    <t>Film Plastic: All Other Film</t>
  </si>
  <si>
    <t>Non-C&amp;D Wood</t>
  </si>
  <si>
    <t xml:space="preserve">Carpet/Upholstery </t>
  </si>
  <si>
    <t>Disposable Diapers/Sanitary Products Diapers/Sanitary</t>
  </si>
  <si>
    <t>Animal By-Products</t>
  </si>
  <si>
    <t xml:space="preserve">Fines </t>
  </si>
  <si>
    <t>Miscellaneous Organics</t>
  </si>
  <si>
    <t>Organics Suitable for Composting</t>
  </si>
  <si>
    <t xml:space="preserve">Paper: Compostable/Soiled/Waxed OCC/Kraft </t>
  </si>
  <si>
    <t xml:space="preserve">Yard Waste  </t>
  </si>
  <si>
    <t xml:space="preserve">Food </t>
  </si>
  <si>
    <t>Metal</t>
  </si>
  <si>
    <t xml:space="preserve">Aluminum Cans  </t>
  </si>
  <si>
    <t xml:space="preserve">Aluminum Foil/Containers  </t>
  </si>
  <si>
    <t xml:space="preserve">Other Aluminum  </t>
  </si>
  <si>
    <t xml:space="preserve">Other Non-Ferrous  </t>
  </si>
  <si>
    <t xml:space="preserve">Steel/Tin Food Cans </t>
  </si>
  <si>
    <t xml:space="preserve">Empty Aerosol Cans </t>
  </si>
  <si>
    <t xml:space="preserve">Other Ferrous  </t>
  </si>
  <si>
    <t xml:space="preserve">Mixed Metals  </t>
  </si>
  <si>
    <t xml:space="preserve">Appliances: Ferrous  </t>
  </si>
  <si>
    <t xml:space="preserve">Appliances: Non-Ferrous  </t>
  </si>
  <si>
    <t>Glass</t>
  </si>
  <si>
    <t xml:space="preserve">Clear Container Glass </t>
  </si>
  <si>
    <t xml:space="preserve">Green Container Glass </t>
  </si>
  <si>
    <t xml:space="preserve">Brown Container Glass </t>
  </si>
  <si>
    <t xml:space="preserve">Mixed Cullet  </t>
  </si>
  <si>
    <t xml:space="preserve">Other Glass  </t>
  </si>
  <si>
    <t>Paper (MGP)</t>
  </si>
  <si>
    <t>Paper Beverage Cartons/Aseptic Boxes</t>
  </si>
  <si>
    <t>Plastic</t>
  </si>
  <si>
    <t>Single Use Plastic Plates/Cups/Cutlery (Excluding EPS)</t>
  </si>
  <si>
    <t xml:space="preserve">Appliances: Plastic  </t>
  </si>
  <si>
    <t xml:space="preserve">Bulk/Rigid Plastic  </t>
  </si>
  <si>
    <t xml:space="preserve">Other Plastics  </t>
  </si>
  <si>
    <t xml:space="preserve">Rigid Plastic Containers/Packaging </t>
  </si>
  <si>
    <t xml:space="preserve">#1 PET Bottles </t>
  </si>
  <si>
    <t>#2 HDPE Natural Bottles</t>
  </si>
  <si>
    <t>#2 HDPE Pigmented Bottles</t>
  </si>
  <si>
    <t xml:space="preserve">Other Plastic Bottles </t>
  </si>
  <si>
    <t xml:space="preserve">Newspaper   </t>
  </si>
  <si>
    <t xml:space="preserve">Plain OCC/Kraft Paper </t>
  </si>
  <si>
    <t xml:space="preserve">High Grade Paper </t>
  </si>
  <si>
    <t>Mixed Low Grade Paper</t>
  </si>
  <si>
    <t>Row Labels</t>
  </si>
  <si>
    <t>(blank)</t>
  </si>
  <si>
    <t>Grand Total</t>
  </si>
  <si>
    <t>Sum of Waste</t>
  </si>
  <si>
    <t>"node":0</t>
  </si>
  <si>
    <t>"node":1</t>
  </si>
  <si>
    <t>"node":2</t>
  </si>
  <si>
    <t>"node":3</t>
  </si>
  <si>
    <t>"node":4</t>
  </si>
  <si>
    <t>"node":5</t>
  </si>
  <si>
    <t>"node":6</t>
  </si>
  <si>
    <t>"node":7</t>
  </si>
  <si>
    <t>"node":8</t>
  </si>
  <si>
    <t>"node":9</t>
  </si>
  <si>
    <t>"node":10</t>
  </si>
  <si>
    <t>"node":11</t>
  </si>
  <si>
    <t>"node":12</t>
  </si>
  <si>
    <t>"node":13</t>
  </si>
  <si>
    <t>"node":14</t>
  </si>
  <si>
    <t>"node":15</t>
  </si>
  <si>
    <t>"node":16</t>
  </si>
  <si>
    <t>"node":17</t>
  </si>
  <si>
    <t>"node":18</t>
  </si>
  <si>
    <t>"node":19</t>
  </si>
  <si>
    <t>"node":20</t>
  </si>
  <si>
    <t>"node":21</t>
  </si>
  <si>
    <t>"node":22</t>
  </si>
  <si>
    <t>"node":23</t>
  </si>
  <si>
    <t>"node":24</t>
  </si>
  <si>
    <t>"node":25</t>
  </si>
  <si>
    <t>"node":26</t>
  </si>
  <si>
    <t>"node":27</t>
  </si>
  <si>
    <t>"node":28</t>
  </si>
  <si>
    <t>"node":29</t>
  </si>
  <si>
    <t>"node":30</t>
  </si>
  <si>
    <t>"node":31</t>
  </si>
  <si>
    <t>"node":32</t>
  </si>
  <si>
    <t>"node":33</t>
  </si>
  <si>
    <t>"node":34</t>
  </si>
  <si>
    <t>"node":35</t>
  </si>
  <si>
    <t>"node":36</t>
  </si>
  <si>
    <t>"node":37</t>
  </si>
  <si>
    <t>"node":38</t>
  </si>
  <si>
    <t>"node":39</t>
  </si>
  <si>
    <t>"node":40</t>
  </si>
  <si>
    <t>"node":41</t>
  </si>
  <si>
    <t>"node":42</t>
  </si>
  <si>
    <t>"node":43</t>
  </si>
  <si>
    <t>"node":44</t>
  </si>
  <si>
    <t>"node":45</t>
  </si>
  <si>
    <t>"node":46</t>
  </si>
  <si>
    <t>"node":47</t>
  </si>
  <si>
    <t>"node":48</t>
  </si>
  <si>
    <t>"node":49</t>
  </si>
  <si>
    <t>"node":50</t>
  </si>
  <si>
    <t>"node":51</t>
  </si>
  <si>
    <t>"node":52</t>
  </si>
  <si>
    <t>"node":53</t>
  </si>
  <si>
    <t>"node":54</t>
  </si>
  <si>
    <t>"node":55</t>
  </si>
  <si>
    <t>"node":56</t>
  </si>
  <si>
    <t>"node":57</t>
  </si>
  <si>
    <t>"node":58</t>
  </si>
  <si>
    <t>"node":59</t>
  </si>
  <si>
    <t>"node":60</t>
  </si>
  <si>
    <t>"node":61</t>
  </si>
  <si>
    <t>"node":62</t>
  </si>
  <si>
    <t>"node":63</t>
  </si>
  <si>
    <t>"node":64</t>
  </si>
  <si>
    <t>"node":65</t>
  </si>
  <si>
    <t>"node":66</t>
  </si>
  <si>
    <t>"node":67</t>
  </si>
  <si>
    <t>"node":68</t>
  </si>
  <si>
    <t>"node":69</t>
  </si>
  <si>
    <t>, "name": "</t>
  </si>
  <si>
    <t>", "color": "</t>
  </si>
  <si>
    <t>#ffe5d1"</t>
  </si>
  <si>
    <t>#cc936b"</t>
  </si>
  <si>
    <t>#b25400"</t>
  </si>
  <si>
    <t>#7f5b42"</t>
  </si>
  <si>
    <t>#7f7268"</t>
  </si>
  <si>
    <t>#8c6c57</t>
  </si>
  <si>
    <t>#197f66"</t>
  </si>
  <si>
    <t>#56937f"</t>
  </si>
  <si>
    <t>#2b997c"</t>
  </si>
  <si>
    <t>#58af7f"</t>
  </si>
  <si>
    <t>#285677"</t>
  </si>
  <si>
    <t>{</t>
  </si>
  <si>
    <t>},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</si>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</sst>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" refreshedDate="42857.773417245371" createdVersion="6" refreshedVersion="6" minRefreshableVersion="3" recordCount="70">
  <cacheSource type="worksheet">
    <worksheetSource ref="B1:D1048576" sheet="Trash"/>
  </cacheSource>
  <cacheFields count="3">
    <cacheField name="Category" numFmtId="0">
      <sharedItems containsBlank="1" count="13">
        <s v="Construction &amp; Demolition"/>
        <s v="E-Waste"/>
        <s v="Special Waste"/>
        <s v="Film Plastic"/>
        <s v="Textiles"/>
        <s v="Other"/>
        <s v="Organics Suitable for Composting"/>
        <m/>
        <s v="Metal"/>
        <s v="Glass"/>
        <s v="Paper (MGP)"/>
        <s v="Plastic"/>
        <s v="Paper"/>
      </sharedItems>
    </cacheField>
    <cacheField name="Materials" numFmtId="0">
      <sharedItems containsBlank="1"/>
    </cacheField>
    <cacheField name="Waste" numFmtId="0">
      <sharedItems containsString="0" containsBlank="1" containsNumber="1" containsInteger="1" minValue="3" maxValue="554903" count="68">
        <n v="23487"/>
        <n v="39997"/>
        <n v="93391"/>
        <n v="3668"/>
        <n v="6545"/>
        <n v="78"/>
        <n v="7925"/>
        <n v="9197"/>
        <n v="3"/>
        <n v="4"/>
        <n v="20"/>
        <n v="211"/>
        <n v="2410"/>
        <n v="271"/>
        <n v="283"/>
        <n v="2643"/>
        <n v="219"/>
        <n v="52"/>
        <n v="97"/>
        <n v="4418"/>
        <n v="1423"/>
        <n v="71923"/>
        <n v="69419"/>
        <n v="87545"/>
        <n v="32841"/>
        <n v="26558"/>
        <n v="24513"/>
        <n v="77341"/>
        <n v="58096"/>
        <n v="107188"/>
        <n v="37905"/>
        <n v="117859"/>
        <n v="54092"/>
        <n v="87618"/>
        <n v="19150"/>
        <n v="230253"/>
        <n v="186715"/>
        <n v="554903"/>
        <m/>
        <n v="8745"/>
        <n v="14717"/>
        <n v="2749"/>
        <n v="3528"/>
        <n v="26998"/>
        <n v="4351"/>
        <n v="24891"/>
        <n v="13622"/>
        <n v="8584"/>
        <n v="1104"/>
        <n v="55798"/>
        <n v="20443"/>
        <n v="11370"/>
        <n v="35095"/>
        <n v="10824"/>
        <n v="12861"/>
        <n v="14599"/>
        <n v="7336"/>
        <n v="26991"/>
        <n v="24159"/>
        <n v="48240"/>
        <n v="44274"/>
        <n v="15749"/>
        <n v="13355"/>
        <n v="3960"/>
        <n v="101035"/>
        <n v="136039"/>
        <n v="40977"/>
        <n v="2867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">
  <r>
    <x v="0"/>
    <s v="Untreated Dimensional Lumber/Pallets/Crates Dimensional"/>
    <x v="0"/>
  </r>
  <r>
    <x v="0"/>
    <s v="Treated/Contaminated Wood"/>
    <x v="1"/>
  </r>
  <r>
    <x v="0"/>
    <s v="Other C&amp;D Debris Not Elsewhere Classified "/>
    <x v="2"/>
  </r>
  <r>
    <x v="1"/>
    <s v="Audio/Visual Equipment-TV Peripherals (Covered) "/>
    <x v="3"/>
  </r>
  <r>
    <x v="1"/>
    <s v="Audio/Visual Equipment-Other (Non-Covered) "/>
    <x v="4"/>
  </r>
  <r>
    <x v="1"/>
    <s v="Computer Monitors"/>
    <x v="5"/>
  </r>
  <r>
    <x v="1"/>
    <s v="Televisions "/>
    <x v="6"/>
  </r>
  <r>
    <x v="1"/>
    <s v="Other Computer Equipment Computer"/>
    <x v="7"/>
  </r>
  <r>
    <x v="2"/>
    <s v="Oil Filters"/>
    <x v="8"/>
  </r>
  <r>
    <x v="2"/>
    <s v="Antifreeze "/>
    <x v="9"/>
  </r>
  <r>
    <x v="2"/>
    <s v="Wet-Cell Batteries"/>
    <x v="10"/>
  </r>
  <r>
    <x v="2"/>
    <s v="Water-Based Adhesives/Glues"/>
    <x v="11"/>
  </r>
  <r>
    <x v="2"/>
    <s v="Latex Paint"/>
    <x v="12"/>
  </r>
  <r>
    <x v="2"/>
    <s v="Oil-Based Paint/Solvent"/>
    <x v="13"/>
  </r>
  <r>
    <x v="2"/>
    <s v="Pesticides/Herbicides/Rodenticides "/>
    <x v="14"/>
  </r>
  <r>
    <x v="2"/>
    <s v="Dry-Cell Batteries"/>
    <x v="15"/>
  </r>
  <r>
    <x v="2"/>
    <s v="Fluorescent Tubes/CFLs"/>
    <x v="16"/>
  </r>
  <r>
    <x v="2"/>
    <s v="Mercury-Laden Wastes"/>
    <x v="17"/>
  </r>
  <r>
    <x v="2"/>
    <s v="Compressed Gas Cylinders/Fire Extinguishers "/>
    <x v="18"/>
  </r>
  <r>
    <x v="2"/>
    <s v="Home Medical Products "/>
    <x v="19"/>
  </r>
  <r>
    <x v="2"/>
    <s v="Other Potentially Harmful Wastes "/>
    <x v="20"/>
  </r>
  <r>
    <x v="3"/>
    <s v="Retail Bags/Sleeves"/>
    <x v="21"/>
  </r>
  <r>
    <x v="4"/>
    <s v="Non-Clothing"/>
    <x v="22"/>
  </r>
  <r>
    <x v="4"/>
    <s v="Clothing"/>
    <x v="23"/>
  </r>
  <r>
    <x v="4"/>
    <s v="Shoes/Rubber/Leather "/>
    <x v="24"/>
  </r>
  <r>
    <x v="5"/>
    <s v="Other Nonrecyclable Paper "/>
    <x v="25"/>
  </r>
  <r>
    <x v="5"/>
    <s v="#6 EPS Containers/Packaging (including Single  Use)"/>
    <x v="26"/>
  </r>
  <r>
    <x v="5"/>
    <s v="Film Plastic: Garbage Bags"/>
    <x v="27"/>
  </r>
  <r>
    <x v="5"/>
    <s v="Film Plastic: All Other Film"/>
    <x v="28"/>
  </r>
  <r>
    <x v="5"/>
    <s v="Non-C&amp;D Wood"/>
    <x v="29"/>
  </r>
  <r>
    <x v="5"/>
    <s v="Carpet/Upholstery "/>
    <x v="30"/>
  </r>
  <r>
    <x v="5"/>
    <s v="Disposable Diapers/Sanitary Products Diapers/Sanitary"/>
    <x v="31"/>
  </r>
  <r>
    <x v="5"/>
    <s v="Animal By-Products"/>
    <x v="32"/>
  </r>
  <r>
    <x v="5"/>
    <s v="Fines "/>
    <x v="33"/>
  </r>
  <r>
    <x v="5"/>
    <s v="Miscellaneous Organics"/>
    <x v="34"/>
  </r>
  <r>
    <x v="6"/>
    <s v="Paper: Compostable/Soiled/Waxed OCC/Kraft "/>
    <x v="35"/>
  </r>
  <r>
    <x v="6"/>
    <s v="Yard Waste  "/>
    <x v="36"/>
  </r>
  <r>
    <x v="6"/>
    <s v="Food "/>
    <x v="37"/>
  </r>
  <r>
    <x v="7"/>
    <m/>
    <x v="38"/>
  </r>
  <r>
    <x v="8"/>
    <s v="Aluminum Cans  "/>
    <x v="39"/>
  </r>
  <r>
    <x v="8"/>
    <s v="Aluminum Foil/Containers  "/>
    <x v="40"/>
  </r>
  <r>
    <x v="8"/>
    <s v="Other Aluminum  "/>
    <x v="41"/>
  </r>
  <r>
    <x v="8"/>
    <s v="Other Non-Ferrous  "/>
    <x v="42"/>
  </r>
  <r>
    <x v="8"/>
    <s v="Steel/Tin Food Cans "/>
    <x v="43"/>
  </r>
  <r>
    <x v="8"/>
    <s v="Empty Aerosol Cans "/>
    <x v="44"/>
  </r>
  <r>
    <x v="8"/>
    <s v="Other Ferrous  "/>
    <x v="45"/>
  </r>
  <r>
    <x v="8"/>
    <s v="Mixed Metals  "/>
    <x v="46"/>
  </r>
  <r>
    <x v="8"/>
    <s v="Appliances: Ferrous  "/>
    <x v="47"/>
  </r>
  <r>
    <x v="8"/>
    <s v="Appliances: Non-Ferrous  "/>
    <x v="48"/>
  </r>
  <r>
    <x v="9"/>
    <s v="Clear Container Glass "/>
    <x v="49"/>
  </r>
  <r>
    <x v="9"/>
    <s v="Green Container Glass "/>
    <x v="50"/>
  </r>
  <r>
    <x v="9"/>
    <s v="Brown Container Glass "/>
    <x v="51"/>
  </r>
  <r>
    <x v="9"/>
    <s v="Mixed Cullet  "/>
    <x v="52"/>
  </r>
  <r>
    <x v="9"/>
    <s v="Other Glass  "/>
    <x v="53"/>
  </r>
  <r>
    <x v="10"/>
    <s v="Paper Beverage Cartons/Aseptic Boxes"/>
    <x v="54"/>
  </r>
  <r>
    <x v="11"/>
    <s v="Single Use Plastic Plates/Cups/Cutlery (Excluding EPS)"/>
    <x v="55"/>
  </r>
  <r>
    <x v="11"/>
    <s v="Appliances: Plastic  "/>
    <x v="56"/>
  </r>
  <r>
    <x v="11"/>
    <s v="Bulk/Rigid Plastic  "/>
    <x v="57"/>
  </r>
  <r>
    <x v="11"/>
    <s v="Other Plastics  "/>
    <x v="58"/>
  </r>
  <r>
    <x v="11"/>
    <s v="Rigid Plastic Containers/Packaging "/>
    <x v="59"/>
  </r>
  <r>
    <x v="11"/>
    <s v="#1 PET Bottles "/>
    <x v="60"/>
  </r>
  <r>
    <x v="11"/>
    <s v="#2 HDPE Natural Bottles"/>
    <x v="61"/>
  </r>
  <r>
    <x v="11"/>
    <s v="#2 HDPE Pigmented Bottles"/>
    <x v="62"/>
  </r>
  <r>
    <x v="11"/>
    <s v="Other Plastic Bottles "/>
    <x v="63"/>
  </r>
  <r>
    <x v="7"/>
    <m/>
    <x v="38"/>
  </r>
  <r>
    <x v="12"/>
    <s v="Newspaper   "/>
    <x v="64"/>
  </r>
  <r>
    <x v="12"/>
    <s v="Plain OCC/Kraft Paper "/>
    <x v="65"/>
  </r>
  <r>
    <x v="12"/>
    <s v="High Grade Paper "/>
    <x v="66"/>
  </r>
  <r>
    <x v="12"/>
    <s v="Mixed Low Grade Paper"/>
    <x v="67"/>
  </r>
  <r>
    <x v="7"/>
    <m/>
    <x v="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" firstHeaderRow="1" firstDataRow="1" firstDataCol="1"/>
  <pivotFields count="3">
    <pivotField axis="axisRow" subtotalTop="0" showAll="0">
      <items count="14">
        <item x="0"/>
        <item x="1"/>
        <item x="3"/>
        <item x="9"/>
        <item x="8"/>
        <item x="6"/>
        <item x="5"/>
        <item x="12"/>
        <item x="10"/>
        <item x="11"/>
        <item x="2"/>
        <item x="4"/>
        <item x="7"/>
        <item t="default"/>
      </items>
    </pivotField>
    <pivotField subtotalTop="0" showAll="0"/>
    <pivotField dataField="1" subtotalTop="0" showAll="0">
      <items count="69">
        <item x="8"/>
        <item x="9"/>
        <item x="10"/>
        <item x="17"/>
        <item x="5"/>
        <item x="18"/>
        <item x="11"/>
        <item x="16"/>
        <item x="13"/>
        <item x="14"/>
        <item x="48"/>
        <item x="20"/>
        <item x="12"/>
        <item x="15"/>
        <item x="41"/>
        <item x="42"/>
        <item x="3"/>
        <item x="63"/>
        <item x="44"/>
        <item x="19"/>
        <item x="4"/>
        <item x="56"/>
        <item x="6"/>
        <item x="47"/>
        <item x="39"/>
        <item x="7"/>
        <item x="53"/>
        <item x="51"/>
        <item x="54"/>
        <item x="62"/>
        <item x="46"/>
        <item x="55"/>
        <item x="40"/>
        <item x="61"/>
        <item x="34"/>
        <item x="50"/>
        <item x="0"/>
        <item x="58"/>
        <item x="26"/>
        <item x="45"/>
        <item x="25"/>
        <item x="57"/>
        <item x="43"/>
        <item x="24"/>
        <item x="52"/>
        <item x="30"/>
        <item x="1"/>
        <item x="66"/>
        <item x="60"/>
        <item x="59"/>
        <item x="32"/>
        <item x="49"/>
        <item x="28"/>
        <item x="22"/>
        <item x="21"/>
        <item x="27"/>
        <item x="23"/>
        <item x="33"/>
        <item x="2"/>
        <item x="64"/>
        <item x="29"/>
        <item x="31"/>
        <item x="65"/>
        <item x="36"/>
        <item x="35"/>
        <item x="67"/>
        <item x="37"/>
        <item x="38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Wast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4" sqref="A4:B15"/>
    </sheetView>
  </sheetViews>
  <sheetFormatPr defaultRowHeight="14.5" x14ac:dyDescent="0.35"/>
  <cols>
    <col min="1" max="1" width="28.7265625" bestFit="1" customWidth="1"/>
    <col min="2" max="2" width="12.453125" customWidth="1"/>
    <col min="3" max="3" width="1.81640625" customWidth="1"/>
    <col min="4" max="7" width="2.81640625" customWidth="1"/>
    <col min="8" max="11" width="3.81640625" customWidth="1"/>
    <col min="12" max="27" width="4.81640625" customWidth="1"/>
    <col min="28" max="60" width="5.81640625" customWidth="1"/>
    <col min="61" max="68" width="6.81640625" customWidth="1"/>
    <col min="69" max="69" width="6.7265625" customWidth="1"/>
    <col min="70" max="70" width="10.7265625" bestFit="1" customWidth="1"/>
  </cols>
  <sheetData>
    <row r="3" spans="1:2" x14ac:dyDescent="0.35">
      <c r="A3" s="2" t="s">
        <v>89</v>
      </c>
      <c r="B3" t="s">
        <v>92</v>
      </c>
    </row>
    <row r="4" spans="1:2" x14ac:dyDescent="0.35">
      <c r="A4" s="3" t="s">
        <v>11</v>
      </c>
      <c r="B4" s="4">
        <v>156875</v>
      </c>
    </row>
    <row r="5" spans="1:2" x14ac:dyDescent="0.35">
      <c r="A5" s="3" t="s">
        <v>15</v>
      </c>
      <c r="B5" s="4">
        <v>27413</v>
      </c>
    </row>
    <row r="6" spans="1:2" x14ac:dyDescent="0.35">
      <c r="A6" s="3" t="s">
        <v>35</v>
      </c>
      <c r="B6" s="4">
        <v>71923</v>
      </c>
    </row>
    <row r="7" spans="1:2" x14ac:dyDescent="0.35">
      <c r="A7" s="3" t="s">
        <v>67</v>
      </c>
      <c r="B7" s="4">
        <v>133530</v>
      </c>
    </row>
    <row r="8" spans="1:2" x14ac:dyDescent="0.35">
      <c r="A8" s="3" t="s">
        <v>56</v>
      </c>
      <c r="B8" s="4">
        <v>109289</v>
      </c>
    </row>
    <row r="9" spans="1:2" x14ac:dyDescent="0.35">
      <c r="A9" s="3" t="s">
        <v>52</v>
      </c>
      <c r="B9" s="4">
        <v>971871</v>
      </c>
    </row>
    <row r="10" spans="1:2" x14ac:dyDescent="0.35">
      <c r="A10" s="3" t="s">
        <v>41</v>
      </c>
      <c r="B10" s="4">
        <v>610320</v>
      </c>
    </row>
    <row r="11" spans="1:2" x14ac:dyDescent="0.35">
      <c r="A11" s="3" t="s">
        <v>6</v>
      </c>
      <c r="B11" s="4">
        <v>564766</v>
      </c>
    </row>
    <row r="12" spans="1:2" x14ac:dyDescent="0.35">
      <c r="A12" s="3" t="s">
        <v>73</v>
      </c>
      <c r="B12" s="4">
        <v>12861</v>
      </c>
    </row>
    <row r="13" spans="1:2" x14ac:dyDescent="0.35">
      <c r="A13" s="3" t="s">
        <v>75</v>
      </c>
      <c r="B13" s="4">
        <v>198663</v>
      </c>
    </row>
    <row r="14" spans="1:2" x14ac:dyDescent="0.35">
      <c r="A14" s="3" t="s">
        <v>21</v>
      </c>
      <c r="B14" s="4">
        <v>12054</v>
      </c>
    </row>
    <row r="15" spans="1:2" x14ac:dyDescent="0.35">
      <c r="A15" s="3" t="s">
        <v>37</v>
      </c>
      <c r="B15" s="4">
        <v>189805</v>
      </c>
    </row>
    <row r="16" spans="1:2" x14ac:dyDescent="0.35">
      <c r="A16" s="3" t="s">
        <v>90</v>
      </c>
      <c r="B16" s="4"/>
    </row>
    <row r="17" spans="1:2" x14ac:dyDescent="0.35">
      <c r="A17" s="3" t="s">
        <v>91</v>
      </c>
      <c r="B17" s="4">
        <v>3059370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58" zoomScale="115" zoomScaleNormal="115" workbookViewId="0">
      <selection activeCell="C1" sqref="C1:G70"/>
    </sheetView>
  </sheetViews>
  <sheetFormatPr defaultRowHeight="14.5" x14ac:dyDescent="0.35"/>
  <cols>
    <col min="3" max="3" width="50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23487</v>
      </c>
      <c r="E2">
        <v>23439</v>
      </c>
      <c r="F2">
        <v>32</v>
      </c>
      <c r="G2">
        <v>17</v>
      </c>
      <c r="H2" s="1">
        <v>0.01</v>
      </c>
      <c r="I2" s="1">
        <v>1</v>
      </c>
      <c r="J2" s="1">
        <v>0</v>
      </c>
    </row>
    <row r="3" spans="1:10" x14ac:dyDescent="0.35">
      <c r="A3" t="s">
        <v>10</v>
      </c>
      <c r="B3" t="s">
        <v>11</v>
      </c>
      <c r="C3" t="s">
        <v>13</v>
      </c>
      <c r="D3">
        <v>39997</v>
      </c>
      <c r="E3">
        <v>39837</v>
      </c>
      <c r="F3">
        <v>14</v>
      </c>
      <c r="G3">
        <v>146</v>
      </c>
      <c r="H3" s="1">
        <v>0.01</v>
      </c>
      <c r="I3" s="1">
        <v>1</v>
      </c>
      <c r="J3" s="1">
        <v>0</v>
      </c>
    </row>
    <row r="4" spans="1:10" x14ac:dyDescent="0.35">
      <c r="A4" t="s">
        <v>10</v>
      </c>
      <c r="B4" t="s">
        <v>11</v>
      </c>
      <c r="C4" t="s">
        <v>14</v>
      </c>
      <c r="D4">
        <v>93391</v>
      </c>
      <c r="E4">
        <v>92226</v>
      </c>
      <c r="F4">
        <v>628</v>
      </c>
      <c r="G4">
        <v>537</v>
      </c>
      <c r="H4" s="1">
        <v>0.03</v>
      </c>
      <c r="I4" s="1">
        <v>0.99</v>
      </c>
      <c r="J4" s="1">
        <v>0.01</v>
      </c>
    </row>
    <row r="5" spans="1:10" x14ac:dyDescent="0.35">
      <c r="A5" t="s">
        <v>10</v>
      </c>
      <c r="B5" t="s">
        <v>15</v>
      </c>
      <c r="C5" t="s">
        <v>16</v>
      </c>
      <c r="D5">
        <v>3668</v>
      </c>
      <c r="E5">
        <v>3253</v>
      </c>
      <c r="F5">
        <v>402</v>
      </c>
      <c r="G5">
        <v>13</v>
      </c>
      <c r="H5" s="1">
        <v>0</v>
      </c>
      <c r="I5" s="1">
        <v>0.89</v>
      </c>
      <c r="J5" s="1">
        <v>0.11</v>
      </c>
    </row>
    <row r="6" spans="1:10" x14ac:dyDescent="0.35">
      <c r="A6" t="s">
        <v>10</v>
      </c>
      <c r="B6" t="s">
        <v>15</v>
      </c>
      <c r="C6" t="s">
        <v>17</v>
      </c>
      <c r="D6">
        <v>6545</v>
      </c>
      <c r="E6">
        <v>5977</v>
      </c>
      <c r="F6">
        <v>439</v>
      </c>
      <c r="G6">
        <v>129</v>
      </c>
      <c r="H6" s="1">
        <v>0</v>
      </c>
      <c r="I6" s="1">
        <v>0.91</v>
      </c>
      <c r="J6" s="1">
        <v>0.09</v>
      </c>
    </row>
    <row r="7" spans="1:10" x14ac:dyDescent="0.35">
      <c r="A7" t="s">
        <v>10</v>
      </c>
      <c r="B7" t="s">
        <v>15</v>
      </c>
      <c r="C7" t="s">
        <v>18</v>
      </c>
      <c r="D7">
        <v>78</v>
      </c>
      <c r="E7">
        <v>66</v>
      </c>
      <c r="F7">
        <v>12</v>
      </c>
      <c r="G7">
        <v>0</v>
      </c>
      <c r="H7" s="1">
        <v>0</v>
      </c>
      <c r="I7" s="1">
        <v>0.85</v>
      </c>
      <c r="J7" s="1">
        <v>0.15</v>
      </c>
    </row>
    <row r="8" spans="1:10" x14ac:dyDescent="0.35">
      <c r="A8" t="s">
        <v>10</v>
      </c>
      <c r="B8" t="s">
        <v>15</v>
      </c>
      <c r="C8" t="s">
        <v>19</v>
      </c>
      <c r="D8">
        <v>7925</v>
      </c>
      <c r="E8">
        <v>7925</v>
      </c>
      <c r="F8">
        <v>0</v>
      </c>
      <c r="G8">
        <v>0</v>
      </c>
      <c r="H8" s="1">
        <v>0</v>
      </c>
      <c r="I8" s="1">
        <v>1</v>
      </c>
      <c r="J8" s="1">
        <v>0</v>
      </c>
    </row>
    <row r="9" spans="1:10" x14ac:dyDescent="0.35">
      <c r="A9" t="s">
        <v>10</v>
      </c>
      <c r="B9" t="s">
        <v>15</v>
      </c>
      <c r="C9" t="s">
        <v>20</v>
      </c>
      <c r="D9">
        <v>9197</v>
      </c>
      <c r="E9">
        <v>8451</v>
      </c>
      <c r="F9">
        <v>724</v>
      </c>
      <c r="G9">
        <v>21</v>
      </c>
      <c r="H9" s="1">
        <v>0</v>
      </c>
      <c r="I9" s="1">
        <v>0.92</v>
      </c>
      <c r="J9" s="1">
        <v>0.08</v>
      </c>
    </row>
    <row r="10" spans="1:10" x14ac:dyDescent="0.35">
      <c r="A10" t="s">
        <v>10</v>
      </c>
      <c r="B10" t="s">
        <v>21</v>
      </c>
      <c r="C10" t="s">
        <v>22</v>
      </c>
      <c r="D10">
        <v>3</v>
      </c>
      <c r="E10">
        <v>3</v>
      </c>
      <c r="F10">
        <v>0</v>
      </c>
      <c r="G10">
        <v>1</v>
      </c>
      <c r="H10" s="1">
        <v>0</v>
      </c>
      <c r="I10" s="1">
        <v>1</v>
      </c>
      <c r="J10" s="1">
        <v>0</v>
      </c>
    </row>
    <row r="11" spans="1:10" x14ac:dyDescent="0.35">
      <c r="A11" t="s">
        <v>10</v>
      </c>
      <c r="B11" t="s">
        <v>21</v>
      </c>
      <c r="C11" t="s">
        <v>23</v>
      </c>
      <c r="D11">
        <v>4</v>
      </c>
      <c r="E11">
        <v>0</v>
      </c>
      <c r="F11">
        <v>0</v>
      </c>
      <c r="G11">
        <v>4</v>
      </c>
      <c r="H11" s="1">
        <v>0</v>
      </c>
      <c r="I11" s="1">
        <v>0</v>
      </c>
      <c r="J11" s="1">
        <v>1</v>
      </c>
    </row>
    <row r="12" spans="1:10" x14ac:dyDescent="0.35">
      <c r="A12" t="s">
        <v>10</v>
      </c>
      <c r="B12" t="s">
        <v>21</v>
      </c>
      <c r="C12" t="s">
        <v>24</v>
      </c>
      <c r="D12">
        <v>20</v>
      </c>
      <c r="E12">
        <v>0</v>
      </c>
      <c r="F12">
        <v>14</v>
      </c>
      <c r="G12">
        <v>6</v>
      </c>
      <c r="H12" s="1">
        <v>0</v>
      </c>
      <c r="I12" s="1">
        <v>0</v>
      </c>
      <c r="J12" s="1">
        <v>1</v>
      </c>
    </row>
    <row r="13" spans="1:10" x14ac:dyDescent="0.35">
      <c r="A13" t="s">
        <v>10</v>
      </c>
      <c r="B13" t="s">
        <v>21</v>
      </c>
      <c r="C13" t="s">
        <v>25</v>
      </c>
      <c r="D13">
        <v>211</v>
      </c>
      <c r="E13">
        <v>61</v>
      </c>
      <c r="F13">
        <v>123</v>
      </c>
      <c r="G13">
        <v>28</v>
      </c>
      <c r="H13" s="1">
        <v>0</v>
      </c>
      <c r="I13" s="1">
        <v>0.28999999999999998</v>
      </c>
      <c r="J13" s="1">
        <v>0.71</v>
      </c>
    </row>
    <row r="14" spans="1:10" x14ac:dyDescent="0.35">
      <c r="A14" t="s">
        <v>10</v>
      </c>
      <c r="B14" t="s">
        <v>21</v>
      </c>
      <c r="C14" t="s">
        <v>26</v>
      </c>
      <c r="D14">
        <v>2410</v>
      </c>
      <c r="E14">
        <v>1777</v>
      </c>
      <c r="F14">
        <v>633</v>
      </c>
      <c r="G14">
        <v>0</v>
      </c>
      <c r="H14" s="1">
        <v>0</v>
      </c>
      <c r="I14" s="1">
        <v>0.74</v>
      </c>
      <c r="J14" s="1">
        <v>0.26</v>
      </c>
    </row>
    <row r="15" spans="1:10" x14ac:dyDescent="0.35">
      <c r="A15" t="s">
        <v>10</v>
      </c>
      <c r="B15" t="s">
        <v>21</v>
      </c>
      <c r="C15" t="s">
        <v>27</v>
      </c>
      <c r="D15">
        <v>271</v>
      </c>
      <c r="E15">
        <v>43</v>
      </c>
      <c r="F15">
        <v>227</v>
      </c>
      <c r="G15">
        <v>0</v>
      </c>
      <c r="H15" s="1">
        <v>0</v>
      </c>
      <c r="I15" s="1">
        <v>0.16</v>
      </c>
      <c r="J15" s="1">
        <v>0.84</v>
      </c>
    </row>
    <row r="16" spans="1:10" x14ac:dyDescent="0.35">
      <c r="A16" t="s">
        <v>10</v>
      </c>
      <c r="B16" t="s">
        <v>21</v>
      </c>
      <c r="C16" t="s">
        <v>28</v>
      </c>
      <c r="D16">
        <v>283</v>
      </c>
      <c r="E16">
        <v>269</v>
      </c>
      <c r="F16">
        <v>14</v>
      </c>
      <c r="G16">
        <v>0</v>
      </c>
      <c r="H16" s="1">
        <v>0</v>
      </c>
      <c r="I16" s="1">
        <v>0.95</v>
      </c>
      <c r="J16" s="1">
        <v>0.05</v>
      </c>
    </row>
    <row r="17" spans="1:10" x14ac:dyDescent="0.35">
      <c r="A17" t="s">
        <v>10</v>
      </c>
      <c r="B17" t="s">
        <v>21</v>
      </c>
      <c r="C17" t="s">
        <v>29</v>
      </c>
      <c r="D17">
        <v>2643</v>
      </c>
      <c r="E17">
        <v>2524</v>
      </c>
      <c r="F17">
        <v>75</v>
      </c>
      <c r="G17">
        <v>45</v>
      </c>
      <c r="H17" s="1">
        <v>0</v>
      </c>
      <c r="I17" s="1">
        <v>0.95</v>
      </c>
      <c r="J17" s="1">
        <v>0.05</v>
      </c>
    </row>
    <row r="18" spans="1:10" x14ac:dyDescent="0.35">
      <c r="A18" t="s">
        <v>10</v>
      </c>
      <c r="B18" t="s">
        <v>21</v>
      </c>
      <c r="C18" t="s">
        <v>30</v>
      </c>
      <c r="D18">
        <v>219</v>
      </c>
      <c r="E18">
        <v>189</v>
      </c>
      <c r="F18">
        <v>30</v>
      </c>
      <c r="G18">
        <v>0</v>
      </c>
      <c r="H18" s="1">
        <v>0</v>
      </c>
      <c r="I18" s="1">
        <v>0.86</v>
      </c>
      <c r="J18" s="1">
        <v>0.14000000000000001</v>
      </c>
    </row>
    <row r="19" spans="1:10" x14ac:dyDescent="0.35">
      <c r="A19" t="s">
        <v>10</v>
      </c>
      <c r="B19" t="s">
        <v>21</v>
      </c>
      <c r="C19" t="s">
        <v>31</v>
      </c>
      <c r="D19">
        <v>52</v>
      </c>
      <c r="E19">
        <v>52</v>
      </c>
      <c r="F19">
        <v>0</v>
      </c>
      <c r="G19">
        <v>0</v>
      </c>
      <c r="H19" s="1">
        <v>0</v>
      </c>
      <c r="I19" s="1">
        <v>1</v>
      </c>
      <c r="J19" s="1">
        <v>0</v>
      </c>
    </row>
    <row r="20" spans="1:10" x14ac:dyDescent="0.35">
      <c r="A20" t="s">
        <v>10</v>
      </c>
      <c r="B20" t="s">
        <v>21</v>
      </c>
      <c r="C20" t="s">
        <v>32</v>
      </c>
      <c r="D20">
        <v>97</v>
      </c>
      <c r="E20">
        <v>97</v>
      </c>
      <c r="F20">
        <v>0</v>
      </c>
      <c r="G20">
        <v>0</v>
      </c>
      <c r="H20" s="1">
        <v>0</v>
      </c>
      <c r="I20" s="1">
        <v>1</v>
      </c>
      <c r="J20" s="1">
        <v>0</v>
      </c>
    </row>
    <row r="21" spans="1:10" x14ac:dyDescent="0.35">
      <c r="A21" t="s">
        <v>10</v>
      </c>
      <c r="B21" t="s">
        <v>21</v>
      </c>
      <c r="C21" t="s">
        <v>33</v>
      </c>
      <c r="D21">
        <v>4418</v>
      </c>
      <c r="E21">
        <v>4194</v>
      </c>
      <c r="F21">
        <v>126</v>
      </c>
      <c r="G21">
        <v>99</v>
      </c>
      <c r="H21" s="1">
        <v>0</v>
      </c>
      <c r="I21" s="1">
        <v>0.95</v>
      </c>
      <c r="J21" s="1">
        <v>0.05</v>
      </c>
    </row>
    <row r="22" spans="1:10" x14ac:dyDescent="0.35">
      <c r="A22" t="s">
        <v>10</v>
      </c>
      <c r="B22" t="s">
        <v>21</v>
      </c>
      <c r="C22" t="s">
        <v>34</v>
      </c>
      <c r="D22">
        <v>1423</v>
      </c>
      <c r="E22">
        <v>1328</v>
      </c>
      <c r="F22">
        <v>85</v>
      </c>
      <c r="G22">
        <v>10</v>
      </c>
      <c r="H22" s="1">
        <v>0</v>
      </c>
      <c r="I22" s="1">
        <v>0.93</v>
      </c>
      <c r="J22" s="1">
        <v>7.0000000000000007E-2</v>
      </c>
    </row>
    <row r="23" spans="1:10" x14ac:dyDescent="0.35">
      <c r="A23" t="s">
        <v>10</v>
      </c>
      <c r="B23" t="s">
        <v>35</v>
      </c>
      <c r="C23" t="s">
        <v>36</v>
      </c>
      <c r="D23">
        <v>71923</v>
      </c>
      <c r="E23">
        <v>69470</v>
      </c>
      <c r="F23">
        <v>1862</v>
      </c>
      <c r="G23">
        <v>591</v>
      </c>
      <c r="H23" s="1">
        <v>0.02</v>
      </c>
      <c r="I23" s="1">
        <v>0.97</v>
      </c>
      <c r="J23" s="1">
        <v>0.03</v>
      </c>
    </row>
    <row r="24" spans="1:10" x14ac:dyDescent="0.35">
      <c r="A24" t="s">
        <v>10</v>
      </c>
      <c r="B24" t="s">
        <v>37</v>
      </c>
      <c r="C24" t="s">
        <v>38</v>
      </c>
      <c r="D24">
        <v>69419</v>
      </c>
      <c r="E24">
        <v>68906</v>
      </c>
      <c r="F24">
        <v>142</v>
      </c>
      <c r="G24">
        <v>371</v>
      </c>
      <c r="H24" s="1">
        <v>0.02</v>
      </c>
      <c r="I24" s="1">
        <v>0.99</v>
      </c>
      <c r="J24" s="1">
        <v>0.01</v>
      </c>
    </row>
    <row r="25" spans="1:10" x14ac:dyDescent="0.35">
      <c r="A25" t="s">
        <v>10</v>
      </c>
      <c r="B25" t="s">
        <v>37</v>
      </c>
      <c r="C25" t="s">
        <v>39</v>
      </c>
      <c r="D25">
        <v>87545</v>
      </c>
      <c r="E25">
        <v>87021</v>
      </c>
      <c r="F25">
        <v>214</v>
      </c>
      <c r="G25">
        <v>310</v>
      </c>
      <c r="H25" s="1">
        <v>0.03</v>
      </c>
      <c r="I25" s="1">
        <v>0.99</v>
      </c>
      <c r="J25" s="1">
        <v>0.01</v>
      </c>
    </row>
    <row r="26" spans="1:10" x14ac:dyDescent="0.35">
      <c r="A26" t="s">
        <v>10</v>
      </c>
      <c r="B26" t="s">
        <v>37</v>
      </c>
      <c r="C26" t="s">
        <v>40</v>
      </c>
      <c r="D26">
        <v>32841</v>
      </c>
      <c r="E26">
        <v>31695</v>
      </c>
      <c r="F26">
        <v>321</v>
      </c>
      <c r="G26">
        <v>824</v>
      </c>
      <c r="H26" s="1">
        <v>0.01</v>
      </c>
      <c r="I26" s="1">
        <v>0.97</v>
      </c>
      <c r="J26" s="1">
        <v>0.03</v>
      </c>
    </row>
    <row r="27" spans="1:10" x14ac:dyDescent="0.35">
      <c r="A27" t="s">
        <v>10</v>
      </c>
      <c r="B27" t="s">
        <v>41</v>
      </c>
      <c r="C27" t="s">
        <v>42</v>
      </c>
      <c r="D27">
        <v>26558</v>
      </c>
      <c r="E27">
        <v>23124</v>
      </c>
      <c r="F27">
        <v>962</v>
      </c>
      <c r="G27">
        <v>2472</v>
      </c>
      <c r="H27" s="1">
        <v>0.01</v>
      </c>
      <c r="I27" s="1">
        <v>0.87</v>
      </c>
      <c r="J27" s="1">
        <v>0.13</v>
      </c>
    </row>
    <row r="28" spans="1:10" x14ac:dyDescent="0.35">
      <c r="A28" t="s">
        <v>10</v>
      </c>
      <c r="B28" t="s">
        <v>41</v>
      </c>
      <c r="C28" t="s">
        <v>43</v>
      </c>
      <c r="D28">
        <v>24513</v>
      </c>
      <c r="E28">
        <v>23783</v>
      </c>
      <c r="F28">
        <v>283</v>
      </c>
      <c r="G28">
        <v>447</v>
      </c>
      <c r="H28" s="1">
        <v>0.01</v>
      </c>
      <c r="I28" s="1">
        <v>0.97</v>
      </c>
      <c r="J28" s="1">
        <v>0.03</v>
      </c>
    </row>
    <row r="29" spans="1:10" x14ac:dyDescent="0.35">
      <c r="A29" t="s">
        <v>10</v>
      </c>
      <c r="B29" t="s">
        <v>41</v>
      </c>
      <c r="C29" t="s">
        <v>44</v>
      </c>
      <c r="D29">
        <v>77341</v>
      </c>
      <c r="E29">
        <v>67522</v>
      </c>
      <c r="F29">
        <v>6804</v>
      </c>
      <c r="G29">
        <v>3014</v>
      </c>
      <c r="H29" s="1">
        <v>0.03</v>
      </c>
      <c r="I29" s="1">
        <v>0.87</v>
      </c>
      <c r="J29" s="1">
        <v>0.13</v>
      </c>
    </row>
    <row r="30" spans="1:10" x14ac:dyDescent="0.35">
      <c r="A30" t="s">
        <v>10</v>
      </c>
      <c r="B30" t="s">
        <v>41</v>
      </c>
      <c r="C30" t="s">
        <v>45</v>
      </c>
      <c r="D30">
        <v>58096</v>
      </c>
      <c r="E30">
        <v>55891</v>
      </c>
      <c r="F30">
        <v>1280</v>
      </c>
      <c r="G30">
        <v>925</v>
      </c>
      <c r="H30" s="1">
        <v>0.02</v>
      </c>
      <c r="I30" s="1">
        <v>0.96</v>
      </c>
      <c r="J30" s="1">
        <v>0.04</v>
      </c>
    </row>
    <row r="31" spans="1:10" x14ac:dyDescent="0.35">
      <c r="A31" t="s">
        <v>10</v>
      </c>
      <c r="B31" t="s">
        <v>41</v>
      </c>
      <c r="C31" t="s">
        <v>46</v>
      </c>
      <c r="D31">
        <v>107188</v>
      </c>
      <c r="E31">
        <v>106650</v>
      </c>
      <c r="F31">
        <v>294</v>
      </c>
      <c r="G31">
        <v>245</v>
      </c>
      <c r="H31" s="1">
        <v>0.04</v>
      </c>
      <c r="I31" s="1">
        <v>0.99</v>
      </c>
      <c r="J31" s="1">
        <v>0.01</v>
      </c>
    </row>
    <row r="32" spans="1:10" x14ac:dyDescent="0.35">
      <c r="A32" t="s">
        <v>10</v>
      </c>
      <c r="B32" t="s">
        <v>41</v>
      </c>
      <c r="C32" t="s">
        <v>47</v>
      </c>
      <c r="D32">
        <v>37905</v>
      </c>
      <c r="E32">
        <v>37905</v>
      </c>
      <c r="F32">
        <v>1</v>
      </c>
      <c r="G32">
        <v>0</v>
      </c>
      <c r="H32" s="1">
        <v>0.01</v>
      </c>
      <c r="I32" s="1">
        <v>1</v>
      </c>
      <c r="J32" s="1">
        <v>0</v>
      </c>
    </row>
    <row r="33" spans="1:10" x14ac:dyDescent="0.35">
      <c r="A33" t="s">
        <v>10</v>
      </c>
      <c r="B33" t="s">
        <v>41</v>
      </c>
      <c r="C33" t="s">
        <v>48</v>
      </c>
      <c r="D33">
        <v>117859</v>
      </c>
      <c r="E33">
        <v>117483</v>
      </c>
      <c r="F33">
        <v>200</v>
      </c>
      <c r="G33">
        <v>176</v>
      </c>
      <c r="H33" s="1">
        <v>0.04</v>
      </c>
      <c r="I33" s="1">
        <v>1</v>
      </c>
      <c r="J33" s="1">
        <v>0</v>
      </c>
    </row>
    <row r="34" spans="1:10" x14ac:dyDescent="0.35">
      <c r="A34" t="s">
        <v>10</v>
      </c>
      <c r="B34" t="s">
        <v>41</v>
      </c>
      <c r="C34" t="s">
        <v>49</v>
      </c>
      <c r="D34">
        <v>54092</v>
      </c>
      <c r="E34">
        <v>53876</v>
      </c>
      <c r="F34">
        <v>85</v>
      </c>
      <c r="G34">
        <v>131</v>
      </c>
      <c r="H34" s="1">
        <v>0.02</v>
      </c>
      <c r="I34" s="1">
        <v>1</v>
      </c>
      <c r="J34" s="1">
        <v>0</v>
      </c>
    </row>
    <row r="35" spans="1:10" x14ac:dyDescent="0.35">
      <c r="A35" t="s">
        <v>10</v>
      </c>
      <c r="B35" t="s">
        <v>41</v>
      </c>
      <c r="C35" t="s">
        <v>50</v>
      </c>
      <c r="D35">
        <v>87618</v>
      </c>
      <c r="E35">
        <v>85730</v>
      </c>
      <c r="F35">
        <v>1310</v>
      </c>
      <c r="G35">
        <v>578</v>
      </c>
      <c r="H35" s="1">
        <v>0.03</v>
      </c>
      <c r="I35" s="1">
        <v>0.98</v>
      </c>
      <c r="J35" s="1">
        <v>0.02</v>
      </c>
    </row>
    <row r="36" spans="1:10" x14ac:dyDescent="0.35">
      <c r="A36" t="s">
        <v>10</v>
      </c>
      <c r="B36" t="s">
        <v>41</v>
      </c>
      <c r="C36" t="s">
        <v>51</v>
      </c>
      <c r="D36">
        <v>19150</v>
      </c>
      <c r="E36">
        <v>18743</v>
      </c>
      <c r="F36">
        <v>191</v>
      </c>
      <c r="G36">
        <v>215</v>
      </c>
      <c r="H36" s="1">
        <v>0.01</v>
      </c>
      <c r="I36" s="1">
        <v>0.98</v>
      </c>
      <c r="J36" s="1">
        <v>0.02</v>
      </c>
    </row>
    <row r="37" spans="1:10" x14ac:dyDescent="0.35">
      <c r="A37" t="s">
        <v>10</v>
      </c>
      <c r="B37" t="s">
        <v>52</v>
      </c>
      <c r="C37" t="s">
        <v>53</v>
      </c>
      <c r="D37">
        <v>230253</v>
      </c>
      <c r="E37">
        <v>227541</v>
      </c>
      <c r="F37">
        <v>987</v>
      </c>
      <c r="G37">
        <v>1726</v>
      </c>
      <c r="H37" s="1">
        <v>0.08</v>
      </c>
      <c r="I37" s="1">
        <v>0.99</v>
      </c>
      <c r="J37" s="1">
        <v>0.01</v>
      </c>
    </row>
    <row r="38" spans="1:10" x14ac:dyDescent="0.35">
      <c r="A38" t="s">
        <v>10</v>
      </c>
      <c r="B38" t="s">
        <v>52</v>
      </c>
      <c r="C38" t="s">
        <v>54</v>
      </c>
      <c r="D38">
        <v>186715</v>
      </c>
      <c r="E38">
        <v>186418</v>
      </c>
      <c r="F38">
        <v>164</v>
      </c>
      <c r="G38">
        <v>134</v>
      </c>
      <c r="H38" s="1">
        <v>0.06</v>
      </c>
      <c r="I38" s="1">
        <v>1</v>
      </c>
      <c r="J38" s="1">
        <v>0</v>
      </c>
    </row>
    <row r="39" spans="1:10" x14ac:dyDescent="0.35">
      <c r="A39" t="s">
        <v>10</v>
      </c>
      <c r="B39" t="s">
        <v>52</v>
      </c>
      <c r="C39" t="s">
        <v>55</v>
      </c>
      <c r="D39">
        <v>554903</v>
      </c>
      <c r="E39">
        <v>547316</v>
      </c>
      <c r="F39">
        <v>5438</v>
      </c>
      <c r="G39">
        <v>2149</v>
      </c>
      <c r="H39" s="1">
        <v>0.18</v>
      </c>
      <c r="I39" s="1">
        <v>0.99</v>
      </c>
      <c r="J39" s="1">
        <v>0.01</v>
      </c>
    </row>
    <row r="40" spans="1:10" x14ac:dyDescent="0.35">
      <c r="D40">
        <f>SUM(D2:D39)</f>
        <v>2040261</v>
      </c>
    </row>
    <row r="41" spans="1:10" x14ac:dyDescent="0.35">
      <c r="A41" t="s">
        <v>5</v>
      </c>
      <c r="B41" t="s">
        <v>56</v>
      </c>
      <c r="C41" t="s">
        <v>57</v>
      </c>
      <c r="D41">
        <v>8745</v>
      </c>
      <c r="E41">
        <v>6116</v>
      </c>
      <c r="F41">
        <v>2491</v>
      </c>
      <c r="G41">
        <v>138</v>
      </c>
      <c r="H41" s="1">
        <v>0</v>
      </c>
      <c r="I41" s="1">
        <v>0.28000000000000003</v>
      </c>
      <c r="J41" s="1">
        <v>0.72</v>
      </c>
    </row>
    <row r="42" spans="1:10" x14ac:dyDescent="0.35">
      <c r="A42" t="s">
        <v>5</v>
      </c>
      <c r="B42" t="s">
        <v>56</v>
      </c>
      <c r="C42" t="s">
        <v>58</v>
      </c>
      <c r="D42">
        <v>14717</v>
      </c>
      <c r="E42">
        <v>12850</v>
      </c>
      <c r="F42">
        <v>1793</v>
      </c>
      <c r="G42">
        <v>74</v>
      </c>
      <c r="H42" s="1">
        <v>0</v>
      </c>
      <c r="I42" s="1">
        <v>0.12</v>
      </c>
      <c r="J42" s="1">
        <v>0.88</v>
      </c>
    </row>
    <row r="43" spans="1:10" x14ac:dyDescent="0.35">
      <c r="A43" t="s">
        <v>5</v>
      </c>
      <c r="B43" t="s">
        <v>56</v>
      </c>
      <c r="C43" t="s">
        <v>59</v>
      </c>
      <c r="D43">
        <v>2749</v>
      </c>
      <c r="E43">
        <v>2146</v>
      </c>
      <c r="F43">
        <v>593</v>
      </c>
      <c r="G43">
        <v>10</v>
      </c>
      <c r="H43" s="1">
        <v>0</v>
      </c>
      <c r="I43" s="1">
        <v>0.22</v>
      </c>
      <c r="J43" s="1">
        <v>0.78</v>
      </c>
    </row>
    <row r="44" spans="1:10" x14ac:dyDescent="0.35">
      <c r="A44" t="s">
        <v>5</v>
      </c>
      <c r="B44" t="s">
        <v>56</v>
      </c>
      <c r="C44" t="s">
        <v>60</v>
      </c>
      <c r="D44">
        <v>3528</v>
      </c>
      <c r="E44">
        <v>2554</v>
      </c>
      <c r="F44">
        <v>931</v>
      </c>
      <c r="G44">
        <v>43</v>
      </c>
      <c r="H44" s="1">
        <v>0</v>
      </c>
      <c r="I44" s="1">
        <v>0.26</v>
      </c>
      <c r="J44" s="1">
        <v>0.74</v>
      </c>
    </row>
    <row r="45" spans="1:10" x14ac:dyDescent="0.35">
      <c r="A45" t="s">
        <v>5</v>
      </c>
      <c r="B45" t="s">
        <v>56</v>
      </c>
      <c r="C45" t="s">
        <v>61</v>
      </c>
      <c r="D45">
        <v>26998</v>
      </c>
      <c r="E45">
        <v>13596</v>
      </c>
      <c r="F45">
        <v>13141</v>
      </c>
      <c r="G45">
        <v>261</v>
      </c>
      <c r="H45" s="1">
        <v>0.01</v>
      </c>
      <c r="I45" s="1">
        <v>0.49</v>
      </c>
      <c r="J45" s="1">
        <v>0.51</v>
      </c>
    </row>
    <row r="46" spans="1:10" x14ac:dyDescent="0.35">
      <c r="A46" t="s">
        <v>5</v>
      </c>
      <c r="B46" t="s">
        <v>56</v>
      </c>
      <c r="C46" t="s">
        <v>62</v>
      </c>
      <c r="D46">
        <v>4351</v>
      </c>
      <c r="E46">
        <v>2614</v>
      </c>
      <c r="F46">
        <v>1694</v>
      </c>
      <c r="G46">
        <v>43</v>
      </c>
      <c r="H46" s="1">
        <v>0</v>
      </c>
      <c r="I46" s="1">
        <v>0.39</v>
      </c>
      <c r="J46" s="1">
        <v>0.61</v>
      </c>
    </row>
    <row r="47" spans="1:10" x14ac:dyDescent="0.35">
      <c r="A47" t="s">
        <v>5</v>
      </c>
      <c r="B47" t="s">
        <v>56</v>
      </c>
      <c r="C47" t="s">
        <v>63</v>
      </c>
      <c r="D47">
        <v>24891</v>
      </c>
      <c r="E47">
        <v>18386</v>
      </c>
      <c r="F47">
        <v>6319</v>
      </c>
      <c r="G47">
        <v>185</v>
      </c>
      <c r="H47" s="1">
        <v>0.01</v>
      </c>
      <c r="I47" s="1">
        <v>0.25</v>
      </c>
      <c r="J47" s="1">
        <v>0.75</v>
      </c>
    </row>
    <row r="48" spans="1:10" x14ac:dyDescent="0.35">
      <c r="A48" t="s">
        <v>5</v>
      </c>
      <c r="B48" t="s">
        <v>56</v>
      </c>
      <c r="C48" t="s">
        <v>64</v>
      </c>
      <c r="D48">
        <v>13622</v>
      </c>
      <c r="E48">
        <v>11728</v>
      </c>
      <c r="F48">
        <v>1824</v>
      </c>
      <c r="G48">
        <v>70</v>
      </c>
      <c r="H48" s="1">
        <v>0</v>
      </c>
      <c r="I48" s="1">
        <v>0.13</v>
      </c>
      <c r="J48" s="1">
        <v>0.87</v>
      </c>
    </row>
    <row r="49" spans="1:10" x14ac:dyDescent="0.35">
      <c r="A49" t="s">
        <v>5</v>
      </c>
      <c r="B49" t="s">
        <v>56</v>
      </c>
      <c r="C49" t="s">
        <v>65</v>
      </c>
      <c r="D49">
        <v>8584</v>
      </c>
      <c r="E49">
        <v>5162</v>
      </c>
      <c r="F49">
        <v>3395</v>
      </c>
      <c r="G49">
        <v>26</v>
      </c>
      <c r="H49" s="1">
        <v>0</v>
      </c>
      <c r="I49" s="1">
        <v>0.4</v>
      </c>
      <c r="J49" s="1">
        <v>0.6</v>
      </c>
    </row>
    <row r="50" spans="1:10" x14ac:dyDescent="0.35">
      <c r="A50" t="s">
        <v>5</v>
      </c>
      <c r="B50" t="s">
        <v>56</v>
      </c>
      <c r="C50" t="s">
        <v>66</v>
      </c>
      <c r="D50">
        <v>1104</v>
      </c>
      <c r="E50">
        <v>362</v>
      </c>
      <c r="F50">
        <v>704</v>
      </c>
      <c r="G50">
        <v>37</v>
      </c>
      <c r="H50" s="1">
        <v>0</v>
      </c>
      <c r="I50" s="1">
        <v>0.64</v>
      </c>
      <c r="J50" s="1">
        <v>0.36</v>
      </c>
    </row>
    <row r="51" spans="1:10" x14ac:dyDescent="0.35">
      <c r="A51" t="s">
        <v>5</v>
      </c>
      <c r="B51" t="s">
        <v>67</v>
      </c>
      <c r="C51" t="s">
        <v>68</v>
      </c>
      <c r="D51">
        <v>55798</v>
      </c>
      <c r="E51">
        <v>23845</v>
      </c>
      <c r="F51">
        <v>31549</v>
      </c>
      <c r="G51">
        <v>404</v>
      </c>
      <c r="H51" s="1">
        <v>0.02</v>
      </c>
      <c r="I51" s="1">
        <v>0.56999999999999995</v>
      </c>
      <c r="J51" s="1">
        <v>0.43</v>
      </c>
    </row>
    <row r="52" spans="1:10" x14ac:dyDescent="0.35">
      <c r="A52" t="s">
        <v>5</v>
      </c>
      <c r="B52" t="s">
        <v>67</v>
      </c>
      <c r="C52" t="s">
        <v>69</v>
      </c>
      <c r="D52">
        <v>20443</v>
      </c>
      <c r="E52">
        <v>5103</v>
      </c>
      <c r="F52">
        <v>15262</v>
      </c>
      <c r="G52">
        <v>77</v>
      </c>
      <c r="H52" s="1">
        <v>0.01</v>
      </c>
      <c r="I52" s="1">
        <v>0.75</v>
      </c>
      <c r="J52" s="1">
        <v>0.25</v>
      </c>
    </row>
    <row r="53" spans="1:10" x14ac:dyDescent="0.35">
      <c r="A53" t="s">
        <v>5</v>
      </c>
      <c r="B53" t="s">
        <v>67</v>
      </c>
      <c r="C53" t="s">
        <v>70</v>
      </c>
      <c r="D53">
        <v>11370</v>
      </c>
      <c r="E53">
        <v>4943</v>
      </c>
      <c r="F53">
        <v>6329</v>
      </c>
      <c r="G53">
        <v>98</v>
      </c>
      <c r="H53" s="1">
        <v>0</v>
      </c>
      <c r="I53" s="1">
        <v>0.56000000000000005</v>
      </c>
      <c r="J53" s="1">
        <v>0.44</v>
      </c>
    </row>
    <row r="54" spans="1:10" x14ac:dyDescent="0.35">
      <c r="A54" t="s">
        <v>5</v>
      </c>
      <c r="B54" t="s">
        <v>67</v>
      </c>
      <c r="C54" t="s">
        <v>71</v>
      </c>
      <c r="D54">
        <v>35095</v>
      </c>
      <c r="E54">
        <v>9721</v>
      </c>
      <c r="F54">
        <v>25187</v>
      </c>
      <c r="G54">
        <v>187</v>
      </c>
      <c r="H54" s="1">
        <v>0.01</v>
      </c>
      <c r="I54" s="1">
        <v>0.72</v>
      </c>
      <c r="J54" s="1">
        <v>0.28000000000000003</v>
      </c>
    </row>
    <row r="55" spans="1:10" x14ac:dyDescent="0.35">
      <c r="A55" t="s">
        <v>5</v>
      </c>
      <c r="B55" t="s">
        <v>67</v>
      </c>
      <c r="C55" t="s">
        <v>72</v>
      </c>
      <c r="D55">
        <v>10824</v>
      </c>
      <c r="E55">
        <v>7892</v>
      </c>
      <c r="F55">
        <v>2564</v>
      </c>
      <c r="G55">
        <v>368</v>
      </c>
      <c r="H55" s="1">
        <v>0</v>
      </c>
      <c r="I55" s="1">
        <v>0.24</v>
      </c>
      <c r="J55" s="1">
        <v>0.76</v>
      </c>
    </row>
    <row r="56" spans="1:10" x14ac:dyDescent="0.35">
      <c r="A56" t="s">
        <v>5</v>
      </c>
      <c r="B56" t="s">
        <v>73</v>
      </c>
      <c r="C56" t="s">
        <v>74</v>
      </c>
      <c r="D56">
        <v>12861</v>
      </c>
      <c r="E56">
        <v>7037</v>
      </c>
      <c r="F56">
        <v>4852</v>
      </c>
      <c r="G56">
        <v>973</v>
      </c>
      <c r="H56" s="1">
        <v>0</v>
      </c>
      <c r="I56" s="1">
        <v>0.38</v>
      </c>
      <c r="J56" s="1">
        <v>0.62</v>
      </c>
    </row>
    <row r="57" spans="1:10" x14ac:dyDescent="0.35">
      <c r="A57" t="s">
        <v>5</v>
      </c>
      <c r="B57" t="s">
        <v>75</v>
      </c>
      <c r="C57" t="s">
        <v>76</v>
      </c>
      <c r="D57">
        <v>14599</v>
      </c>
      <c r="E57">
        <v>13754</v>
      </c>
      <c r="F57">
        <v>730</v>
      </c>
      <c r="G57">
        <v>115</v>
      </c>
      <c r="H57" s="1">
        <v>0</v>
      </c>
      <c r="I57" s="1">
        <v>0.05</v>
      </c>
      <c r="J57" s="1">
        <v>0.95</v>
      </c>
    </row>
    <row r="58" spans="1:10" x14ac:dyDescent="0.35">
      <c r="A58" t="s">
        <v>5</v>
      </c>
      <c r="B58" t="s">
        <v>75</v>
      </c>
      <c r="C58" t="s">
        <v>77</v>
      </c>
      <c r="D58">
        <v>7336</v>
      </c>
      <c r="E58">
        <v>6510</v>
      </c>
      <c r="F58">
        <v>773</v>
      </c>
      <c r="G58">
        <v>54</v>
      </c>
      <c r="H58" s="1">
        <v>0</v>
      </c>
      <c r="I58" s="1">
        <v>0.11</v>
      </c>
      <c r="J58" s="1">
        <v>0.89</v>
      </c>
    </row>
    <row r="59" spans="1:10" x14ac:dyDescent="0.35">
      <c r="A59" t="s">
        <v>5</v>
      </c>
      <c r="B59" t="s">
        <v>75</v>
      </c>
      <c r="C59" t="s">
        <v>78</v>
      </c>
      <c r="D59">
        <v>26991</v>
      </c>
      <c r="E59">
        <v>20009</v>
      </c>
      <c r="F59">
        <v>6742</v>
      </c>
      <c r="G59">
        <v>240</v>
      </c>
      <c r="H59" s="1">
        <v>0.01</v>
      </c>
      <c r="I59" s="1">
        <v>0.25</v>
      </c>
      <c r="J59" s="1">
        <v>0.75</v>
      </c>
    </row>
    <row r="60" spans="1:10" x14ac:dyDescent="0.35">
      <c r="A60" t="s">
        <v>5</v>
      </c>
      <c r="B60" t="s">
        <v>75</v>
      </c>
      <c r="C60" t="s">
        <v>79</v>
      </c>
      <c r="D60">
        <v>24159</v>
      </c>
      <c r="E60">
        <v>20425</v>
      </c>
      <c r="F60">
        <v>3227</v>
      </c>
      <c r="G60">
        <v>508</v>
      </c>
      <c r="H60" s="1">
        <v>0.01</v>
      </c>
      <c r="I60" s="1">
        <v>0.13</v>
      </c>
      <c r="J60" s="1">
        <v>0.87</v>
      </c>
    </row>
    <row r="61" spans="1:10" x14ac:dyDescent="0.35">
      <c r="A61" t="s">
        <v>5</v>
      </c>
      <c r="B61" t="s">
        <v>75</v>
      </c>
      <c r="C61" t="s">
        <v>80</v>
      </c>
      <c r="D61">
        <v>48240</v>
      </c>
      <c r="E61">
        <v>39232</v>
      </c>
      <c r="F61">
        <v>8427</v>
      </c>
      <c r="G61">
        <v>580</v>
      </c>
      <c r="H61" s="1">
        <v>0.02</v>
      </c>
      <c r="I61" s="1">
        <v>0.17</v>
      </c>
      <c r="J61" s="1">
        <v>0.83</v>
      </c>
    </row>
    <row r="62" spans="1:10" x14ac:dyDescent="0.35">
      <c r="A62" t="s">
        <v>5</v>
      </c>
      <c r="B62" t="s">
        <v>75</v>
      </c>
      <c r="C62" t="s">
        <v>81</v>
      </c>
      <c r="D62">
        <v>44274</v>
      </c>
      <c r="E62">
        <v>23643</v>
      </c>
      <c r="F62">
        <v>20170</v>
      </c>
      <c r="G62">
        <v>461</v>
      </c>
      <c r="H62" s="1">
        <v>0.01</v>
      </c>
      <c r="I62" s="1">
        <v>0.46</v>
      </c>
      <c r="J62" s="1">
        <v>0.54</v>
      </c>
    </row>
    <row r="63" spans="1:10" x14ac:dyDescent="0.35">
      <c r="A63" t="s">
        <v>5</v>
      </c>
      <c r="B63" t="s">
        <v>75</v>
      </c>
      <c r="C63" t="s">
        <v>82</v>
      </c>
      <c r="D63">
        <v>15749</v>
      </c>
      <c r="E63">
        <v>6085</v>
      </c>
      <c r="F63">
        <v>9515</v>
      </c>
      <c r="G63">
        <v>149</v>
      </c>
      <c r="H63" s="1">
        <v>0.01</v>
      </c>
      <c r="I63" s="1">
        <v>0.6</v>
      </c>
      <c r="J63" s="1">
        <v>0.4</v>
      </c>
    </row>
    <row r="64" spans="1:10" x14ac:dyDescent="0.35">
      <c r="A64" t="s">
        <v>5</v>
      </c>
      <c r="B64" t="s">
        <v>75</v>
      </c>
      <c r="C64" t="s">
        <v>83</v>
      </c>
      <c r="D64">
        <v>13355</v>
      </c>
      <c r="E64">
        <v>5523</v>
      </c>
      <c r="F64">
        <v>7739</v>
      </c>
      <c r="G64">
        <v>93</v>
      </c>
      <c r="H64" s="1">
        <v>0</v>
      </c>
      <c r="I64" s="1">
        <v>0.57999999999999996</v>
      </c>
      <c r="J64" s="1">
        <v>0.42</v>
      </c>
    </row>
    <row r="65" spans="1:10" x14ac:dyDescent="0.35">
      <c r="A65" t="s">
        <v>5</v>
      </c>
      <c r="B65" t="s">
        <v>75</v>
      </c>
      <c r="C65" t="s">
        <v>84</v>
      </c>
      <c r="D65">
        <v>3960</v>
      </c>
      <c r="E65">
        <v>2170</v>
      </c>
      <c r="F65">
        <v>1745</v>
      </c>
      <c r="G65">
        <v>44</v>
      </c>
      <c r="H65" s="1">
        <v>0</v>
      </c>
      <c r="I65" s="1">
        <v>0.44</v>
      </c>
      <c r="J65" s="1">
        <v>0.56000000000000005</v>
      </c>
    </row>
    <row r="66" spans="1:10" x14ac:dyDescent="0.35">
      <c r="D66">
        <f>SUM(D41:D65)</f>
        <v>454343</v>
      </c>
    </row>
    <row r="67" spans="1:10" x14ac:dyDescent="0.35">
      <c r="A67" t="s">
        <v>6</v>
      </c>
      <c r="B67" t="s">
        <v>6</v>
      </c>
      <c r="C67" t="s">
        <v>85</v>
      </c>
      <c r="D67">
        <v>101035</v>
      </c>
      <c r="E67">
        <v>39508</v>
      </c>
      <c r="F67">
        <v>1421</v>
      </c>
      <c r="G67">
        <v>60107</v>
      </c>
      <c r="H67" s="1">
        <v>0.03</v>
      </c>
      <c r="I67" s="1">
        <v>0.59</v>
      </c>
      <c r="J67" s="1">
        <v>0.41</v>
      </c>
    </row>
    <row r="68" spans="1:10" x14ac:dyDescent="0.35">
      <c r="A68" t="s">
        <v>6</v>
      </c>
      <c r="B68" t="s">
        <v>6</v>
      </c>
      <c r="C68" t="s">
        <v>86</v>
      </c>
      <c r="D68">
        <v>136039</v>
      </c>
      <c r="E68">
        <v>38623</v>
      </c>
      <c r="F68">
        <v>1109</v>
      </c>
      <c r="G68">
        <v>96307</v>
      </c>
      <c r="H68" s="1">
        <v>0.04</v>
      </c>
      <c r="I68" s="1">
        <v>0.71</v>
      </c>
      <c r="J68" s="1">
        <v>0.28999999999999998</v>
      </c>
    </row>
    <row r="69" spans="1:10" x14ac:dyDescent="0.35">
      <c r="A69" t="s">
        <v>6</v>
      </c>
      <c r="B69" t="s">
        <v>6</v>
      </c>
      <c r="C69" t="s">
        <v>87</v>
      </c>
      <c r="D69">
        <v>40977</v>
      </c>
      <c r="E69">
        <v>23792</v>
      </c>
      <c r="F69">
        <v>219</v>
      </c>
      <c r="G69">
        <v>16966</v>
      </c>
      <c r="H69" s="1">
        <v>0.01</v>
      </c>
      <c r="I69" s="1">
        <v>0.41</v>
      </c>
      <c r="J69" s="1">
        <v>0.59</v>
      </c>
    </row>
    <row r="70" spans="1:10" x14ac:dyDescent="0.35">
      <c r="A70" t="s">
        <v>6</v>
      </c>
      <c r="B70" t="s">
        <v>6</v>
      </c>
      <c r="C70" t="s">
        <v>88</v>
      </c>
      <c r="D70">
        <v>286715</v>
      </c>
      <c r="E70">
        <v>190549</v>
      </c>
      <c r="F70">
        <v>5068</v>
      </c>
      <c r="G70">
        <v>91099</v>
      </c>
      <c r="H70" s="1">
        <v>0.09</v>
      </c>
      <c r="I70" s="1">
        <v>0.32</v>
      </c>
      <c r="J70" s="1">
        <v>0.68</v>
      </c>
    </row>
    <row r="71" spans="1:10" x14ac:dyDescent="0.35">
      <c r="D71">
        <f>SUM(D67:D70)</f>
        <v>564766</v>
      </c>
    </row>
    <row r="73" spans="1:10" x14ac:dyDescent="0.35">
      <c r="I73" s="5">
        <f>D40/J73</f>
        <v>0.66688926151462558</v>
      </c>
      <c r="J73">
        <f>D71+D66+D40</f>
        <v>3059370</v>
      </c>
    </row>
    <row r="74" spans="1:10" x14ac:dyDescent="0.35">
      <c r="I74" s="5">
        <f>D66/J73</f>
        <v>0.14850867989161168</v>
      </c>
    </row>
    <row r="75" spans="1:10" x14ac:dyDescent="0.35">
      <c r="I75" s="5">
        <f>D71/J73</f>
        <v>0.18460205859376277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B29" workbookViewId="0">
      <selection activeCell="I37" sqref="I37"/>
    </sheetView>
  </sheetViews>
  <sheetFormatPr defaultRowHeight="14.5" x14ac:dyDescent="0.35"/>
  <cols>
    <col min="4" max="4" width="50.90625" bestFit="1" customWidth="1"/>
  </cols>
  <sheetData>
    <row r="1" spans="1:8" x14ac:dyDescent="0.35">
      <c r="A1" t="s">
        <v>176</v>
      </c>
      <c r="B1" t="s">
        <v>93</v>
      </c>
      <c r="C1" t="s">
        <v>163</v>
      </c>
      <c r="D1" t="s">
        <v>12</v>
      </c>
      <c r="E1" t="s">
        <v>164</v>
      </c>
      <c r="F1" t="s">
        <v>166</v>
      </c>
      <c r="G1" t="s">
        <v>177</v>
      </c>
      <c r="H1" t="str">
        <f>A1&amp;B1&amp;C1&amp;D1&amp;E1&amp;F1&amp;G1</f>
        <v>{"node":0, "name": "Untreated Dimensional Lumber/Pallets/Crates Dimensional", "color": "#cc936b"},</v>
      </c>
    </row>
    <row r="2" spans="1:8" x14ac:dyDescent="0.35">
      <c r="A2" t="s">
        <v>176</v>
      </c>
      <c r="B2" t="s">
        <v>94</v>
      </c>
      <c r="C2" t="s">
        <v>163</v>
      </c>
      <c r="D2" t="s">
        <v>13</v>
      </c>
      <c r="E2" t="s">
        <v>164</v>
      </c>
      <c r="F2" t="s">
        <v>166</v>
      </c>
      <c r="G2" t="s">
        <v>177</v>
      </c>
      <c r="H2" t="str">
        <f t="shared" ref="H2:H65" si="0">A2&amp;B2&amp;C2&amp;D2&amp;E2&amp;F2&amp;G2</f>
        <v>{"node":1, "name": "Treated/Contaminated Wood", "color": "#cc936b"},</v>
      </c>
    </row>
    <row r="3" spans="1:8" x14ac:dyDescent="0.35">
      <c r="A3" t="s">
        <v>176</v>
      </c>
      <c r="B3" t="s">
        <v>95</v>
      </c>
      <c r="C3" t="s">
        <v>163</v>
      </c>
      <c r="D3" t="s">
        <v>14</v>
      </c>
      <c r="E3" t="s">
        <v>164</v>
      </c>
      <c r="F3" t="s">
        <v>166</v>
      </c>
      <c r="G3" t="s">
        <v>177</v>
      </c>
      <c r="H3" t="str">
        <f t="shared" si="0"/>
        <v>{"node":2, "name": "Other C&amp;D Debris Not Elsewhere Classified ", "color": "#cc936b"},</v>
      </c>
    </row>
    <row r="4" spans="1:8" x14ac:dyDescent="0.35">
      <c r="A4" t="s">
        <v>176</v>
      </c>
      <c r="B4" t="s">
        <v>96</v>
      </c>
      <c r="C4" t="s">
        <v>163</v>
      </c>
      <c r="D4" t="s">
        <v>16</v>
      </c>
      <c r="E4" t="s">
        <v>164</v>
      </c>
      <c r="F4" t="s">
        <v>165</v>
      </c>
      <c r="G4" t="s">
        <v>177</v>
      </c>
      <c r="H4" t="str">
        <f t="shared" si="0"/>
        <v>{"node":3, "name": "Audio/Visual Equipment-TV Peripherals (Covered) ", "color": "#ffe5d1"},</v>
      </c>
    </row>
    <row r="5" spans="1:8" x14ac:dyDescent="0.35">
      <c r="A5" t="s">
        <v>176</v>
      </c>
      <c r="B5" t="s">
        <v>97</v>
      </c>
      <c r="C5" t="s">
        <v>163</v>
      </c>
      <c r="D5" t="s">
        <v>17</v>
      </c>
      <c r="E5" t="s">
        <v>164</v>
      </c>
      <c r="F5" t="s">
        <v>165</v>
      </c>
      <c r="G5" t="s">
        <v>177</v>
      </c>
      <c r="H5" t="str">
        <f t="shared" si="0"/>
        <v>{"node":4, "name": "Audio/Visual Equipment-Other (Non-Covered) ", "color": "#ffe5d1"},</v>
      </c>
    </row>
    <row r="6" spans="1:8" x14ac:dyDescent="0.35">
      <c r="A6" t="s">
        <v>176</v>
      </c>
      <c r="B6" t="s">
        <v>98</v>
      </c>
      <c r="C6" t="s">
        <v>163</v>
      </c>
      <c r="D6" t="s">
        <v>18</v>
      </c>
      <c r="E6" t="s">
        <v>164</v>
      </c>
      <c r="F6" t="s">
        <v>165</v>
      </c>
      <c r="G6" t="s">
        <v>177</v>
      </c>
      <c r="H6" t="str">
        <f t="shared" si="0"/>
        <v>{"node":5, "name": "Computer Monitors", "color": "#ffe5d1"},</v>
      </c>
    </row>
    <row r="7" spans="1:8" x14ac:dyDescent="0.35">
      <c r="A7" t="s">
        <v>176</v>
      </c>
      <c r="B7" t="s">
        <v>99</v>
      </c>
      <c r="C7" t="s">
        <v>163</v>
      </c>
      <c r="D7" t="s">
        <v>19</v>
      </c>
      <c r="E7" t="s">
        <v>164</v>
      </c>
      <c r="F7" t="s">
        <v>165</v>
      </c>
      <c r="G7" t="s">
        <v>177</v>
      </c>
      <c r="H7" t="str">
        <f t="shared" si="0"/>
        <v>{"node":6, "name": "Televisions ", "color": "#ffe5d1"},</v>
      </c>
    </row>
    <row r="8" spans="1:8" x14ac:dyDescent="0.35">
      <c r="A8" t="s">
        <v>176</v>
      </c>
      <c r="B8" t="s">
        <v>100</v>
      </c>
      <c r="C8" t="s">
        <v>163</v>
      </c>
      <c r="D8" t="s">
        <v>20</v>
      </c>
      <c r="E8" t="s">
        <v>164</v>
      </c>
      <c r="F8" t="s">
        <v>165</v>
      </c>
      <c r="G8" t="s">
        <v>177</v>
      </c>
      <c r="H8" t="str">
        <f t="shared" si="0"/>
        <v>{"node":7, "name": "Other Computer Equipment Computer", "color": "#ffe5d1"},</v>
      </c>
    </row>
    <row r="9" spans="1:8" x14ac:dyDescent="0.35">
      <c r="A9" t="s">
        <v>176</v>
      </c>
      <c r="B9" t="s">
        <v>101</v>
      </c>
      <c r="C9" t="s">
        <v>163</v>
      </c>
      <c r="D9" t="s">
        <v>22</v>
      </c>
      <c r="E9" t="s">
        <v>164</v>
      </c>
      <c r="F9" t="s">
        <v>167</v>
      </c>
      <c r="G9" t="s">
        <v>177</v>
      </c>
      <c r="H9" t="str">
        <f t="shared" si="0"/>
        <v>{"node":8, "name": "Oil Filters", "color": "#b25400"},</v>
      </c>
    </row>
    <row r="10" spans="1:8" x14ac:dyDescent="0.35">
      <c r="A10" t="s">
        <v>176</v>
      </c>
      <c r="B10" t="s">
        <v>102</v>
      </c>
      <c r="C10" t="s">
        <v>163</v>
      </c>
      <c r="D10" t="s">
        <v>23</v>
      </c>
      <c r="E10" t="s">
        <v>164</v>
      </c>
      <c r="F10" t="s">
        <v>167</v>
      </c>
      <c r="G10" t="s">
        <v>177</v>
      </c>
      <c r="H10" t="str">
        <f t="shared" si="0"/>
        <v>{"node":9, "name": "Antifreeze ", "color": "#b25400"},</v>
      </c>
    </row>
    <row r="11" spans="1:8" x14ac:dyDescent="0.35">
      <c r="A11" t="s">
        <v>176</v>
      </c>
      <c r="B11" t="s">
        <v>103</v>
      </c>
      <c r="C11" t="s">
        <v>163</v>
      </c>
      <c r="D11" t="s">
        <v>24</v>
      </c>
      <c r="E11" t="s">
        <v>164</v>
      </c>
      <c r="F11" t="s">
        <v>167</v>
      </c>
      <c r="G11" t="s">
        <v>177</v>
      </c>
      <c r="H11" t="str">
        <f t="shared" si="0"/>
        <v>{"node":10, "name": "Wet-Cell Batteries", "color": "#b25400"},</v>
      </c>
    </row>
    <row r="12" spans="1:8" x14ac:dyDescent="0.35">
      <c r="A12" t="s">
        <v>176</v>
      </c>
      <c r="B12" t="s">
        <v>104</v>
      </c>
      <c r="C12" t="s">
        <v>163</v>
      </c>
      <c r="D12" t="s">
        <v>25</v>
      </c>
      <c r="E12" t="s">
        <v>164</v>
      </c>
      <c r="F12" t="s">
        <v>167</v>
      </c>
      <c r="G12" t="s">
        <v>177</v>
      </c>
      <c r="H12" t="str">
        <f t="shared" si="0"/>
        <v>{"node":11, "name": "Water-Based Adhesives/Glues", "color": "#b25400"},</v>
      </c>
    </row>
    <row r="13" spans="1:8" x14ac:dyDescent="0.35">
      <c r="A13" t="s">
        <v>176</v>
      </c>
      <c r="B13" t="s">
        <v>105</v>
      </c>
      <c r="C13" t="s">
        <v>163</v>
      </c>
      <c r="D13" t="s">
        <v>26</v>
      </c>
      <c r="E13" t="s">
        <v>164</v>
      </c>
      <c r="F13" t="s">
        <v>167</v>
      </c>
      <c r="G13" t="s">
        <v>177</v>
      </c>
      <c r="H13" t="str">
        <f t="shared" si="0"/>
        <v>{"node":12, "name": "Latex Paint", "color": "#b25400"},</v>
      </c>
    </row>
    <row r="14" spans="1:8" x14ac:dyDescent="0.35">
      <c r="A14" t="s">
        <v>176</v>
      </c>
      <c r="B14" t="s">
        <v>106</v>
      </c>
      <c r="C14" t="s">
        <v>163</v>
      </c>
      <c r="D14" t="s">
        <v>27</v>
      </c>
      <c r="E14" t="s">
        <v>164</v>
      </c>
      <c r="F14" t="s">
        <v>167</v>
      </c>
      <c r="G14" t="s">
        <v>177</v>
      </c>
      <c r="H14" t="str">
        <f t="shared" si="0"/>
        <v>{"node":13, "name": "Oil-Based Paint/Solvent", "color": "#b25400"},</v>
      </c>
    </row>
    <row r="15" spans="1:8" x14ac:dyDescent="0.35">
      <c r="A15" t="s">
        <v>176</v>
      </c>
      <c r="B15" t="s">
        <v>107</v>
      </c>
      <c r="C15" t="s">
        <v>163</v>
      </c>
      <c r="D15" t="s">
        <v>28</v>
      </c>
      <c r="E15" t="s">
        <v>164</v>
      </c>
      <c r="F15" t="s">
        <v>167</v>
      </c>
      <c r="G15" t="s">
        <v>177</v>
      </c>
      <c r="H15" t="str">
        <f t="shared" si="0"/>
        <v>{"node":14, "name": "Pesticides/Herbicides/Rodenticides ", "color": "#b25400"},</v>
      </c>
    </row>
    <row r="16" spans="1:8" x14ac:dyDescent="0.35">
      <c r="A16" t="s">
        <v>176</v>
      </c>
      <c r="B16" t="s">
        <v>108</v>
      </c>
      <c r="C16" t="s">
        <v>163</v>
      </c>
      <c r="D16" t="s">
        <v>29</v>
      </c>
      <c r="E16" t="s">
        <v>164</v>
      </c>
      <c r="F16" t="s">
        <v>167</v>
      </c>
      <c r="G16" t="s">
        <v>177</v>
      </c>
      <c r="H16" t="str">
        <f t="shared" si="0"/>
        <v>{"node":15, "name": "Dry-Cell Batteries", "color": "#b25400"},</v>
      </c>
    </row>
    <row r="17" spans="1:8" x14ac:dyDescent="0.35">
      <c r="A17" t="s">
        <v>176</v>
      </c>
      <c r="B17" t="s">
        <v>109</v>
      </c>
      <c r="C17" t="s">
        <v>163</v>
      </c>
      <c r="D17" t="s">
        <v>30</v>
      </c>
      <c r="E17" t="s">
        <v>164</v>
      </c>
      <c r="F17" t="s">
        <v>167</v>
      </c>
      <c r="G17" t="s">
        <v>177</v>
      </c>
      <c r="H17" t="str">
        <f t="shared" si="0"/>
        <v>{"node":16, "name": "Fluorescent Tubes/CFLs", "color": "#b25400"},</v>
      </c>
    </row>
    <row r="18" spans="1:8" x14ac:dyDescent="0.35">
      <c r="A18" t="s">
        <v>176</v>
      </c>
      <c r="B18" t="s">
        <v>110</v>
      </c>
      <c r="C18" t="s">
        <v>163</v>
      </c>
      <c r="D18" t="s">
        <v>31</v>
      </c>
      <c r="E18" t="s">
        <v>164</v>
      </c>
      <c r="F18" t="s">
        <v>167</v>
      </c>
      <c r="G18" t="s">
        <v>177</v>
      </c>
      <c r="H18" t="str">
        <f t="shared" si="0"/>
        <v>{"node":17, "name": "Mercury-Laden Wastes", "color": "#b25400"},</v>
      </c>
    </row>
    <row r="19" spans="1:8" x14ac:dyDescent="0.35">
      <c r="A19" t="s">
        <v>176</v>
      </c>
      <c r="B19" t="s">
        <v>111</v>
      </c>
      <c r="C19" t="s">
        <v>163</v>
      </c>
      <c r="D19" t="s">
        <v>32</v>
      </c>
      <c r="E19" t="s">
        <v>164</v>
      </c>
      <c r="F19" t="s">
        <v>167</v>
      </c>
      <c r="G19" t="s">
        <v>177</v>
      </c>
      <c r="H19" t="str">
        <f t="shared" si="0"/>
        <v>{"node":18, "name": "Compressed Gas Cylinders/Fire Extinguishers ", "color": "#b25400"},</v>
      </c>
    </row>
    <row r="20" spans="1:8" x14ac:dyDescent="0.35">
      <c r="A20" t="s">
        <v>176</v>
      </c>
      <c r="B20" t="s">
        <v>112</v>
      </c>
      <c r="C20" t="s">
        <v>163</v>
      </c>
      <c r="D20" t="s">
        <v>33</v>
      </c>
      <c r="E20" t="s">
        <v>164</v>
      </c>
      <c r="F20" t="s">
        <v>167</v>
      </c>
      <c r="G20" t="s">
        <v>177</v>
      </c>
      <c r="H20" t="str">
        <f t="shared" si="0"/>
        <v>{"node":19, "name": "Home Medical Products ", "color": "#b25400"},</v>
      </c>
    </row>
    <row r="21" spans="1:8" x14ac:dyDescent="0.35">
      <c r="A21" t="s">
        <v>176</v>
      </c>
      <c r="B21" t="s">
        <v>113</v>
      </c>
      <c r="C21" t="s">
        <v>163</v>
      </c>
      <c r="D21" t="s">
        <v>34</v>
      </c>
      <c r="E21" t="s">
        <v>164</v>
      </c>
      <c r="F21" t="s">
        <v>167</v>
      </c>
      <c r="G21" t="s">
        <v>177</v>
      </c>
      <c r="H21" t="str">
        <f t="shared" si="0"/>
        <v>{"node":20, "name": "Other Potentially Harmful Wastes ", "color": "#b25400"},</v>
      </c>
    </row>
    <row r="22" spans="1:8" x14ac:dyDescent="0.35">
      <c r="A22" t="s">
        <v>176</v>
      </c>
      <c r="B22" t="s">
        <v>114</v>
      </c>
      <c r="C22" t="s">
        <v>163</v>
      </c>
      <c r="D22" t="s">
        <v>36</v>
      </c>
      <c r="E22" t="s">
        <v>164</v>
      </c>
      <c r="F22" t="s">
        <v>168</v>
      </c>
      <c r="G22" t="s">
        <v>177</v>
      </c>
      <c r="H22" t="str">
        <f t="shared" si="0"/>
        <v>{"node":21, "name": "Retail Bags/Sleeves", "color": "#7f5b42"},</v>
      </c>
    </row>
    <row r="23" spans="1:8" x14ac:dyDescent="0.35">
      <c r="A23" t="s">
        <v>176</v>
      </c>
      <c r="B23" t="s">
        <v>115</v>
      </c>
      <c r="C23" t="s">
        <v>163</v>
      </c>
      <c r="D23" t="s">
        <v>38</v>
      </c>
      <c r="E23" t="s">
        <v>164</v>
      </c>
      <c r="F23" t="s">
        <v>169</v>
      </c>
      <c r="G23" t="s">
        <v>177</v>
      </c>
      <c r="H23" t="str">
        <f t="shared" si="0"/>
        <v>{"node":22, "name": "Non-Clothing", "color": "#7f7268"},</v>
      </c>
    </row>
    <row r="24" spans="1:8" x14ac:dyDescent="0.35">
      <c r="A24" t="s">
        <v>176</v>
      </c>
      <c r="B24" t="s">
        <v>116</v>
      </c>
      <c r="C24" t="s">
        <v>163</v>
      </c>
      <c r="D24" t="s">
        <v>39</v>
      </c>
      <c r="E24" t="s">
        <v>164</v>
      </c>
      <c r="F24" t="s">
        <v>169</v>
      </c>
      <c r="G24" t="s">
        <v>177</v>
      </c>
      <c r="H24" t="str">
        <f t="shared" si="0"/>
        <v>{"node":23, "name": "Clothing", "color": "#7f7268"},</v>
      </c>
    </row>
    <row r="25" spans="1:8" x14ac:dyDescent="0.35">
      <c r="A25" t="s">
        <v>176</v>
      </c>
      <c r="B25" t="s">
        <v>117</v>
      </c>
      <c r="C25" t="s">
        <v>163</v>
      </c>
      <c r="D25" t="s">
        <v>40</v>
      </c>
      <c r="E25" t="s">
        <v>164</v>
      </c>
      <c r="F25" t="s">
        <v>169</v>
      </c>
      <c r="G25" t="s">
        <v>177</v>
      </c>
      <c r="H25" t="str">
        <f t="shared" si="0"/>
        <v>{"node":24, "name": "Shoes/Rubber/Leather ", "color": "#7f7268"},</v>
      </c>
    </row>
    <row r="26" spans="1:8" x14ac:dyDescent="0.35">
      <c r="A26" t="s">
        <v>176</v>
      </c>
      <c r="B26" t="s">
        <v>118</v>
      </c>
      <c r="C26" t="s">
        <v>163</v>
      </c>
      <c r="D26" t="s">
        <v>42</v>
      </c>
      <c r="E26" t="s">
        <v>164</v>
      </c>
      <c r="F26" t="s">
        <v>166</v>
      </c>
      <c r="G26" t="s">
        <v>177</v>
      </c>
      <c r="H26" t="str">
        <f t="shared" si="0"/>
        <v>{"node":25, "name": "Other Nonrecyclable Paper ", "color": "#cc936b"},</v>
      </c>
    </row>
    <row r="27" spans="1:8" x14ac:dyDescent="0.35">
      <c r="A27" t="s">
        <v>176</v>
      </c>
      <c r="B27" t="s">
        <v>119</v>
      </c>
      <c r="C27" t="s">
        <v>163</v>
      </c>
      <c r="D27" t="s">
        <v>43</v>
      </c>
      <c r="E27" t="s">
        <v>164</v>
      </c>
      <c r="F27" t="s">
        <v>166</v>
      </c>
      <c r="G27" t="s">
        <v>177</v>
      </c>
      <c r="H27" t="str">
        <f t="shared" si="0"/>
        <v>{"node":26, "name": "#6 EPS Containers/Packaging (including Single  Use)", "color": "#cc936b"},</v>
      </c>
    </row>
    <row r="28" spans="1:8" x14ac:dyDescent="0.35">
      <c r="A28" t="s">
        <v>176</v>
      </c>
      <c r="B28" t="s">
        <v>120</v>
      </c>
      <c r="C28" t="s">
        <v>163</v>
      </c>
      <c r="D28" t="s">
        <v>44</v>
      </c>
      <c r="E28" t="s">
        <v>164</v>
      </c>
      <c r="F28" t="s">
        <v>166</v>
      </c>
      <c r="G28" t="s">
        <v>177</v>
      </c>
      <c r="H28" t="str">
        <f t="shared" si="0"/>
        <v>{"node":27, "name": "Film Plastic: Garbage Bags", "color": "#cc936b"},</v>
      </c>
    </row>
    <row r="29" spans="1:8" x14ac:dyDescent="0.35">
      <c r="A29" t="s">
        <v>176</v>
      </c>
      <c r="B29" t="s">
        <v>121</v>
      </c>
      <c r="C29" t="s">
        <v>163</v>
      </c>
      <c r="D29" t="s">
        <v>45</v>
      </c>
      <c r="E29" t="s">
        <v>164</v>
      </c>
      <c r="F29" t="s">
        <v>166</v>
      </c>
      <c r="G29" t="s">
        <v>177</v>
      </c>
      <c r="H29" t="str">
        <f t="shared" si="0"/>
        <v>{"node":28, "name": "Film Plastic: All Other Film", "color": "#cc936b"},</v>
      </c>
    </row>
    <row r="30" spans="1:8" x14ac:dyDescent="0.35">
      <c r="A30" t="s">
        <v>176</v>
      </c>
      <c r="B30" t="s">
        <v>122</v>
      </c>
      <c r="C30" t="s">
        <v>163</v>
      </c>
      <c r="D30" t="s">
        <v>46</v>
      </c>
      <c r="E30" t="s">
        <v>164</v>
      </c>
      <c r="F30" t="s">
        <v>166</v>
      </c>
      <c r="G30" t="s">
        <v>177</v>
      </c>
      <c r="H30" t="str">
        <f t="shared" si="0"/>
        <v>{"node":29, "name": "Non-C&amp;D Wood", "color": "#cc936b"},</v>
      </c>
    </row>
    <row r="31" spans="1:8" x14ac:dyDescent="0.35">
      <c r="A31" t="s">
        <v>176</v>
      </c>
      <c r="B31" t="s">
        <v>123</v>
      </c>
      <c r="C31" t="s">
        <v>163</v>
      </c>
      <c r="D31" t="s">
        <v>47</v>
      </c>
      <c r="E31" t="s">
        <v>164</v>
      </c>
      <c r="F31" t="s">
        <v>166</v>
      </c>
      <c r="G31" t="s">
        <v>177</v>
      </c>
      <c r="H31" t="str">
        <f t="shared" si="0"/>
        <v>{"node":30, "name": "Carpet/Upholstery ", "color": "#cc936b"},</v>
      </c>
    </row>
    <row r="32" spans="1:8" x14ac:dyDescent="0.35">
      <c r="A32" t="s">
        <v>176</v>
      </c>
      <c r="B32" t="s">
        <v>124</v>
      </c>
      <c r="C32" t="s">
        <v>163</v>
      </c>
      <c r="D32" t="s">
        <v>48</v>
      </c>
      <c r="E32" t="s">
        <v>164</v>
      </c>
      <c r="F32" t="s">
        <v>166</v>
      </c>
      <c r="G32" t="s">
        <v>177</v>
      </c>
      <c r="H32" t="str">
        <f t="shared" si="0"/>
        <v>{"node":31, "name": "Disposable Diapers/Sanitary Products Diapers/Sanitary", "color": "#cc936b"},</v>
      </c>
    </row>
    <row r="33" spans="1:8" x14ac:dyDescent="0.35">
      <c r="A33" t="s">
        <v>176</v>
      </c>
      <c r="B33" t="s">
        <v>125</v>
      </c>
      <c r="C33" t="s">
        <v>163</v>
      </c>
      <c r="D33" t="s">
        <v>49</v>
      </c>
      <c r="E33" t="s">
        <v>164</v>
      </c>
      <c r="F33" t="s">
        <v>166</v>
      </c>
      <c r="G33" t="s">
        <v>177</v>
      </c>
      <c r="H33" t="str">
        <f t="shared" si="0"/>
        <v>{"node":32, "name": "Animal By-Products", "color": "#cc936b"},</v>
      </c>
    </row>
    <row r="34" spans="1:8" x14ac:dyDescent="0.35">
      <c r="A34" t="s">
        <v>176</v>
      </c>
      <c r="B34" t="s">
        <v>126</v>
      </c>
      <c r="C34" t="s">
        <v>163</v>
      </c>
      <c r="D34" t="s">
        <v>50</v>
      </c>
      <c r="E34" t="s">
        <v>164</v>
      </c>
      <c r="F34" t="s">
        <v>166</v>
      </c>
      <c r="G34" t="s">
        <v>177</v>
      </c>
      <c r="H34" t="str">
        <f t="shared" si="0"/>
        <v>{"node":33, "name": "Fines ", "color": "#cc936b"},</v>
      </c>
    </row>
    <row r="35" spans="1:8" x14ac:dyDescent="0.35">
      <c r="A35" t="s">
        <v>176</v>
      </c>
      <c r="B35" t="s">
        <v>127</v>
      </c>
      <c r="C35" t="s">
        <v>163</v>
      </c>
      <c r="D35" t="s">
        <v>51</v>
      </c>
      <c r="E35" t="s">
        <v>164</v>
      </c>
      <c r="F35" t="s">
        <v>166</v>
      </c>
      <c r="G35" t="s">
        <v>177</v>
      </c>
      <c r="H35" t="str">
        <f t="shared" si="0"/>
        <v>{"node":34, "name": "Miscellaneous Organics", "color": "#cc936b"},</v>
      </c>
    </row>
    <row r="36" spans="1:8" x14ac:dyDescent="0.35">
      <c r="A36" t="s">
        <v>176</v>
      </c>
      <c r="B36" t="s">
        <v>128</v>
      </c>
      <c r="C36" t="s">
        <v>163</v>
      </c>
      <c r="D36" t="s">
        <v>53</v>
      </c>
      <c r="E36" t="s">
        <v>164</v>
      </c>
      <c r="F36" t="s">
        <v>170</v>
      </c>
      <c r="G36" t="s">
        <v>177</v>
      </c>
      <c r="H36" t="str">
        <f t="shared" si="0"/>
        <v>{"node":35, "name": "Paper: Compostable/Soiled/Waxed OCC/Kraft ", "color": "#8c6c57},</v>
      </c>
    </row>
    <row r="37" spans="1:8" x14ac:dyDescent="0.35">
      <c r="A37" t="s">
        <v>176</v>
      </c>
      <c r="B37" t="s">
        <v>129</v>
      </c>
      <c r="C37" t="s">
        <v>163</v>
      </c>
      <c r="D37" t="s">
        <v>54</v>
      </c>
      <c r="E37" t="s">
        <v>164</v>
      </c>
      <c r="F37" t="s">
        <v>170</v>
      </c>
      <c r="G37" t="s">
        <v>177</v>
      </c>
      <c r="H37" t="str">
        <f t="shared" si="0"/>
        <v>{"node":36, "name": "Yard Waste  ", "color": "#8c6c57},</v>
      </c>
    </row>
    <row r="38" spans="1:8" x14ac:dyDescent="0.35">
      <c r="A38" t="s">
        <v>176</v>
      </c>
      <c r="B38" t="s">
        <v>130</v>
      </c>
      <c r="C38" t="s">
        <v>163</v>
      </c>
      <c r="D38" t="s">
        <v>55</v>
      </c>
      <c r="E38" t="s">
        <v>164</v>
      </c>
      <c r="F38" t="s">
        <v>170</v>
      </c>
      <c r="G38" t="s">
        <v>177</v>
      </c>
      <c r="H38" t="str">
        <f t="shared" si="0"/>
        <v>{"node":37, "name": "Food ", "color": "#8c6c57},</v>
      </c>
    </row>
    <row r="39" spans="1:8" x14ac:dyDescent="0.35">
      <c r="A39" t="s">
        <v>176</v>
      </c>
      <c r="B39" t="s">
        <v>131</v>
      </c>
      <c r="C39" t="s">
        <v>163</v>
      </c>
      <c r="D39" t="s">
        <v>57</v>
      </c>
      <c r="E39" t="s">
        <v>164</v>
      </c>
      <c r="F39" t="s">
        <v>171</v>
      </c>
      <c r="G39" t="s">
        <v>177</v>
      </c>
      <c r="H39" t="str">
        <f t="shared" si="0"/>
        <v>{"node":38, "name": "Aluminum Cans  ", "color": "#197f66"},</v>
      </c>
    </row>
    <row r="40" spans="1:8" x14ac:dyDescent="0.35">
      <c r="A40" t="s">
        <v>176</v>
      </c>
      <c r="B40" t="s">
        <v>132</v>
      </c>
      <c r="C40" t="s">
        <v>163</v>
      </c>
      <c r="D40" t="s">
        <v>58</v>
      </c>
      <c r="E40" t="s">
        <v>164</v>
      </c>
      <c r="F40" t="s">
        <v>171</v>
      </c>
      <c r="G40" t="s">
        <v>177</v>
      </c>
      <c r="H40" t="str">
        <f t="shared" si="0"/>
        <v>{"node":39, "name": "Aluminum Foil/Containers  ", "color": "#197f66"},</v>
      </c>
    </row>
    <row r="41" spans="1:8" x14ac:dyDescent="0.35">
      <c r="A41" t="s">
        <v>176</v>
      </c>
      <c r="B41" t="s">
        <v>133</v>
      </c>
      <c r="C41" t="s">
        <v>163</v>
      </c>
      <c r="D41" t="s">
        <v>59</v>
      </c>
      <c r="E41" t="s">
        <v>164</v>
      </c>
      <c r="F41" t="s">
        <v>171</v>
      </c>
      <c r="G41" t="s">
        <v>177</v>
      </c>
      <c r="H41" t="str">
        <f t="shared" si="0"/>
        <v>{"node":40, "name": "Other Aluminum  ", "color": "#197f66"},</v>
      </c>
    </row>
    <row r="42" spans="1:8" x14ac:dyDescent="0.35">
      <c r="A42" t="s">
        <v>176</v>
      </c>
      <c r="B42" t="s">
        <v>134</v>
      </c>
      <c r="C42" t="s">
        <v>163</v>
      </c>
      <c r="D42" t="s">
        <v>60</v>
      </c>
      <c r="E42" t="s">
        <v>164</v>
      </c>
      <c r="F42" t="s">
        <v>171</v>
      </c>
      <c r="G42" t="s">
        <v>177</v>
      </c>
      <c r="H42" t="str">
        <f t="shared" si="0"/>
        <v>{"node":41, "name": "Other Non-Ferrous  ", "color": "#197f66"},</v>
      </c>
    </row>
    <row r="43" spans="1:8" x14ac:dyDescent="0.35">
      <c r="A43" t="s">
        <v>176</v>
      </c>
      <c r="B43" t="s">
        <v>135</v>
      </c>
      <c r="C43" t="s">
        <v>163</v>
      </c>
      <c r="D43" t="s">
        <v>61</v>
      </c>
      <c r="E43" t="s">
        <v>164</v>
      </c>
      <c r="F43" t="s">
        <v>171</v>
      </c>
      <c r="G43" t="s">
        <v>177</v>
      </c>
      <c r="H43" t="str">
        <f t="shared" si="0"/>
        <v>{"node":42, "name": "Steel/Tin Food Cans ", "color": "#197f66"},</v>
      </c>
    </row>
    <row r="44" spans="1:8" x14ac:dyDescent="0.35">
      <c r="A44" t="s">
        <v>176</v>
      </c>
      <c r="B44" t="s">
        <v>136</v>
      </c>
      <c r="C44" t="s">
        <v>163</v>
      </c>
      <c r="D44" t="s">
        <v>62</v>
      </c>
      <c r="E44" t="s">
        <v>164</v>
      </c>
      <c r="F44" t="s">
        <v>171</v>
      </c>
      <c r="G44" t="s">
        <v>177</v>
      </c>
      <c r="H44" t="str">
        <f t="shared" si="0"/>
        <v>{"node":43, "name": "Empty Aerosol Cans ", "color": "#197f66"},</v>
      </c>
    </row>
    <row r="45" spans="1:8" x14ac:dyDescent="0.35">
      <c r="A45" t="s">
        <v>176</v>
      </c>
      <c r="B45" t="s">
        <v>137</v>
      </c>
      <c r="C45" t="s">
        <v>163</v>
      </c>
      <c r="D45" t="s">
        <v>63</v>
      </c>
      <c r="E45" t="s">
        <v>164</v>
      </c>
      <c r="F45" t="s">
        <v>171</v>
      </c>
      <c r="G45" t="s">
        <v>177</v>
      </c>
      <c r="H45" t="str">
        <f t="shared" si="0"/>
        <v>{"node":44, "name": "Other Ferrous  ", "color": "#197f66"},</v>
      </c>
    </row>
    <row r="46" spans="1:8" x14ac:dyDescent="0.35">
      <c r="A46" t="s">
        <v>176</v>
      </c>
      <c r="B46" t="s">
        <v>138</v>
      </c>
      <c r="C46" t="s">
        <v>163</v>
      </c>
      <c r="D46" t="s">
        <v>64</v>
      </c>
      <c r="E46" t="s">
        <v>164</v>
      </c>
      <c r="F46" t="s">
        <v>171</v>
      </c>
      <c r="G46" t="s">
        <v>177</v>
      </c>
      <c r="H46" t="str">
        <f t="shared" si="0"/>
        <v>{"node":45, "name": "Mixed Metals  ", "color": "#197f66"},</v>
      </c>
    </row>
    <row r="47" spans="1:8" x14ac:dyDescent="0.35">
      <c r="A47" t="s">
        <v>176</v>
      </c>
      <c r="B47" t="s">
        <v>139</v>
      </c>
      <c r="C47" t="s">
        <v>163</v>
      </c>
      <c r="D47" t="s">
        <v>65</v>
      </c>
      <c r="E47" t="s">
        <v>164</v>
      </c>
      <c r="F47" t="s">
        <v>171</v>
      </c>
      <c r="G47" t="s">
        <v>177</v>
      </c>
      <c r="H47" t="str">
        <f t="shared" si="0"/>
        <v>{"node":46, "name": "Appliances: Ferrous  ", "color": "#197f66"},</v>
      </c>
    </row>
    <row r="48" spans="1:8" x14ac:dyDescent="0.35">
      <c r="A48" t="s">
        <v>176</v>
      </c>
      <c r="B48" t="s">
        <v>140</v>
      </c>
      <c r="C48" t="s">
        <v>163</v>
      </c>
      <c r="D48" t="s">
        <v>66</v>
      </c>
      <c r="E48" t="s">
        <v>164</v>
      </c>
      <c r="F48" t="s">
        <v>171</v>
      </c>
      <c r="G48" t="s">
        <v>177</v>
      </c>
      <c r="H48" t="str">
        <f t="shared" si="0"/>
        <v>{"node":47, "name": "Appliances: Non-Ferrous  ", "color": "#197f66"},</v>
      </c>
    </row>
    <row r="49" spans="1:8" x14ac:dyDescent="0.35">
      <c r="A49" t="s">
        <v>176</v>
      </c>
      <c r="B49" t="s">
        <v>141</v>
      </c>
      <c r="C49" t="s">
        <v>163</v>
      </c>
      <c r="D49" t="s">
        <v>68</v>
      </c>
      <c r="E49" t="s">
        <v>164</v>
      </c>
      <c r="F49" t="s">
        <v>172</v>
      </c>
      <c r="G49" t="s">
        <v>177</v>
      </c>
      <c r="H49" t="str">
        <f t="shared" si="0"/>
        <v>{"node":48, "name": "Clear Container Glass ", "color": "#56937f"},</v>
      </c>
    </row>
    <row r="50" spans="1:8" x14ac:dyDescent="0.35">
      <c r="A50" t="s">
        <v>176</v>
      </c>
      <c r="B50" t="s">
        <v>142</v>
      </c>
      <c r="C50" t="s">
        <v>163</v>
      </c>
      <c r="D50" t="s">
        <v>69</v>
      </c>
      <c r="E50" t="s">
        <v>164</v>
      </c>
      <c r="F50" t="s">
        <v>172</v>
      </c>
      <c r="G50" t="s">
        <v>177</v>
      </c>
      <c r="H50" t="str">
        <f t="shared" si="0"/>
        <v>{"node":49, "name": "Green Container Glass ", "color": "#56937f"},</v>
      </c>
    </row>
    <row r="51" spans="1:8" x14ac:dyDescent="0.35">
      <c r="A51" t="s">
        <v>176</v>
      </c>
      <c r="B51" t="s">
        <v>143</v>
      </c>
      <c r="C51" t="s">
        <v>163</v>
      </c>
      <c r="D51" t="s">
        <v>70</v>
      </c>
      <c r="E51" t="s">
        <v>164</v>
      </c>
      <c r="F51" t="s">
        <v>172</v>
      </c>
      <c r="G51" t="s">
        <v>177</v>
      </c>
      <c r="H51" t="str">
        <f t="shared" si="0"/>
        <v>{"node":50, "name": "Brown Container Glass ", "color": "#56937f"},</v>
      </c>
    </row>
    <row r="52" spans="1:8" x14ac:dyDescent="0.35">
      <c r="A52" t="s">
        <v>176</v>
      </c>
      <c r="B52" t="s">
        <v>144</v>
      </c>
      <c r="C52" t="s">
        <v>163</v>
      </c>
      <c r="D52" t="s">
        <v>71</v>
      </c>
      <c r="E52" t="s">
        <v>164</v>
      </c>
      <c r="F52" t="s">
        <v>172</v>
      </c>
      <c r="G52" t="s">
        <v>177</v>
      </c>
      <c r="H52" t="str">
        <f t="shared" si="0"/>
        <v>{"node":51, "name": "Mixed Cullet  ", "color": "#56937f"},</v>
      </c>
    </row>
    <row r="53" spans="1:8" x14ac:dyDescent="0.35">
      <c r="A53" t="s">
        <v>176</v>
      </c>
      <c r="B53" t="s">
        <v>145</v>
      </c>
      <c r="C53" t="s">
        <v>163</v>
      </c>
      <c r="D53" t="s">
        <v>72</v>
      </c>
      <c r="E53" t="s">
        <v>164</v>
      </c>
      <c r="F53" t="s">
        <v>172</v>
      </c>
      <c r="G53" t="s">
        <v>177</v>
      </c>
      <c r="H53" t="str">
        <f t="shared" si="0"/>
        <v>{"node":52, "name": "Other Glass  ", "color": "#56937f"},</v>
      </c>
    </row>
    <row r="54" spans="1:8" x14ac:dyDescent="0.35">
      <c r="A54" t="s">
        <v>176</v>
      </c>
      <c r="B54" t="s">
        <v>146</v>
      </c>
      <c r="C54" t="s">
        <v>163</v>
      </c>
      <c r="D54" t="s">
        <v>74</v>
      </c>
      <c r="E54" t="s">
        <v>164</v>
      </c>
      <c r="F54" t="s">
        <v>173</v>
      </c>
      <c r="G54" t="s">
        <v>177</v>
      </c>
      <c r="H54" t="str">
        <f t="shared" si="0"/>
        <v>{"node":53, "name": "Paper Beverage Cartons/Aseptic Boxes", "color": "#2b997c"},</v>
      </c>
    </row>
    <row r="55" spans="1:8" x14ac:dyDescent="0.35">
      <c r="A55" t="s">
        <v>176</v>
      </c>
      <c r="B55" t="s">
        <v>147</v>
      </c>
      <c r="C55" t="s">
        <v>163</v>
      </c>
      <c r="D55" t="s">
        <v>76</v>
      </c>
      <c r="E55" t="s">
        <v>164</v>
      </c>
      <c r="F55" t="s">
        <v>174</v>
      </c>
      <c r="G55" t="s">
        <v>177</v>
      </c>
      <c r="H55" t="str">
        <f t="shared" si="0"/>
        <v>{"node":54, "name": "Single Use Plastic Plates/Cups/Cutlery (Excluding EPS)", "color": "#58af7f"},</v>
      </c>
    </row>
    <row r="56" spans="1:8" x14ac:dyDescent="0.35">
      <c r="A56" t="s">
        <v>176</v>
      </c>
      <c r="B56" t="s">
        <v>148</v>
      </c>
      <c r="C56" t="s">
        <v>163</v>
      </c>
      <c r="D56" t="s">
        <v>77</v>
      </c>
      <c r="E56" t="s">
        <v>164</v>
      </c>
      <c r="F56" t="s">
        <v>174</v>
      </c>
      <c r="G56" t="s">
        <v>177</v>
      </c>
      <c r="H56" t="str">
        <f t="shared" si="0"/>
        <v>{"node":55, "name": "Appliances: Plastic  ", "color": "#58af7f"},</v>
      </c>
    </row>
    <row r="57" spans="1:8" x14ac:dyDescent="0.35">
      <c r="A57" t="s">
        <v>176</v>
      </c>
      <c r="B57" t="s">
        <v>149</v>
      </c>
      <c r="C57" t="s">
        <v>163</v>
      </c>
      <c r="D57" t="s">
        <v>78</v>
      </c>
      <c r="E57" t="s">
        <v>164</v>
      </c>
      <c r="F57" t="s">
        <v>174</v>
      </c>
      <c r="G57" t="s">
        <v>177</v>
      </c>
      <c r="H57" t="str">
        <f t="shared" si="0"/>
        <v>{"node":56, "name": "Bulk/Rigid Plastic  ", "color": "#58af7f"},</v>
      </c>
    </row>
    <row r="58" spans="1:8" x14ac:dyDescent="0.35">
      <c r="A58" t="s">
        <v>176</v>
      </c>
      <c r="B58" t="s">
        <v>150</v>
      </c>
      <c r="C58" t="s">
        <v>163</v>
      </c>
      <c r="D58" t="s">
        <v>79</v>
      </c>
      <c r="E58" t="s">
        <v>164</v>
      </c>
      <c r="F58" t="s">
        <v>174</v>
      </c>
      <c r="G58" t="s">
        <v>177</v>
      </c>
      <c r="H58" t="str">
        <f t="shared" si="0"/>
        <v>{"node":57, "name": "Other Plastics  ", "color": "#58af7f"},</v>
      </c>
    </row>
    <row r="59" spans="1:8" x14ac:dyDescent="0.35">
      <c r="A59" t="s">
        <v>176</v>
      </c>
      <c r="B59" t="s">
        <v>151</v>
      </c>
      <c r="C59" t="s">
        <v>163</v>
      </c>
      <c r="D59" t="s">
        <v>80</v>
      </c>
      <c r="E59" t="s">
        <v>164</v>
      </c>
      <c r="F59" t="s">
        <v>174</v>
      </c>
      <c r="G59" t="s">
        <v>177</v>
      </c>
      <c r="H59" t="str">
        <f t="shared" si="0"/>
        <v>{"node":58, "name": "Rigid Plastic Containers/Packaging ", "color": "#58af7f"},</v>
      </c>
    </row>
    <row r="60" spans="1:8" x14ac:dyDescent="0.35">
      <c r="A60" t="s">
        <v>176</v>
      </c>
      <c r="B60" t="s">
        <v>152</v>
      </c>
      <c r="C60" t="s">
        <v>163</v>
      </c>
      <c r="D60" t="s">
        <v>81</v>
      </c>
      <c r="E60" t="s">
        <v>164</v>
      </c>
      <c r="F60" t="s">
        <v>174</v>
      </c>
      <c r="G60" t="s">
        <v>177</v>
      </c>
      <c r="H60" t="str">
        <f t="shared" si="0"/>
        <v>{"node":59, "name": "#1 PET Bottles ", "color": "#58af7f"},</v>
      </c>
    </row>
    <row r="61" spans="1:8" x14ac:dyDescent="0.35">
      <c r="A61" t="s">
        <v>176</v>
      </c>
      <c r="B61" t="s">
        <v>153</v>
      </c>
      <c r="C61" t="s">
        <v>163</v>
      </c>
      <c r="D61" t="s">
        <v>82</v>
      </c>
      <c r="E61" t="s">
        <v>164</v>
      </c>
      <c r="F61" t="s">
        <v>174</v>
      </c>
      <c r="G61" t="s">
        <v>177</v>
      </c>
      <c r="H61" t="str">
        <f t="shared" si="0"/>
        <v>{"node":60, "name": "#2 HDPE Natural Bottles", "color": "#58af7f"},</v>
      </c>
    </row>
    <row r="62" spans="1:8" x14ac:dyDescent="0.35">
      <c r="A62" t="s">
        <v>176</v>
      </c>
      <c r="B62" t="s">
        <v>154</v>
      </c>
      <c r="C62" t="s">
        <v>163</v>
      </c>
      <c r="D62" t="s">
        <v>83</v>
      </c>
      <c r="E62" t="s">
        <v>164</v>
      </c>
      <c r="F62" t="s">
        <v>174</v>
      </c>
      <c r="G62" t="s">
        <v>177</v>
      </c>
      <c r="H62" t="str">
        <f t="shared" si="0"/>
        <v>{"node":61, "name": "#2 HDPE Pigmented Bottles", "color": "#58af7f"},</v>
      </c>
    </row>
    <row r="63" spans="1:8" x14ac:dyDescent="0.35">
      <c r="A63" t="s">
        <v>176</v>
      </c>
      <c r="B63" t="s">
        <v>155</v>
      </c>
      <c r="C63" t="s">
        <v>163</v>
      </c>
      <c r="D63" t="s">
        <v>84</v>
      </c>
      <c r="E63" t="s">
        <v>164</v>
      </c>
      <c r="F63" t="s">
        <v>174</v>
      </c>
      <c r="G63" t="s">
        <v>177</v>
      </c>
      <c r="H63" t="str">
        <f t="shared" si="0"/>
        <v>{"node":62, "name": "Other Plastic Bottles ", "color": "#58af7f"},</v>
      </c>
    </row>
    <row r="64" spans="1:8" x14ac:dyDescent="0.35">
      <c r="A64" t="s">
        <v>176</v>
      </c>
      <c r="B64" t="s">
        <v>156</v>
      </c>
      <c r="C64" t="s">
        <v>163</v>
      </c>
      <c r="D64" t="s">
        <v>85</v>
      </c>
      <c r="E64" t="s">
        <v>164</v>
      </c>
      <c r="F64" t="s">
        <v>175</v>
      </c>
      <c r="G64" t="s">
        <v>177</v>
      </c>
      <c r="H64" t="str">
        <f t="shared" si="0"/>
        <v>{"node":63, "name": "Newspaper   ", "color": "#285677"},</v>
      </c>
    </row>
    <row r="65" spans="1:8" x14ac:dyDescent="0.35">
      <c r="A65" t="s">
        <v>176</v>
      </c>
      <c r="B65" t="s">
        <v>157</v>
      </c>
      <c r="C65" t="s">
        <v>163</v>
      </c>
      <c r="D65" t="s">
        <v>86</v>
      </c>
      <c r="E65" t="s">
        <v>164</v>
      </c>
      <c r="F65" t="s">
        <v>175</v>
      </c>
      <c r="G65" t="s">
        <v>177</v>
      </c>
      <c r="H65" t="str">
        <f t="shared" si="0"/>
        <v>{"node":64, "name": "Plain OCC/Kraft Paper ", "color": "#285677"},</v>
      </c>
    </row>
    <row r="66" spans="1:8" x14ac:dyDescent="0.35">
      <c r="A66" t="s">
        <v>176</v>
      </c>
      <c r="B66" t="s">
        <v>158</v>
      </c>
      <c r="C66" t="s">
        <v>163</v>
      </c>
      <c r="D66" t="s">
        <v>87</v>
      </c>
      <c r="E66" t="s">
        <v>164</v>
      </c>
      <c r="F66" t="s">
        <v>175</v>
      </c>
      <c r="G66" t="s">
        <v>177</v>
      </c>
      <c r="H66" t="str">
        <f t="shared" ref="H66:H70" si="1">A66&amp;B66&amp;C66&amp;D66&amp;E66&amp;F66&amp;G66</f>
        <v>{"node":65, "name": "High Grade Paper ", "color": "#285677"},</v>
      </c>
    </row>
    <row r="67" spans="1:8" x14ac:dyDescent="0.35">
      <c r="A67" t="s">
        <v>176</v>
      </c>
      <c r="B67" t="s">
        <v>159</v>
      </c>
      <c r="C67" t="s">
        <v>163</v>
      </c>
      <c r="D67" t="s">
        <v>88</v>
      </c>
      <c r="E67" t="s">
        <v>164</v>
      </c>
      <c r="F67" t="s">
        <v>175</v>
      </c>
      <c r="G67" t="s">
        <v>177</v>
      </c>
      <c r="H67" t="str">
        <f t="shared" si="1"/>
        <v>{"node":66, "name": "Mixed Low Grade Paper", "color": "#285677"},</v>
      </c>
    </row>
    <row r="68" spans="1:8" x14ac:dyDescent="0.35">
      <c r="A68" t="s">
        <v>176</v>
      </c>
      <c r="B68" t="s">
        <v>160</v>
      </c>
      <c r="C68" t="s">
        <v>163</v>
      </c>
      <c r="D68" t="s">
        <v>4</v>
      </c>
      <c r="E68" t="s">
        <v>164</v>
      </c>
      <c r="F68" t="s">
        <v>168</v>
      </c>
      <c r="G68" t="s">
        <v>177</v>
      </c>
      <c r="H68" t="str">
        <f t="shared" si="1"/>
        <v>{"node":67, "name": "Refuse", "color": "#7f5b42"},</v>
      </c>
    </row>
    <row r="69" spans="1:8" x14ac:dyDescent="0.35">
      <c r="A69" t="s">
        <v>176</v>
      </c>
      <c r="B69" t="s">
        <v>161</v>
      </c>
      <c r="C69" t="s">
        <v>163</v>
      </c>
      <c r="D69" t="s">
        <v>5</v>
      </c>
      <c r="E69" t="s">
        <v>164</v>
      </c>
      <c r="F69" t="s">
        <v>171</v>
      </c>
      <c r="G69" t="s">
        <v>177</v>
      </c>
      <c r="H69" t="str">
        <f t="shared" si="1"/>
        <v>{"node":68, "name": "MGP", "color": "#197f66"},</v>
      </c>
    </row>
    <row r="70" spans="1:8" x14ac:dyDescent="0.35">
      <c r="A70" t="s">
        <v>176</v>
      </c>
      <c r="B70" t="s">
        <v>162</v>
      </c>
      <c r="C70" t="s">
        <v>163</v>
      </c>
      <c r="D70" t="s">
        <v>6</v>
      </c>
      <c r="E70" t="s">
        <v>164</v>
      </c>
      <c r="F70" t="s">
        <v>175</v>
      </c>
      <c r="G70" t="s">
        <v>178</v>
      </c>
      <c r="H70" t="str">
        <f t="shared" si="1"/>
        <v>{"node":69, "name": "Paper", "color": "#285677"}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Trash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2017-05-09T05:03:00Z</dcterms:created>
  <dcterms:modified xsi:type="dcterms:W3CDTF">2017-05-14T02:32:06Z</dcterms:modified>
</cp:coreProperties>
</file>