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defaultThemeVersion="166925"/>
  <mc:AlternateContent xmlns:mc="http://schemas.openxmlformats.org/markup-compatibility/2006">
    <mc:Choice Requires="x15">
      <x15ac:absPath xmlns:x15ac="http://schemas.microsoft.com/office/spreadsheetml/2010/11/ac" url="C:\Users\geerv\Desktop\DATASET_Geervliet et al. 2021\Figure 7\Raw_data\"/>
    </mc:Choice>
  </mc:AlternateContent>
  <xr:revisionPtr revIDLastSave="0" documentId="13_ncr:1_{76915D37-2D0D-4AE3-9134-FB2FB96EF00B}" xr6:coauthVersionLast="47" xr6:coauthVersionMax="47" xr10:uidLastSave="{00000000-0000-0000-0000-000000000000}"/>
  <bookViews>
    <workbookView xWindow="-120" yWindow="-120" windowWidth="29040" windowHeight="15720" activeTab="1" xr2:uid="{A06D62E2-D153-4F08-93EF-1F673C1168E9}"/>
  </bookViews>
  <sheets>
    <sheet name="Results_day27_PBMC_TNFa" sheetId="2" r:id="rId1"/>
    <sheet name="Results_day27_PBMC_IL10" sheetId="3"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106" i="3" l="1"/>
  <c r="I106" i="3"/>
  <c r="J75" i="3"/>
  <c r="I75" i="3"/>
  <c r="J44" i="3"/>
  <c r="I44" i="3"/>
  <c r="J13" i="3"/>
  <c r="I13" i="3"/>
  <c r="Z12" i="3"/>
  <c r="Y12" i="3"/>
  <c r="X12" i="3"/>
  <c r="W12" i="3"/>
  <c r="V12" i="3"/>
  <c r="U12" i="3"/>
  <c r="T12" i="3"/>
  <c r="S12" i="3"/>
  <c r="J105" i="2"/>
  <c r="I105" i="2"/>
  <c r="V13" i="2"/>
  <c r="W13" i="2"/>
  <c r="J74" i="2"/>
  <c r="I74" i="2"/>
  <c r="J43" i="2"/>
  <c r="I43" i="2"/>
  <c r="J13" i="2"/>
  <c r="I13" i="2"/>
  <c r="Y13" i="2"/>
  <c r="X13" i="2"/>
  <c r="U13" i="2"/>
  <c r="T13" i="2"/>
  <c r="S13" i="2"/>
  <c r="R13" i="2"/>
  <c r="E109" i="2"/>
  <c r="E110" i="2"/>
  <c r="E111" i="2"/>
  <c r="E112" i="2"/>
  <c r="E113" i="2"/>
  <c r="E114" i="2"/>
  <c r="E115" i="2"/>
  <c r="E116" i="2"/>
  <c r="E117" i="2"/>
  <c r="E118" i="2"/>
  <c r="E119" i="2"/>
  <c r="E120" i="2"/>
  <c r="E121" i="2"/>
  <c r="E122" i="2"/>
  <c r="E123" i="2"/>
  <c r="E108" i="2"/>
  <c r="E78" i="2"/>
  <c r="E79" i="2"/>
  <c r="E80" i="2"/>
  <c r="E81" i="2"/>
  <c r="E82" i="2"/>
  <c r="E83" i="2"/>
  <c r="E84" i="2"/>
  <c r="E85" i="2"/>
  <c r="E86" i="2"/>
  <c r="E87" i="2"/>
  <c r="E88" i="2"/>
  <c r="E89" i="2"/>
  <c r="E90" i="2"/>
  <c r="E91" i="2"/>
  <c r="E92" i="2"/>
  <c r="E77" i="2"/>
  <c r="E47" i="2"/>
  <c r="E48" i="2"/>
  <c r="E49" i="2"/>
  <c r="E50" i="2"/>
  <c r="E51" i="2"/>
  <c r="E52" i="2"/>
  <c r="E53" i="2"/>
  <c r="E54" i="2"/>
  <c r="E55" i="2"/>
  <c r="E56" i="2"/>
  <c r="E57" i="2"/>
  <c r="E58" i="2"/>
  <c r="E59" i="2"/>
  <c r="E60" i="2"/>
  <c r="E61" i="2"/>
  <c r="E46" i="2"/>
  <c r="E16" i="2"/>
  <c r="E17" i="2"/>
  <c r="E18" i="2"/>
  <c r="E19" i="2"/>
  <c r="E20" i="2"/>
  <c r="E21" i="2"/>
  <c r="E22" i="2"/>
  <c r="E23" i="2"/>
  <c r="E24" i="2"/>
  <c r="E25" i="2"/>
  <c r="E26" i="2"/>
  <c r="E27" i="2"/>
  <c r="E28" i="2"/>
  <c r="E29" i="2"/>
  <c r="E30" i="2"/>
  <c r="E15" i="2"/>
  <c r="E110" i="3" l="1"/>
  <c r="E111" i="3"/>
  <c r="E112" i="3"/>
  <c r="E113" i="3"/>
  <c r="E114" i="3"/>
  <c r="E115" i="3"/>
  <c r="E116" i="3"/>
  <c r="E117" i="3"/>
  <c r="E118" i="3"/>
  <c r="E119" i="3"/>
  <c r="E120" i="3"/>
  <c r="E121" i="3"/>
  <c r="E122" i="3"/>
  <c r="E123" i="3"/>
  <c r="E124" i="3"/>
  <c r="E109" i="3"/>
  <c r="E79" i="3"/>
  <c r="E80" i="3"/>
  <c r="E81" i="3"/>
  <c r="E82" i="3"/>
  <c r="E83" i="3"/>
  <c r="E84" i="3"/>
  <c r="E85" i="3"/>
  <c r="E86" i="3"/>
  <c r="E87" i="3"/>
  <c r="E88" i="3"/>
  <c r="E89" i="3"/>
  <c r="E90" i="3"/>
  <c r="E91" i="3"/>
  <c r="E92" i="3"/>
  <c r="E93" i="3"/>
  <c r="E78" i="3"/>
  <c r="E48" i="3"/>
  <c r="E49" i="3"/>
  <c r="E50" i="3"/>
  <c r="E51" i="3"/>
  <c r="E52" i="3"/>
  <c r="E53" i="3"/>
  <c r="E54" i="3"/>
  <c r="E55" i="3"/>
  <c r="E56" i="3"/>
  <c r="E57" i="3"/>
  <c r="E58" i="3"/>
  <c r="E59" i="3"/>
  <c r="E60" i="3"/>
  <c r="E61" i="3"/>
  <c r="E62" i="3"/>
  <c r="E47" i="3"/>
  <c r="E17" i="3"/>
  <c r="E18" i="3"/>
  <c r="E19" i="3"/>
  <c r="E20" i="3"/>
  <c r="E21" i="3"/>
  <c r="E22" i="3"/>
  <c r="E23" i="3"/>
  <c r="E24" i="3"/>
  <c r="E25" i="3"/>
  <c r="E26" i="3"/>
  <c r="E27" i="3"/>
  <c r="E28" i="3"/>
  <c r="E29" i="3"/>
  <c r="E30" i="3"/>
  <c r="E31" i="3"/>
  <c r="E16" i="3"/>
  <c r="G105" i="2" l="1"/>
  <c r="C105" i="2"/>
  <c r="G106" i="3"/>
  <c r="C106" i="3"/>
  <c r="H74" i="2"/>
  <c r="C74" i="2"/>
  <c r="H75" i="3"/>
  <c r="C75" i="3"/>
  <c r="H43" i="2"/>
  <c r="C43" i="2"/>
  <c r="H44" i="3"/>
  <c r="C44" i="3"/>
  <c r="E13" i="3"/>
  <c r="G13" i="3"/>
  <c r="E13" i="2"/>
  <c r="G13" i="2"/>
  <c r="S26" i="2" l="1"/>
  <c r="T26" i="2"/>
  <c r="U26" i="2"/>
  <c r="V26" i="2"/>
  <c r="W26" i="2"/>
  <c r="X26" i="2"/>
  <c r="Y26" i="2"/>
  <c r="R26" i="2"/>
</calcChain>
</file>

<file path=xl/sharedStrings.xml><?xml version="1.0" encoding="utf-8"?>
<sst xmlns="http://schemas.openxmlformats.org/spreadsheetml/2006/main" count="266" uniqueCount="51">
  <si>
    <t>Animal 25</t>
  </si>
  <si>
    <t>Animal 29</t>
  </si>
  <si>
    <t xml:space="preserve">A </t>
  </si>
  <si>
    <t>B</t>
  </si>
  <si>
    <t>C</t>
  </si>
  <si>
    <t>D</t>
  </si>
  <si>
    <t>E</t>
  </si>
  <si>
    <t>F</t>
  </si>
  <si>
    <t>G</t>
  </si>
  <si>
    <t>H</t>
  </si>
  <si>
    <t>Animal 3</t>
  </si>
  <si>
    <t>Animal 5</t>
  </si>
  <si>
    <t>A</t>
  </si>
  <si>
    <t>Concentration</t>
  </si>
  <si>
    <t>Std1</t>
  </si>
  <si>
    <t>Std2</t>
  </si>
  <si>
    <t>Average</t>
  </si>
  <si>
    <t>Blank</t>
  </si>
  <si>
    <t>Animal 9</t>
  </si>
  <si>
    <t>Animal 14</t>
  </si>
  <si>
    <t>Animal 17</t>
  </si>
  <si>
    <t>Animal 22</t>
  </si>
  <si>
    <t>5ug/mL</t>
  </si>
  <si>
    <t>2.5ug/mL</t>
  </si>
  <si>
    <t>1.25ug/mL</t>
  </si>
  <si>
    <t>0.1ug/mL</t>
  </si>
  <si>
    <t>1ug/mL</t>
  </si>
  <si>
    <t>10ug/mL</t>
  </si>
  <si>
    <t>Medium only</t>
  </si>
  <si>
    <t>Plate 4</t>
  </si>
  <si>
    <t>Plate 1</t>
  </si>
  <si>
    <t>Plate 2</t>
  </si>
  <si>
    <t>Plate 3</t>
  </si>
  <si>
    <t>ConA</t>
  </si>
  <si>
    <t>LPS</t>
  </si>
  <si>
    <t>Eartag</t>
  </si>
  <si>
    <t>Day 27 - PBMC  - TNFa</t>
  </si>
  <si>
    <t xml:space="preserve">Control </t>
  </si>
  <si>
    <t>Day 27 - PBMC - IL-10</t>
  </si>
  <si>
    <t>Std 1</t>
  </si>
  <si>
    <t>Std 2</t>
  </si>
  <si>
    <t>Concentration (pg/mL)</t>
  </si>
  <si>
    <t>Animal 7</t>
  </si>
  <si>
    <t>Animal 8</t>
  </si>
  <si>
    <t>Animal 15</t>
  </si>
  <si>
    <t>Animal 16</t>
  </si>
  <si>
    <t>Animal 23</t>
  </si>
  <si>
    <t>Animal 24</t>
  </si>
  <si>
    <t>Animal 31</t>
  </si>
  <si>
    <t>Animal 32</t>
  </si>
  <si>
    <t>EcN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</si>
</sst>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11"/>
      <color rgb="FFFF0000"/>
      <name val="Calibri"/>
      <family val="2"/>
      <scheme val="minor"/>
    </font>
    <font>
      <b/>
      <sz val="11"/>
      <color theme="1"/>
      <name val="Calibri"/>
      <family val="2"/>
      <scheme val="minor"/>
    </font>
    <font>
      <sz val="11"/>
      <name val="Calibri"/>
      <family val="2"/>
      <scheme val="minor"/>
    </font>
    <font>
      <sz val="11"/>
      <color theme="1"/>
      <name val="Calibri"/>
      <family val="2"/>
    </font>
    <font>
      <sz val="11"/>
      <name val="Calibri"/>
      <family val="2"/>
    </font>
    <font>
      <b/>
      <sz val="11"/>
      <name val="Calibri"/>
      <family val="2"/>
      <scheme val="minor"/>
    </font>
  </fonts>
  <fills count="10">
    <fill>
      <patternFill patternType="none"/>
    </fill>
    <fill>
      <patternFill patternType="gray125"/>
    </fill>
    <fill>
      <patternFill patternType="solid">
        <fgColor theme="9" tint="0.79998168889431442"/>
        <bgColor indexed="64"/>
      </patternFill>
    </fill>
    <fill>
      <patternFill patternType="solid">
        <fgColor theme="8" tint="0.59999389629810485"/>
        <bgColor indexed="64"/>
      </patternFill>
    </fill>
    <fill>
      <patternFill patternType="solid">
        <fgColor theme="7" tint="0.79998168889431442"/>
        <bgColor indexed="64"/>
      </patternFill>
    </fill>
    <fill>
      <patternFill patternType="solid">
        <fgColor rgb="FFFFFF00"/>
        <bgColor indexed="64"/>
      </patternFill>
    </fill>
    <fill>
      <patternFill patternType="solid">
        <fgColor theme="9" tint="0.39997558519241921"/>
        <bgColor indexed="64"/>
      </patternFill>
    </fill>
    <fill>
      <patternFill patternType="solid">
        <fgColor theme="4" tint="0.79998168889431442"/>
        <bgColor indexed="64"/>
      </patternFill>
    </fill>
    <fill>
      <patternFill patternType="solid">
        <fgColor theme="9"/>
        <bgColor indexed="64"/>
      </patternFill>
    </fill>
    <fill>
      <patternFill patternType="solid">
        <fgColor rgb="FFFF0000"/>
        <bgColor indexed="64"/>
      </patternFill>
    </fill>
  </fills>
  <borders count="20">
    <border>
      <left/>
      <right/>
      <top/>
      <bottom/>
      <diagonal/>
    </border>
    <border>
      <left style="medium">
        <color indexed="64"/>
      </left>
      <right/>
      <top style="medium">
        <color indexed="64"/>
      </top>
      <bottom/>
      <diagonal/>
    </border>
    <border>
      <left style="medium">
        <color indexed="64"/>
      </left>
      <right style="medium">
        <color indexed="64"/>
      </right>
      <top style="medium">
        <color indexed="64"/>
      </top>
      <bottom/>
      <diagonal/>
    </border>
    <border>
      <left style="medium">
        <color indexed="64"/>
      </left>
      <right/>
      <top/>
      <bottom/>
      <diagonal/>
    </border>
    <border>
      <left style="medium">
        <color indexed="64"/>
      </left>
      <right style="medium">
        <color indexed="64"/>
      </right>
      <top/>
      <bottom/>
      <diagonal/>
    </border>
    <border>
      <left style="medium">
        <color indexed="64"/>
      </left>
      <right/>
      <top/>
      <bottom style="medium">
        <color indexed="64"/>
      </bottom>
      <diagonal/>
    </border>
    <border>
      <left style="medium">
        <color indexed="64"/>
      </left>
      <right style="medium">
        <color indexed="64"/>
      </right>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bottom/>
      <diagonal/>
    </border>
  </borders>
  <cellStyleXfs count="1">
    <xf numFmtId="0" fontId="0" fillId="0" borderId="0"/>
  </cellStyleXfs>
  <cellXfs count="83">
    <xf numFmtId="0" fontId="0" fillId="0" borderId="0" xfId="0"/>
    <xf numFmtId="0" fontId="2" fillId="0" borderId="0" xfId="0" applyFont="1"/>
    <xf numFmtId="0" fontId="0" fillId="0" borderId="0" xfId="0" applyAlignment="1">
      <alignment horizontal="center"/>
    </xf>
    <xf numFmtId="0" fontId="3" fillId="2" borderId="1" xfId="0" applyFont="1" applyFill="1" applyBorder="1" applyAlignment="1">
      <alignment horizontal="center"/>
    </xf>
    <xf numFmtId="0" fontId="3" fillId="2" borderId="2" xfId="0" applyFont="1" applyFill="1" applyBorder="1" applyAlignment="1">
      <alignment horizontal="center"/>
    </xf>
    <xf numFmtId="0" fontId="3" fillId="0" borderId="2" xfId="0" applyFont="1" applyFill="1" applyBorder="1" applyAlignment="1">
      <alignment horizontal="center"/>
    </xf>
    <xf numFmtId="0" fontId="3" fillId="2" borderId="3" xfId="0" applyFont="1" applyFill="1" applyBorder="1" applyAlignment="1">
      <alignment horizontal="center"/>
    </xf>
    <xf numFmtId="0" fontId="3" fillId="2" borderId="4" xfId="0" applyFont="1" applyFill="1" applyBorder="1" applyAlignment="1">
      <alignment horizontal="center"/>
    </xf>
    <xf numFmtId="0" fontId="3" fillId="0" borderId="4" xfId="0" applyFont="1" applyFill="1" applyBorder="1" applyAlignment="1">
      <alignment horizontal="center"/>
    </xf>
    <xf numFmtId="0" fontId="3" fillId="3" borderId="3" xfId="0" applyFont="1" applyFill="1" applyBorder="1" applyAlignment="1">
      <alignment horizontal="center"/>
    </xf>
    <xf numFmtId="0" fontId="3" fillId="3" borderId="4" xfId="0" applyFont="1" applyFill="1" applyBorder="1" applyAlignment="1">
      <alignment horizontal="center"/>
    </xf>
    <xf numFmtId="0" fontId="3" fillId="4" borderId="3" xfId="0" applyFont="1" applyFill="1" applyBorder="1" applyAlignment="1">
      <alignment horizontal="center"/>
    </xf>
    <xf numFmtId="0" fontId="3" fillId="4" borderId="4" xfId="0" applyFont="1" applyFill="1" applyBorder="1" applyAlignment="1">
      <alignment horizontal="center"/>
    </xf>
    <xf numFmtId="0" fontId="3" fillId="4" borderId="5" xfId="0" applyFont="1" applyFill="1" applyBorder="1" applyAlignment="1">
      <alignment horizontal="center"/>
    </xf>
    <xf numFmtId="0" fontId="3" fillId="4" borderId="6" xfId="0" applyFont="1" applyFill="1" applyBorder="1" applyAlignment="1">
      <alignment horizontal="center"/>
    </xf>
    <xf numFmtId="0" fontId="3" fillId="0" borderId="6" xfId="0" applyFont="1" applyFill="1" applyBorder="1" applyAlignment="1">
      <alignment horizontal="center"/>
    </xf>
    <xf numFmtId="0" fontId="2" fillId="5" borderId="0" xfId="0" applyFont="1" applyFill="1"/>
    <xf numFmtId="0" fontId="0" fillId="0" borderId="1" xfId="0" applyBorder="1"/>
    <xf numFmtId="0" fontId="0" fillId="0" borderId="7" xfId="0" applyBorder="1"/>
    <xf numFmtId="0" fontId="0" fillId="0" borderId="8" xfId="0" applyBorder="1"/>
    <xf numFmtId="0" fontId="0" fillId="0" borderId="3" xfId="0" applyBorder="1"/>
    <xf numFmtId="0" fontId="0" fillId="0" borderId="0" xfId="0" applyBorder="1"/>
    <xf numFmtId="0" fontId="0" fillId="0" borderId="9" xfId="0" applyBorder="1"/>
    <xf numFmtId="0" fontId="0" fillId="0" borderId="5" xfId="0" applyBorder="1"/>
    <xf numFmtId="0" fontId="1" fillId="0" borderId="0" xfId="0" applyFont="1" applyFill="1"/>
    <xf numFmtId="0" fontId="0" fillId="0" borderId="0" xfId="0" applyFill="1"/>
    <xf numFmtId="0" fontId="3" fillId="0" borderId="0" xfId="0" applyFont="1" applyFill="1" applyBorder="1" applyAlignment="1">
      <alignment horizontal="center"/>
    </xf>
    <xf numFmtId="0" fontId="0" fillId="0" borderId="0" xfId="0" applyAlignment="1">
      <alignment horizontal="right"/>
    </xf>
    <xf numFmtId="0" fontId="0" fillId="6" borderId="12" xfId="0" applyFill="1" applyBorder="1"/>
    <xf numFmtId="0" fontId="0" fillId="6" borderId="13" xfId="0" applyFill="1" applyBorder="1"/>
    <xf numFmtId="14" fontId="0" fillId="0" borderId="0" xfId="0" applyNumberFormat="1" applyAlignment="1">
      <alignment horizontal="left"/>
    </xf>
    <xf numFmtId="0" fontId="0" fillId="6" borderId="14" xfId="0" applyFill="1" applyBorder="1"/>
    <xf numFmtId="0" fontId="0" fillId="0" borderId="0" xfId="0" applyFill="1" applyBorder="1"/>
    <xf numFmtId="0" fontId="3" fillId="0" borderId="0" xfId="0" applyFont="1" applyFill="1" applyBorder="1"/>
    <xf numFmtId="0" fontId="3" fillId="0" borderId="0" xfId="0" applyFont="1" applyBorder="1"/>
    <xf numFmtId="0" fontId="3" fillId="0" borderId="0" xfId="0" applyFont="1" applyFill="1"/>
    <xf numFmtId="0" fontId="0" fillId="7" borderId="15" xfId="0" applyFill="1" applyBorder="1"/>
    <xf numFmtId="0" fontId="0" fillId="7" borderId="16" xfId="0" applyFill="1" applyBorder="1"/>
    <xf numFmtId="0" fontId="0" fillId="7" borderId="17" xfId="0" applyFill="1" applyBorder="1"/>
    <xf numFmtId="0" fontId="0" fillId="7" borderId="18" xfId="0" applyFill="1" applyBorder="1"/>
    <xf numFmtId="0" fontId="0" fillId="0" borderId="13" xfId="0" applyFill="1" applyBorder="1"/>
    <xf numFmtId="0" fontId="3" fillId="0" borderId="1" xfId="0" applyFont="1" applyFill="1" applyBorder="1" applyAlignment="1">
      <alignment horizontal="center"/>
    </xf>
    <xf numFmtId="0" fontId="3" fillId="0" borderId="3" xfId="0" applyFont="1" applyFill="1" applyBorder="1" applyAlignment="1">
      <alignment horizontal="center"/>
    </xf>
    <xf numFmtId="0" fontId="3" fillId="0" borderId="5" xfId="0" applyFont="1" applyFill="1" applyBorder="1" applyAlignment="1">
      <alignment horizontal="center"/>
    </xf>
    <xf numFmtId="0" fontId="4" fillId="0" borderId="13" xfId="0" applyFont="1" applyFill="1" applyBorder="1"/>
    <xf numFmtId="0" fontId="5" fillId="0" borderId="13" xfId="0" applyFont="1" applyFill="1" applyBorder="1"/>
    <xf numFmtId="0" fontId="5" fillId="0" borderId="12" xfId="0" applyFont="1" applyFill="1" applyBorder="1"/>
    <xf numFmtId="0" fontId="3" fillId="7" borderId="16" xfId="0" applyFont="1" applyFill="1" applyBorder="1"/>
    <xf numFmtId="0" fontId="0" fillId="0" borderId="10" xfId="0" applyFill="1" applyBorder="1"/>
    <xf numFmtId="0" fontId="0" fillId="0" borderId="9" xfId="0" applyFill="1" applyBorder="1"/>
    <xf numFmtId="0" fontId="0" fillId="0" borderId="11" xfId="0" applyFill="1" applyBorder="1"/>
    <xf numFmtId="0" fontId="0" fillId="0" borderId="1" xfId="0" applyFill="1" applyBorder="1"/>
    <xf numFmtId="0" fontId="0" fillId="0" borderId="7" xfId="0" applyFill="1" applyBorder="1"/>
    <xf numFmtId="0" fontId="0" fillId="0" borderId="8" xfId="0" applyFill="1" applyBorder="1"/>
    <xf numFmtId="0" fontId="0" fillId="0" borderId="3" xfId="0" applyFill="1" applyBorder="1"/>
    <xf numFmtId="0" fontId="0" fillId="0" borderId="5" xfId="0" applyFill="1" applyBorder="1"/>
    <xf numFmtId="0" fontId="0" fillId="5" borderId="0" xfId="0" applyFill="1"/>
    <xf numFmtId="0" fontId="0" fillId="8" borderId="0" xfId="0" applyFill="1"/>
    <xf numFmtId="0" fontId="2" fillId="0" borderId="0" xfId="0" applyFont="1" applyFill="1"/>
    <xf numFmtId="0" fontId="0" fillId="0" borderId="0" xfId="0" applyFill="1" applyAlignment="1">
      <alignment horizontal="center"/>
    </xf>
    <xf numFmtId="0" fontId="4" fillId="0" borderId="12" xfId="0" applyFont="1" applyFill="1" applyBorder="1"/>
    <xf numFmtId="0" fontId="3" fillId="0" borderId="1" xfId="0" applyFont="1" applyBorder="1"/>
    <xf numFmtId="0" fontId="3" fillId="0" borderId="7" xfId="0" applyFont="1" applyBorder="1"/>
    <xf numFmtId="0" fontId="3" fillId="0" borderId="8" xfId="0" applyFont="1" applyBorder="1"/>
    <xf numFmtId="0" fontId="3" fillId="0" borderId="3" xfId="0" applyFont="1" applyBorder="1"/>
    <xf numFmtId="0" fontId="3" fillId="0" borderId="9" xfId="0" applyFont="1" applyBorder="1"/>
    <xf numFmtId="0" fontId="3" fillId="0" borderId="9" xfId="0" applyFont="1" applyFill="1" applyBorder="1"/>
    <xf numFmtId="0" fontId="3" fillId="0" borderId="5" xfId="0" applyFont="1" applyBorder="1"/>
    <xf numFmtId="0" fontId="3" fillId="0" borderId="10" xfId="0" applyFont="1" applyFill="1" applyBorder="1"/>
    <xf numFmtId="0" fontId="3" fillId="0" borderId="11" xfId="0" applyFont="1" applyFill="1" applyBorder="1"/>
    <xf numFmtId="0" fontId="2" fillId="0" borderId="19" xfId="0" applyFont="1" applyFill="1" applyBorder="1"/>
    <xf numFmtId="0" fontId="2" fillId="0" borderId="0" xfId="0" applyFont="1" applyFill="1" applyBorder="1"/>
    <xf numFmtId="0" fontId="3" fillId="0" borderId="1" xfId="0" applyFont="1" applyFill="1" applyBorder="1"/>
    <xf numFmtId="0" fontId="3" fillId="0" borderId="0" xfId="0" applyFont="1"/>
    <xf numFmtId="0" fontId="6" fillId="0" borderId="0" xfId="0" applyFont="1"/>
    <xf numFmtId="0" fontId="0" fillId="0" borderId="10" xfId="0" applyBorder="1"/>
    <xf numFmtId="0" fontId="0" fillId="0" borderId="11" xfId="0" applyBorder="1"/>
    <xf numFmtId="0" fontId="0" fillId="9" borderId="13" xfId="0" applyFill="1" applyBorder="1"/>
    <xf numFmtId="0" fontId="0" fillId="9" borderId="14" xfId="0" applyFill="1" applyBorder="1"/>
    <xf numFmtId="0" fontId="1" fillId="4" borderId="4" xfId="0" applyFont="1" applyFill="1" applyBorder="1" applyAlignment="1">
      <alignment horizontal="center"/>
    </xf>
    <xf numFmtId="0" fontId="1" fillId="4" borderId="6" xfId="0" applyFont="1" applyFill="1" applyBorder="1" applyAlignment="1">
      <alignment horizontal="center"/>
    </xf>
    <xf numFmtId="0" fontId="3" fillId="7" borderId="17" xfId="0" applyFont="1" applyFill="1" applyBorder="1"/>
    <xf numFmtId="0" fontId="0" fillId="9" borderId="12" xfId="0"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Standard 1 and 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LID4096"/>
        </a:p>
      </c:txPr>
    </c:title>
    <c:autoTitleDeleted val="0"/>
    <c:plotArea>
      <c:layout/>
      <c:lineChart>
        <c:grouping val="standard"/>
        <c:varyColors val="0"/>
        <c:ser>
          <c:idx val="0"/>
          <c:order val="0"/>
          <c:tx>
            <c:v>Std1</c:v>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Results_day27_PBMC_TNFa!$B$15:$B$30</c:f>
              <c:strCache>
                <c:ptCount val="16"/>
                <c:pt idx="0">
                  <c:v>4000</c:v>
                </c:pt>
                <c:pt idx="1">
                  <c:v>2000</c:v>
                </c:pt>
                <c:pt idx="2">
                  <c:v>1000</c:v>
                </c:pt>
                <c:pt idx="3">
                  <c:v>500</c:v>
                </c:pt>
                <c:pt idx="4">
                  <c:v>250</c:v>
                </c:pt>
                <c:pt idx="5">
                  <c:v>125</c:v>
                </c:pt>
                <c:pt idx="6">
                  <c:v>62.5</c:v>
                </c:pt>
                <c:pt idx="7">
                  <c:v>31.25</c:v>
                </c:pt>
                <c:pt idx="8">
                  <c:v>15.625</c:v>
                </c:pt>
                <c:pt idx="9">
                  <c:v>7.813</c:v>
                </c:pt>
                <c:pt idx="10">
                  <c:v>3.906</c:v>
                </c:pt>
                <c:pt idx="11">
                  <c:v>1.953</c:v>
                </c:pt>
                <c:pt idx="12">
                  <c:v>0.977</c:v>
                </c:pt>
                <c:pt idx="13">
                  <c:v>0.488</c:v>
                </c:pt>
                <c:pt idx="14">
                  <c:v>Blank</c:v>
                </c:pt>
                <c:pt idx="15">
                  <c:v>Blank</c:v>
                </c:pt>
              </c:strCache>
            </c:strRef>
          </c:cat>
          <c:val>
            <c:numRef>
              <c:f>Results_day27_PBMC_TNFa!$C$15:$C$30</c:f>
              <c:numCache>
                <c:formatCode>General</c:formatCode>
                <c:ptCount val="16"/>
                <c:pt idx="0">
                  <c:v>3.1394000000000002</c:v>
                </c:pt>
                <c:pt idx="1">
                  <c:v>3.3355999999999999</c:v>
                </c:pt>
                <c:pt idx="2">
                  <c:v>3.1072000000000002</c:v>
                </c:pt>
                <c:pt idx="3">
                  <c:v>2.9228999999999998</c:v>
                </c:pt>
                <c:pt idx="4">
                  <c:v>2.5998999999999999</c:v>
                </c:pt>
                <c:pt idx="5">
                  <c:v>1.9930000000000001</c:v>
                </c:pt>
                <c:pt idx="6">
                  <c:v>1.4177999999999999</c:v>
                </c:pt>
                <c:pt idx="7">
                  <c:v>1.0995999999999999</c:v>
                </c:pt>
                <c:pt idx="8">
                  <c:v>0.64200000000000002</c:v>
                </c:pt>
                <c:pt idx="9">
                  <c:v>0.39140000000000003</c:v>
                </c:pt>
                <c:pt idx="10">
                  <c:v>0.20569999999999999</c:v>
                </c:pt>
                <c:pt idx="11">
                  <c:v>0.13120000000000001</c:v>
                </c:pt>
                <c:pt idx="12">
                  <c:v>8.4199999999999997E-2</c:v>
                </c:pt>
                <c:pt idx="13">
                  <c:v>5.8900000000000001E-2</c:v>
                </c:pt>
                <c:pt idx="14">
                  <c:v>2.6599999999999999E-2</c:v>
                </c:pt>
                <c:pt idx="15">
                  <c:v>2.58E-2</c:v>
                </c:pt>
              </c:numCache>
            </c:numRef>
          </c:val>
          <c:smooth val="0"/>
          <c:extLst>
            <c:ext xmlns:c16="http://schemas.microsoft.com/office/drawing/2014/chart" uri="{C3380CC4-5D6E-409C-BE32-E72D297353CC}">
              <c16:uniqueId val="{00000000-3DAD-4CC9-8C46-3B5B53E1C1DB}"/>
            </c:ext>
          </c:extLst>
        </c:ser>
        <c:ser>
          <c:idx val="1"/>
          <c:order val="1"/>
          <c:tx>
            <c:v>Std2</c:v>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Results_day27_PBMC_TNFa!$B$15:$B$30</c:f>
              <c:strCache>
                <c:ptCount val="16"/>
                <c:pt idx="0">
                  <c:v>4000</c:v>
                </c:pt>
                <c:pt idx="1">
                  <c:v>2000</c:v>
                </c:pt>
                <c:pt idx="2">
                  <c:v>1000</c:v>
                </c:pt>
                <c:pt idx="3">
                  <c:v>500</c:v>
                </c:pt>
                <c:pt idx="4">
                  <c:v>250</c:v>
                </c:pt>
                <c:pt idx="5">
                  <c:v>125</c:v>
                </c:pt>
                <c:pt idx="6">
                  <c:v>62.5</c:v>
                </c:pt>
                <c:pt idx="7">
                  <c:v>31.25</c:v>
                </c:pt>
                <c:pt idx="8">
                  <c:v>15.625</c:v>
                </c:pt>
                <c:pt idx="9">
                  <c:v>7.813</c:v>
                </c:pt>
                <c:pt idx="10">
                  <c:v>3.906</c:v>
                </c:pt>
                <c:pt idx="11">
                  <c:v>1.953</c:v>
                </c:pt>
                <c:pt idx="12">
                  <c:v>0.977</c:v>
                </c:pt>
                <c:pt idx="13">
                  <c:v>0.488</c:v>
                </c:pt>
                <c:pt idx="14">
                  <c:v>Blank</c:v>
                </c:pt>
                <c:pt idx="15">
                  <c:v>Blank</c:v>
                </c:pt>
              </c:strCache>
            </c:strRef>
          </c:cat>
          <c:val>
            <c:numRef>
              <c:f>Results_day27_PBMC_TNFa!$D$15:$D$30</c:f>
              <c:numCache>
                <c:formatCode>General</c:formatCode>
                <c:ptCount val="16"/>
                <c:pt idx="0">
                  <c:v>3.3033000000000001</c:v>
                </c:pt>
                <c:pt idx="1">
                  <c:v>3.3584000000000001</c:v>
                </c:pt>
                <c:pt idx="2">
                  <c:v>3.1526999999999998</c:v>
                </c:pt>
                <c:pt idx="3">
                  <c:v>2.8512</c:v>
                </c:pt>
                <c:pt idx="4">
                  <c:v>2.2919</c:v>
                </c:pt>
                <c:pt idx="5">
                  <c:v>2.2014</c:v>
                </c:pt>
                <c:pt idx="6">
                  <c:v>1.4839</c:v>
                </c:pt>
                <c:pt idx="7">
                  <c:v>1.0580000000000001</c:v>
                </c:pt>
                <c:pt idx="8">
                  <c:v>0.67910000000000004</c:v>
                </c:pt>
                <c:pt idx="9">
                  <c:v>0.40010000000000001</c:v>
                </c:pt>
                <c:pt idx="10">
                  <c:v>0.21809999999999999</c:v>
                </c:pt>
                <c:pt idx="11">
                  <c:v>0.13009999999999999</c:v>
                </c:pt>
                <c:pt idx="12">
                  <c:v>9.2299999999999993E-2</c:v>
                </c:pt>
                <c:pt idx="13">
                  <c:v>5.9299999999999999E-2</c:v>
                </c:pt>
                <c:pt idx="14">
                  <c:v>2.4400000000000002E-2</c:v>
                </c:pt>
                <c:pt idx="15">
                  <c:v>2.6100000000000002E-2</c:v>
                </c:pt>
              </c:numCache>
            </c:numRef>
          </c:val>
          <c:smooth val="0"/>
          <c:extLst>
            <c:ext xmlns:c16="http://schemas.microsoft.com/office/drawing/2014/chart" uri="{C3380CC4-5D6E-409C-BE32-E72D297353CC}">
              <c16:uniqueId val="{00000001-3DAD-4CC9-8C46-3B5B53E1C1DB}"/>
            </c:ext>
          </c:extLst>
        </c:ser>
        <c:dLbls>
          <c:showLegendKey val="0"/>
          <c:showVal val="0"/>
          <c:showCatName val="0"/>
          <c:showSerName val="0"/>
          <c:showPercent val="0"/>
          <c:showBubbleSize val="0"/>
        </c:dLbls>
        <c:marker val="1"/>
        <c:smooth val="0"/>
        <c:axId val="611246184"/>
        <c:axId val="611246512"/>
      </c:lineChart>
      <c:catAx>
        <c:axId val="6112461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611246512"/>
        <c:crosses val="autoZero"/>
        <c:auto val="1"/>
        <c:lblAlgn val="ctr"/>
        <c:lblOffset val="100"/>
        <c:noMultiLvlLbl val="0"/>
      </c:catAx>
      <c:valAx>
        <c:axId val="6112465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6112461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LID4096"/>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Standard</a:t>
            </a:r>
            <a:r>
              <a:rPr lang="en-GB" baseline="0"/>
              <a:t> 1 and 2</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LID4096"/>
        </a:p>
      </c:txPr>
    </c:title>
    <c:autoTitleDeleted val="0"/>
    <c:plotArea>
      <c:layout/>
      <c:lineChart>
        <c:grouping val="standard"/>
        <c:varyColors val="0"/>
        <c:ser>
          <c:idx val="0"/>
          <c:order val="0"/>
          <c:tx>
            <c:v>Std1</c:v>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Results_day27_PBMC_TNFa!$B$46:$B$61</c:f>
              <c:strCache>
                <c:ptCount val="16"/>
                <c:pt idx="0">
                  <c:v>4000</c:v>
                </c:pt>
                <c:pt idx="1">
                  <c:v>2000</c:v>
                </c:pt>
                <c:pt idx="2">
                  <c:v>1000</c:v>
                </c:pt>
                <c:pt idx="3">
                  <c:v>500</c:v>
                </c:pt>
                <c:pt idx="4">
                  <c:v>250</c:v>
                </c:pt>
                <c:pt idx="5">
                  <c:v>125</c:v>
                </c:pt>
                <c:pt idx="6">
                  <c:v>62.5</c:v>
                </c:pt>
                <c:pt idx="7">
                  <c:v>31.25</c:v>
                </c:pt>
                <c:pt idx="8">
                  <c:v>15.625</c:v>
                </c:pt>
                <c:pt idx="9">
                  <c:v>7.813</c:v>
                </c:pt>
                <c:pt idx="10">
                  <c:v>3.906</c:v>
                </c:pt>
                <c:pt idx="11">
                  <c:v>1.953</c:v>
                </c:pt>
                <c:pt idx="12">
                  <c:v>0.977</c:v>
                </c:pt>
                <c:pt idx="13">
                  <c:v>0.488</c:v>
                </c:pt>
                <c:pt idx="14">
                  <c:v>Blank</c:v>
                </c:pt>
                <c:pt idx="15">
                  <c:v>Blank</c:v>
                </c:pt>
              </c:strCache>
            </c:strRef>
          </c:cat>
          <c:val>
            <c:numRef>
              <c:f>Results_day27_PBMC_TNFa!$C$46:$C$61</c:f>
              <c:numCache>
                <c:formatCode>General</c:formatCode>
                <c:ptCount val="16"/>
                <c:pt idx="0">
                  <c:v>3.3578999999999999</c:v>
                </c:pt>
                <c:pt idx="1">
                  <c:v>3.3592</c:v>
                </c:pt>
                <c:pt idx="2">
                  <c:v>3.0766</c:v>
                </c:pt>
                <c:pt idx="3">
                  <c:v>2.9117000000000002</c:v>
                </c:pt>
                <c:pt idx="4">
                  <c:v>2.4937</c:v>
                </c:pt>
                <c:pt idx="5">
                  <c:v>2.2147000000000001</c:v>
                </c:pt>
                <c:pt idx="6">
                  <c:v>1.7302</c:v>
                </c:pt>
                <c:pt idx="7">
                  <c:v>1.1464000000000001</c:v>
                </c:pt>
                <c:pt idx="8">
                  <c:v>0.71589999999999998</c:v>
                </c:pt>
                <c:pt idx="9">
                  <c:v>0.40810000000000002</c:v>
                </c:pt>
                <c:pt idx="10">
                  <c:v>0.23050000000000001</c:v>
                </c:pt>
                <c:pt idx="11">
                  <c:v>0.1474</c:v>
                </c:pt>
                <c:pt idx="12">
                  <c:v>8.8800000000000004E-2</c:v>
                </c:pt>
                <c:pt idx="13">
                  <c:v>6.3200000000000006E-2</c:v>
                </c:pt>
                <c:pt idx="14">
                  <c:v>3.1E-2</c:v>
                </c:pt>
                <c:pt idx="15">
                  <c:v>3.0099999999999998E-2</c:v>
                </c:pt>
              </c:numCache>
            </c:numRef>
          </c:val>
          <c:smooth val="0"/>
          <c:extLst>
            <c:ext xmlns:c16="http://schemas.microsoft.com/office/drawing/2014/chart" uri="{C3380CC4-5D6E-409C-BE32-E72D297353CC}">
              <c16:uniqueId val="{00000000-5E70-4FDA-9F0C-C610C5E60F08}"/>
            </c:ext>
          </c:extLst>
        </c:ser>
        <c:ser>
          <c:idx val="1"/>
          <c:order val="1"/>
          <c:tx>
            <c:v>Std2</c:v>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Results_day27_PBMC_TNFa!$B$46:$B$61</c:f>
              <c:strCache>
                <c:ptCount val="16"/>
                <c:pt idx="0">
                  <c:v>4000</c:v>
                </c:pt>
                <c:pt idx="1">
                  <c:v>2000</c:v>
                </c:pt>
                <c:pt idx="2">
                  <c:v>1000</c:v>
                </c:pt>
                <c:pt idx="3">
                  <c:v>500</c:v>
                </c:pt>
                <c:pt idx="4">
                  <c:v>250</c:v>
                </c:pt>
                <c:pt idx="5">
                  <c:v>125</c:v>
                </c:pt>
                <c:pt idx="6">
                  <c:v>62.5</c:v>
                </c:pt>
                <c:pt idx="7">
                  <c:v>31.25</c:v>
                </c:pt>
                <c:pt idx="8">
                  <c:v>15.625</c:v>
                </c:pt>
                <c:pt idx="9">
                  <c:v>7.813</c:v>
                </c:pt>
                <c:pt idx="10">
                  <c:v>3.906</c:v>
                </c:pt>
                <c:pt idx="11">
                  <c:v>1.953</c:v>
                </c:pt>
                <c:pt idx="12">
                  <c:v>0.977</c:v>
                </c:pt>
                <c:pt idx="13">
                  <c:v>0.488</c:v>
                </c:pt>
                <c:pt idx="14">
                  <c:v>Blank</c:v>
                </c:pt>
                <c:pt idx="15">
                  <c:v>Blank</c:v>
                </c:pt>
              </c:strCache>
            </c:strRef>
          </c:cat>
          <c:val>
            <c:numRef>
              <c:f>Results_day27_PBMC_TNFa!$D$46:$D$61</c:f>
              <c:numCache>
                <c:formatCode>General</c:formatCode>
                <c:ptCount val="16"/>
                <c:pt idx="0">
                  <c:v>4</c:v>
                </c:pt>
                <c:pt idx="1">
                  <c:v>3.3763000000000001</c:v>
                </c:pt>
                <c:pt idx="2">
                  <c:v>3.2021999999999999</c:v>
                </c:pt>
                <c:pt idx="3">
                  <c:v>3.1524999999999999</c:v>
                </c:pt>
                <c:pt idx="4">
                  <c:v>2.8083</c:v>
                </c:pt>
                <c:pt idx="5">
                  <c:v>2.4491000000000001</c:v>
                </c:pt>
                <c:pt idx="6">
                  <c:v>1.6802999999999999</c:v>
                </c:pt>
                <c:pt idx="7">
                  <c:v>1.2077</c:v>
                </c:pt>
                <c:pt idx="8">
                  <c:v>0.7329</c:v>
                </c:pt>
                <c:pt idx="9">
                  <c:v>0.4158</c:v>
                </c:pt>
                <c:pt idx="10">
                  <c:v>0.2177</c:v>
                </c:pt>
                <c:pt idx="11">
                  <c:v>0.151</c:v>
                </c:pt>
                <c:pt idx="12">
                  <c:v>8.8400000000000006E-2</c:v>
                </c:pt>
                <c:pt idx="13">
                  <c:v>6.5699999999999995E-2</c:v>
                </c:pt>
                <c:pt idx="14">
                  <c:v>2.69E-2</c:v>
                </c:pt>
                <c:pt idx="15">
                  <c:v>2.9700000000000001E-2</c:v>
                </c:pt>
              </c:numCache>
            </c:numRef>
          </c:val>
          <c:smooth val="0"/>
          <c:extLst>
            <c:ext xmlns:c16="http://schemas.microsoft.com/office/drawing/2014/chart" uri="{C3380CC4-5D6E-409C-BE32-E72D297353CC}">
              <c16:uniqueId val="{00000001-5E70-4FDA-9F0C-C610C5E60F08}"/>
            </c:ext>
          </c:extLst>
        </c:ser>
        <c:dLbls>
          <c:showLegendKey val="0"/>
          <c:showVal val="0"/>
          <c:showCatName val="0"/>
          <c:showSerName val="0"/>
          <c:showPercent val="0"/>
          <c:showBubbleSize val="0"/>
        </c:dLbls>
        <c:marker val="1"/>
        <c:smooth val="0"/>
        <c:axId val="390254528"/>
        <c:axId val="390254856"/>
      </c:lineChart>
      <c:catAx>
        <c:axId val="390254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390254856"/>
        <c:crosses val="autoZero"/>
        <c:auto val="1"/>
        <c:lblAlgn val="ctr"/>
        <c:lblOffset val="100"/>
        <c:noMultiLvlLbl val="0"/>
      </c:catAx>
      <c:valAx>
        <c:axId val="3902548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3902545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LID4096"/>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Standard 1</a:t>
            </a:r>
            <a:r>
              <a:rPr lang="en-GB" baseline="0"/>
              <a:t> and 2</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LID4096"/>
        </a:p>
      </c:txPr>
    </c:title>
    <c:autoTitleDeleted val="0"/>
    <c:plotArea>
      <c:layout/>
      <c:lineChart>
        <c:grouping val="standard"/>
        <c:varyColors val="0"/>
        <c:ser>
          <c:idx val="0"/>
          <c:order val="0"/>
          <c:tx>
            <c:v>Std1</c:v>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Results_day27_PBMC_TNFa!$B$77:$B$92</c:f>
              <c:strCache>
                <c:ptCount val="16"/>
                <c:pt idx="0">
                  <c:v>4000</c:v>
                </c:pt>
                <c:pt idx="1">
                  <c:v>2000</c:v>
                </c:pt>
                <c:pt idx="2">
                  <c:v>1000</c:v>
                </c:pt>
                <c:pt idx="3">
                  <c:v>500</c:v>
                </c:pt>
                <c:pt idx="4">
                  <c:v>250</c:v>
                </c:pt>
                <c:pt idx="5">
                  <c:v>125</c:v>
                </c:pt>
                <c:pt idx="6">
                  <c:v>62.5</c:v>
                </c:pt>
                <c:pt idx="7">
                  <c:v>31.25</c:v>
                </c:pt>
                <c:pt idx="8">
                  <c:v>15.625</c:v>
                </c:pt>
                <c:pt idx="9">
                  <c:v>7.813</c:v>
                </c:pt>
                <c:pt idx="10">
                  <c:v>3.906</c:v>
                </c:pt>
                <c:pt idx="11">
                  <c:v>1.953</c:v>
                </c:pt>
                <c:pt idx="12">
                  <c:v>0.977</c:v>
                </c:pt>
                <c:pt idx="13">
                  <c:v>0.488</c:v>
                </c:pt>
                <c:pt idx="14">
                  <c:v>Blank</c:v>
                </c:pt>
                <c:pt idx="15">
                  <c:v>Blank</c:v>
                </c:pt>
              </c:strCache>
            </c:strRef>
          </c:cat>
          <c:val>
            <c:numRef>
              <c:f>Results_day27_PBMC_TNFa!$C$77:$C$92</c:f>
              <c:numCache>
                <c:formatCode>General</c:formatCode>
                <c:ptCount val="16"/>
                <c:pt idx="0">
                  <c:v>2.9912000000000001</c:v>
                </c:pt>
                <c:pt idx="1">
                  <c:v>3.1371000000000002</c:v>
                </c:pt>
                <c:pt idx="2">
                  <c:v>3.0510999999999999</c:v>
                </c:pt>
                <c:pt idx="3">
                  <c:v>2.8923000000000001</c:v>
                </c:pt>
                <c:pt idx="4">
                  <c:v>2.4609999999999999</c:v>
                </c:pt>
                <c:pt idx="5">
                  <c:v>1.8895</c:v>
                </c:pt>
                <c:pt idx="6">
                  <c:v>1.3889</c:v>
                </c:pt>
                <c:pt idx="7">
                  <c:v>0.91500000000000004</c:v>
                </c:pt>
                <c:pt idx="8">
                  <c:v>0.56259999999999999</c:v>
                </c:pt>
                <c:pt idx="9">
                  <c:v>0.31280000000000002</c:v>
                </c:pt>
                <c:pt idx="10">
                  <c:v>0.18260000000000001</c:v>
                </c:pt>
                <c:pt idx="11">
                  <c:v>0.1135</c:v>
                </c:pt>
                <c:pt idx="12">
                  <c:v>6.8900000000000003E-2</c:v>
                </c:pt>
                <c:pt idx="13">
                  <c:v>5.0999999999999997E-2</c:v>
                </c:pt>
                <c:pt idx="14">
                  <c:v>2.2200000000000001E-2</c:v>
                </c:pt>
                <c:pt idx="15">
                  <c:v>2.0899999999999998E-2</c:v>
                </c:pt>
              </c:numCache>
            </c:numRef>
          </c:val>
          <c:smooth val="0"/>
          <c:extLst>
            <c:ext xmlns:c16="http://schemas.microsoft.com/office/drawing/2014/chart" uri="{C3380CC4-5D6E-409C-BE32-E72D297353CC}">
              <c16:uniqueId val="{00000000-0B1A-4E62-950D-9648B4BBCDA3}"/>
            </c:ext>
          </c:extLst>
        </c:ser>
        <c:ser>
          <c:idx val="1"/>
          <c:order val="1"/>
          <c:tx>
            <c:v>Std2</c:v>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Results_day27_PBMC_TNFa!$B$77:$B$92</c:f>
              <c:strCache>
                <c:ptCount val="16"/>
                <c:pt idx="0">
                  <c:v>4000</c:v>
                </c:pt>
                <c:pt idx="1">
                  <c:v>2000</c:v>
                </c:pt>
                <c:pt idx="2">
                  <c:v>1000</c:v>
                </c:pt>
                <c:pt idx="3">
                  <c:v>500</c:v>
                </c:pt>
                <c:pt idx="4">
                  <c:v>250</c:v>
                </c:pt>
                <c:pt idx="5">
                  <c:v>125</c:v>
                </c:pt>
                <c:pt idx="6">
                  <c:v>62.5</c:v>
                </c:pt>
                <c:pt idx="7">
                  <c:v>31.25</c:v>
                </c:pt>
                <c:pt idx="8">
                  <c:v>15.625</c:v>
                </c:pt>
                <c:pt idx="9">
                  <c:v>7.813</c:v>
                </c:pt>
                <c:pt idx="10">
                  <c:v>3.906</c:v>
                </c:pt>
                <c:pt idx="11">
                  <c:v>1.953</c:v>
                </c:pt>
                <c:pt idx="12">
                  <c:v>0.977</c:v>
                </c:pt>
                <c:pt idx="13">
                  <c:v>0.488</c:v>
                </c:pt>
                <c:pt idx="14">
                  <c:v>Blank</c:v>
                </c:pt>
                <c:pt idx="15">
                  <c:v>Blank</c:v>
                </c:pt>
              </c:strCache>
            </c:strRef>
          </c:cat>
          <c:val>
            <c:numRef>
              <c:f>Results_day27_PBMC_TNFa!$D$77:$D$92</c:f>
              <c:numCache>
                <c:formatCode>General</c:formatCode>
                <c:ptCount val="16"/>
                <c:pt idx="0">
                  <c:v>3.3936999999999999</c:v>
                </c:pt>
                <c:pt idx="1">
                  <c:v>3.3380000000000001</c:v>
                </c:pt>
                <c:pt idx="2">
                  <c:v>2.9270999999999998</c:v>
                </c:pt>
                <c:pt idx="3">
                  <c:v>3.0207000000000002</c:v>
                </c:pt>
                <c:pt idx="4">
                  <c:v>2.6680000000000001</c:v>
                </c:pt>
                <c:pt idx="5">
                  <c:v>1.9967999999999999</c:v>
                </c:pt>
                <c:pt idx="6">
                  <c:v>1.4192</c:v>
                </c:pt>
                <c:pt idx="7">
                  <c:v>0.98980000000000001</c:v>
                </c:pt>
                <c:pt idx="8">
                  <c:v>0.54930000000000001</c:v>
                </c:pt>
                <c:pt idx="9">
                  <c:v>0.31480000000000002</c:v>
                </c:pt>
                <c:pt idx="10">
                  <c:v>0.1799</c:v>
                </c:pt>
                <c:pt idx="11">
                  <c:v>0.11360000000000001</c:v>
                </c:pt>
                <c:pt idx="12">
                  <c:v>7.0199999999999999E-2</c:v>
                </c:pt>
                <c:pt idx="13">
                  <c:v>5.0799999999999998E-2</c:v>
                </c:pt>
                <c:pt idx="14">
                  <c:v>2.3599999999999999E-2</c:v>
                </c:pt>
                <c:pt idx="15">
                  <c:v>2.18E-2</c:v>
                </c:pt>
              </c:numCache>
            </c:numRef>
          </c:val>
          <c:smooth val="0"/>
          <c:extLst>
            <c:ext xmlns:c16="http://schemas.microsoft.com/office/drawing/2014/chart" uri="{C3380CC4-5D6E-409C-BE32-E72D297353CC}">
              <c16:uniqueId val="{00000001-0B1A-4E62-950D-9648B4BBCDA3}"/>
            </c:ext>
          </c:extLst>
        </c:ser>
        <c:dLbls>
          <c:showLegendKey val="0"/>
          <c:showVal val="0"/>
          <c:showCatName val="0"/>
          <c:showSerName val="0"/>
          <c:showPercent val="0"/>
          <c:showBubbleSize val="0"/>
        </c:dLbls>
        <c:marker val="1"/>
        <c:smooth val="0"/>
        <c:axId val="385103792"/>
        <c:axId val="385104776"/>
      </c:lineChart>
      <c:catAx>
        <c:axId val="3851037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385104776"/>
        <c:crosses val="autoZero"/>
        <c:auto val="1"/>
        <c:lblAlgn val="ctr"/>
        <c:lblOffset val="100"/>
        <c:noMultiLvlLbl val="0"/>
      </c:catAx>
      <c:valAx>
        <c:axId val="3851047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3851037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LID4096"/>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Standard 1</a:t>
            </a:r>
            <a:r>
              <a:rPr lang="en-GB" baseline="0"/>
              <a:t> and 2</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LID4096"/>
        </a:p>
      </c:txPr>
    </c:title>
    <c:autoTitleDeleted val="0"/>
    <c:plotArea>
      <c:layout/>
      <c:lineChart>
        <c:grouping val="standard"/>
        <c:varyColors val="0"/>
        <c:ser>
          <c:idx val="0"/>
          <c:order val="0"/>
          <c:tx>
            <c:v>Std1</c:v>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Results_day27_PBMC_TNFa!$B$108:$B$123</c:f>
              <c:strCache>
                <c:ptCount val="16"/>
                <c:pt idx="0">
                  <c:v>4000</c:v>
                </c:pt>
                <c:pt idx="1">
                  <c:v>2000</c:v>
                </c:pt>
                <c:pt idx="2">
                  <c:v>1000</c:v>
                </c:pt>
                <c:pt idx="3">
                  <c:v>500</c:v>
                </c:pt>
                <c:pt idx="4">
                  <c:v>250</c:v>
                </c:pt>
                <c:pt idx="5">
                  <c:v>125</c:v>
                </c:pt>
                <c:pt idx="6">
                  <c:v>62.5</c:v>
                </c:pt>
                <c:pt idx="7">
                  <c:v>31.25</c:v>
                </c:pt>
                <c:pt idx="8">
                  <c:v>15.625</c:v>
                </c:pt>
                <c:pt idx="9">
                  <c:v>7.813</c:v>
                </c:pt>
                <c:pt idx="10">
                  <c:v>3.906</c:v>
                </c:pt>
                <c:pt idx="11">
                  <c:v>1.953</c:v>
                </c:pt>
                <c:pt idx="12">
                  <c:v>0.977</c:v>
                </c:pt>
                <c:pt idx="13">
                  <c:v>0.488</c:v>
                </c:pt>
                <c:pt idx="14">
                  <c:v>Blank</c:v>
                </c:pt>
                <c:pt idx="15">
                  <c:v>Blank</c:v>
                </c:pt>
              </c:strCache>
            </c:strRef>
          </c:cat>
          <c:val>
            <c:numRef>
              <c:f>Results_day27_PBMC_TNFa!$C$108:$C$123</c:f>
              <c:numCache>
                <c:formatCode>General</c:formatCode>
                <c:ptCount val="16"/>
                <c:pt idx="0">
                  <c:v>3.1497000000000002</c:v>
                </c:pt>
                <c:pt idx="1">
                  <c:v>3.0592999999999999</c:v>
                </c:pt>
                <c:pt idx="2">
                  <c:v>2.8163999999999998</c:v>
                </c:pt>
                <c:pt idx="3">
                  <c:v>2.6743999999999999</c:v>
                </c:pt>
                <c:pt idx="4">
                  <c:v>2.3140000000000001</c:v>
                </c:pt>
                <c:pt idx="5">
                  <c:v>2.1472000000000002</c:v>
                </c:pt>
                <c:pt idx="6">
                  <c:v>1.5045999999999999</c:v>
                </c:pt>
                <c:pt idx="7">
                  <c:v>1.0052000000000001</c:v>
                </c:pt>
                <c:pt idx="8">
                  <c:v>0.56469999999999998</c:v>
                </c:pt>
                <c:pt idx="9">
                  <c:v>0.32119999999999999</c:v>
                </c:pt>
                <c:pt idx="10">
                  <c:v>0.1701</c:v>
                </c:pt>
                <c:pt idx="11">
                  <c:v>0.1132</c:v>
                </c:pt>
                <c:pt idx="12">
                  <c:v>7.0699999999999999E-2</c:v>
                </c:pt>
                <c:pt idx="13">
                  <c:v>5.0500000000000003E-2</c:v>
                </c:pt>
                <c:pt idx="14">
                  <c:v>1.9800000000000002E-2</c:v>
                </c:pt>
                <c:pt idx="15">
                  <c:v>2.41E-2</c:v>
                </c:pt>
              </c:numCache>
            </c:numRef>
          </c:val>
          <c:smooth val="0"/>
          <c:extLst>
            <c:ext xmlns:c16="http://schemas.microsoft.com/office/drawing/2014/chart" uri="{C3380CC4-5D6E-409C-BE32-E72D297353CC}">
              <c16:uniqueId val="{00000000-C664-4BB8-88AA-29D5CFB49B8B}"/>
            </c:ext>
          </c:extLst>
        </c:ser>
        <c:ser>
          <c:idx val="1"/>
          <c:order val="1"/>
          <c:tx>
            <c:v>Std2</c:v>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Results_day27_PBMC_TNFa!$B$108:$B$123</c:f>
              <c:strCache>
                <c:ptCount val="16"/>
                <c:pt idx="0">
                  <c:v>4000</c:v>
                </c:pt>
                <c:pt idx="1">
                  <c:v>2000</c:v>
                </c:pt>
                <c:pt idx="2">
                  <c:v>1000</c:v>
                </c:pt>
                <c:pt idx="3">
                  <c:v>500</c:v>
                </c:pt>
                <c:pt idx="4">
                  <c:v>250</c:v>
                </c:pt>
                <c:pt idx="5">
                  <c:v>125</c:v>
                </c:pt>
                <c:pt idx="6">
                  <c:v>62.5</c:v>
                </c:pt>
                <c:pt idx="7">
                  <c:v>31.25</c:v>
                </c:pt>
                <c:pt idx="8">
                  <c:v>15.625</c:v>
                </c:pt>
                <c:pt idx="9">
                  <c:v>7.813</c:v>
                </c:pt>
                <c:pt idx="10">
                  <c:v>3.906</c:v>
                </c:pt>
                <c:pt idx="11">
                  <c:v>1.953</c:v>
                </c:pt>
                <c:pt idx="12">
                  <c:v>0.977</c:v>
                </c:pt>
                <c:pt idx="13">
                  <c:v>0.488</c:v>
                </c:pt>
                <c:pt idx="14">
                  <c:v>Blank</c:v>
                </c:pt>
                <c:pt idx="15">
                  <c:v>Blank</c:v>
                </c:pt>
              </c:strCache>
            </c:strRef>
          </c:cat>
          <c:val>
            <c:numRef>
              <c:f>Results_day27_PBMC_TNFa!$D$108:$D$123</c:f>
              <c:numCache>
                <c:formatCode>General</c:formatCode>
                <c:ptCount val="16"/>
                <c:pt idx="1">
                  <c:v>2.8506999999999998</c:v>
                </c:pt>
                <c:pt idx="2">
                  <c:v>2.9876</c:v>
                </c:pt>
                <c:pt idx="3">
                  <c:v>2.5265</c:v>
                </c:pt>
                <c:pt idx="4">
                  <c:v>2.5383</c:v>
                </c:pt>
                <c:pt idx="5">
                  <c:v>2.1448</c:v>
                </c:pt>
                <c:pt idx="6">
                  <c:v>1.5325</c:v>
                </c:pt>
                <c:pt idx="7">
                  <c:v>0.95720000000000005</c:v>
                </c:pt>
                <c:pt idx="8">
                  <c:v>0.5726</c:v>
                </c:pt>
                <c:pt idx="9">
                  <c:v>0.35010000000000002</c:v>
                </c:pt>
                <c:pt idx="10">
                  <c:v>0.18820000000000001</c:v>
                </c:pt>
                <c:pt idx="11">
                  <c:v>0.11899999999999999</c:v>
                </c:pt>
                <c:pt idx="12">
                  <c:v>7.5600000000000001E-2</c:v>
                </c:pt>
                <c:pt idx="13">
                  <c:v>4.9399999999999999E-2</c:v>
                </c:pt>
                <c:pt idx="14">
                  <c:v>2.64E-2</c:v>
                </c:pt>
                <c:pt idx="15">
                  <c:v>3.2199999999999999E-2</c:v>
                </c:pt>
              </c:numCache>
            </c:numRef>
          </c:val>
          <c:smooth val="0"/>
          <c:extLst>
            <c:ext xmlns:c16="http://schemas.microsoft.com/office/drawing/2014/chart" uri="{C3380CC4-5D6E-409C-BE32-E72D297353CC}">
              <c16:uniqueId val="{00000001-C664-4BB8-88AA-29D5CFB49B8B}"/>
            </c:ext>
          </c:extLst>
        </c:ser>
        <c:dLbls>
          <c:showLegendKey val="0"/>
          <c:showVal val="0"/>
          <c:showCatName val="0"/>
          <c:showSerName val="0"/>
          <c:showPercent val="0"/>
          <c:showBubbleSize val="0"/>
        </c:dLbls>
        <c:marker val="1"/>
        <c:smooth val="0"/>
        <c:axId val="563228952"/>
        <c:axId val="563229280"/>
      </c:lineChart>
      <c:catAx>
        <c:axId val="563228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563229280"/>
        <c:crosses val="autoZero"/>
        <c:auto val="1"/>
        <c:lblAlgn val="ctr"/>
        <c:lblOffset val="100"/>
        <c:noMultiLvlLbl val="0"/>
      </c:catAx>
      <c:valAx>
        <c:axId val="5632292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5632289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LID4096"/>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Standard 1</a:t>
            </a:r>
            <a:r>
              <a:rPr lang="en-GB" baseline="0"/>
              <a:t> and 2</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LID4096"/>
        </a:p>
      </c:txPr>
    </c:title>
    <c:autoTitleDeleted val="0"/>
    <c:plotArea>
      <c:layout/>
      <c:lineChart>
        <c:grouping val="standard"/>
        <c:varyColors val="0"/>
        <c:ser>
          <c:idx val="0"/>
          <c:order val="0"/>
          <c:tx>
            <c:v>Std1</c:v>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Results_day27_PBMC_IL10!$B$16:$B$31</c:f>
              <c:strCache>
                <c:ptCount val="16"/>
                <c:pt idx="0">
                  <c:v>2000</c:v>
                </c:pt>
                <c:pt idx="1">
                  <c:v>1000</c:v>
                </c:pt>
                <c:pt idx="2">
                  <c:v>500</c:v>
                </c:pt>
                <c:pt idx="3">
                  <c:v>250</c:v>
                </c:pt>
                <c:pt idx="4">
                  <c:v>125</c:v>
                </c:pt>
                <c:pt idx="5">
                  <c:v>62.5</c:v>
                </c:pt>
                <c:pt idx="6">
                  <c:v>31.25</c:v>
                </c:pt>
                <c:pt idx="7">
                  <c:v>15.625</c:v>
                </c:pt>
                <c:pt idx="8">
                  <c:v>7.813</c:v>
                </c:pt>
                <c:pt idx="9">
                  <c:v>3.906</c:v>
                </c:pt>
                <c:pt idx="10">
                  <c:v>1.953</c:v>
                </c:pt>
                <c:pt idx="11">
                  <c:v>0.977</c:v>
                </c:pt>
                <c:pt idx="12">
                  <c:v>0.488</c:v>
                </c:pt>
                <c:pt idx="13">
                  <c:v>0.244</c:v>
                </c:pt>
                <c:pt idx="14">
                  <c:v>Blank</c:v>
                </c:pt>
                <c:pt idx="15">
                  <c:v>Blank</c:v>
                </c:pt>
              </c:strCache>
            </c:strRef>
          </c:cat>
          <c:val>
            <c:numRef>
              <c:f>Results_day27_PBMC_IL10!$C$16:$C$31</c:f>
              <c:numCache>
                <c:formatCode>General</c:formatCode>
                <c:ptCount val="16"/>
                <c:pt idx="0">
                  <c:v>2.6442999999999999</c:v>
                </c:pt>
                <c:pt idx="1">
                  <c:v>2.1065</c:v>
                </c:pt>
                <c:pt idx="2">
                  <c:v>1.7726999999999999</c:v>
                </c:pt>
                <c:pt idx="3">
                  <c:v>1.2051000000000001</c:v>
                </c:pt>
                <c:pt idx="4">
                  <c:v>0.74890000000000001</c:v>
                </c:pt>
                <c:pt idx="5">
                  <c:v>0.44469999999999998</c:v>
                </c:pt>
                <c:pt idx="6">
                  <c:v>0.25979999999999998</c:v>
                </c:pt>
                <c:pt idx="7">
                  <c:v>0.1469</c:v>
                </c:pt>
                <c:pt idx="8">
                  <c:v>5.0700000000000002E-2</c:v>
                </c:pt>
                <c:pt idx="9">
                  <c:v>1.8800000000000001E-2</c:v>
                </c:pt>
                <c:pt idx="10">
                  <c:v>9.2999999999999992E-3</c:v>
                </c:pt>
                <c:pt idx="11">
                  <c:v>2.8999999999999998E-3</c:v>
                </c:pt>
                <c:pt idx="12">
                  <c:v>1.8E-3</c:v>
                </c:pt>
                <c:pt idx="13">
                  <c:v>-1.4E-3</c:v>
                </c:pt>
                <c:pt idx="14">
                  <c:v>2.9999999999999997E-4</c:v>
                </c:pt>
                <c:pt idx="15">
                  <c:v>1.1000000000000001E-3</c:v>
                </c:pt>
              </c:numCache>
            </c:numRef>
          </c:val>
          <c:smooth val="0"/>
          <c:extLst>
            <c:ext xmlns:c16="http://schemas.microsoft.com/office/drawing/2014/chart" uri="{C3380CC4-5D6E-409C-BE32-E72D297353CC}">
              <c16:uniqueId val="{00000000-2EF0-4146-BD05-A09A5F9BEFB1}"/>
            </c:ext>
          </c:extLst>
        </c:ser>
        <c:ser>
          <c:idx val="1"/>
          <c:order val="1"/>
          <c:tx>
            <c:v>Std2</c:v>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Results_day27_PBMC_IL10!$B$16:$B$31</c:f>
              <c:strCache>
                <c:ptCount val="16"/>
                <c:pt idx="0">
                  <c:v>2000</c:v>
                </c:pt>
                <c:pt idx="1">
                  <c:v>1000</c:v>
                </c:pt>
                <c:pt idx="2">
                  <c:v>500</c:v>
                </c:pt>
                <c:pt idx="3">
                  <c:v>250</c:v>
                </c:pt>
                <c:pt idx="4">
                  <c:v>125</c:v>
                </c:pt>
                <c:pt idx="5">
                  <c:v>62.5</c:v>
                </c:pt>
                <c:pt idx="6">
                  <c:v>31.25</c:v>
                </c:pt>
                <c:pt idx="7">
                  <c:v>15.625</c:v>
                </c:pt>
                <c:pt idx="8">
                  <c:v>7.813</c:v>
                </c:pt>
                <c:pt idx="9">
                  <c:v>3.906</c:v>
                </c:pt>
                <c:pt idx="10">
                  <c:v>1.953</c:v>
                </c:pt>
                <c:pt idx="11">
                  <c:v>0.977</c:v>
                </c:pt>
                <c:pt idx="12">
                  <c:v>0.488</c:v>
                </c:pt>
                <c:pt idx="13">
                  <c:v>0.244</c:v>
                </c:pt>
                <c:pt idx="14">
                  <c:v>Blank</c:v>
                </c:pt>
                <c:pt idx="15">
                  <c:v>Blank</c:v>
                </c:pt>
              </c:strCache>
            </c:strRef>
          </c:cat>
          <c:val>
            <c:numRef>
              <c:f>Results_day27_PBMC_IL10!$D$16:$D$31</c:f>
              <c:numCache>
                <c:formatCode>General</c:formatCode>
                <c:ptCount val="16"/>
                <c:pt idx="0">
                  <c:v>2.6861999999999999</c:v>
                </c:pt>
                <c:pt idx="1">
                  <c:v>2.2831000000000001</c:v>
                </c:pt>
                <c:pt idx="2">
                  <c:v>1.7364999999999999</c:v>
                </c:pt>
                <c:pt idx="3">
                  <c:v>1.2186999999999999</c:v>
                </c:pt>
                <c:pt idx="4">
                  <c:v>0.78879999999999995</c:v>
                </c:pt>
                <c:pt idx="5">
                  <c:v>0.46010000000000001</c:v>
                </c:pt>
                <c:pt idx="6">
                  <c:v>0.28110000000000002</c:v>
                </c:pt>
                <c:pt idx="7">
                  <c:v>0.15010000000000001</c:v>
                </c:pt>
                <c:pt idx="8">
                  <c:v>5.5100000000000003E-2</c:v>
                </c:pt>
                <c:pt idx="9">
                  <c:v>1.8800000000000001E-2</c:v>
                </c:pt>
                <c:pt idx="10">
                  <c:v>1.0999999999999999E-2</c:v>
                </c:pt>
                <c:pt idx="11">
                  <c:v>3.3999999999999998E-3</c:v>
                </c:pt>
                <c:pt idx="12">
                  <c:v>-2.9999999999999997E-4</c:v>
                </c:pt>
                <c:pt idx="13">
                  <c:v>-1.5E-3</c:v>
                </c:pt>
                <c:pt idx="14">
                  <c:v>-1.5E-3</c:v>
                </c:pt>
                <c:pt idx="15">
                  <c:v>1E-4</c:v>
                </c:pt>
              </c:numCache>
            </c:numRef>
          </c:val>
          <c:smooth val="0"/>
          <c:extLst>
            <c:ext xmlns:c16="http://schemas.microsoft.com/office/drawing/2014/chart" uri="{C3380CC4-5D6E-409C-BE32-E72D297353CC}">
              <c16:uniqueId val="{00000002-2EF0-4146-BD05-A09A5F9BEFB1}"/>
            </c:ext>
          </c:extLst>
        </c:ser>
        <c:dLbls>
          <c:showLegendKey val="0"/>
          <c:showVal val="0"/>
          <c:showCatName val="0"/>
          <c:showSerName val="0"/>
          <c:showPercent val="0"/>
          <c:showBubbleSize val="0"/>
        </c:dLbls>
        <c:marker val="1"/>
        <c:smooth val="0"/>
        <c:axId val="473737544"/>
        <c:axId val="473735904"/>
      </c:lineChart>
      <c:catAx>
        <c:axId val="4737375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473735904"/>
        <c:crosses val="autoZero"/>
        <c:auto val="1"/>
        <c:lblAlgn val="ctr"/>
        <c:lblOffset val="100"/>
        <c:noMultiLvlLbl val="0"/>
      </c:catAx>
      <c:valAx>
        <c:axId val="4737359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4737375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LID4096"/>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Standard</a:t>
            </a:r>
            <a:r>
              <a:rPr lang="en-GB" baseline="0"/>
              <a:t> 1 and 2</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LID4096"/>
        </a:p>
      </c:txPr>
    </c:title>
    <c:autoTitleDeleted val="0"/>
    <c:plotArea>
      <c:layout/>
      <c:lineChart>
        <c:grouping val="standard"/>
        <c:varyColors val="0"/>
        <c:ser>
          <c:idx val="0"/>
          <c:order val="0"/>
          <c:tx>
            <c:v>Std1</c:v>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Results_day27_PBMC_IL10!$B$47:$B$62</c:f>
              <c:strCache>
                <c:ptCount val="16"/>
                <c:pt idx="0">
                  <c:v>2000</c:v>
                </c:pt>
                <c:pt idx="1">
                  <c:v>1000</c:v>
                </c:pt>
                <c:pt idx="2">
                  <c:v>500</c:v>
                </c:pt>
                <c:pt idx="3">
                  <c:v>250</c:v>
                </c:pt>
                <c:pt idx="4">
                  <c:v>125</c:v>
                </c:pt>
                <c:pt idx="5">
                  <c:v>62.5</c:v>
                </c:pt>
                <c:pt idx="6">
                  <c:v>31.25</c:v>
                </c:pt>
                <c:pt idx="7">
                  <c:v>15.625</c:v>
                </c:pt>
                <c:pt idx="8">
                  <c:v>7.813</c:v>
                </c:pt>
                <c:pt idx="9">
                  <c:v>3.906</c:v>
                </c:pt>
                <c:pt idx="10">
                  <c:v>1.953</c:v>
                </c:pt>
                <c:pt idx="11">
                  <c:v>0.977</c:v>
                </c:pt>
                <c:pt idx="12">
                  <c:v>0.488</c:v>
                </c:pt>
                <c:pt idx="13">
                  <c:v>0.244</c:v>
                </c:pt>
                <c:pt idx="14">
                  <c:v>Blank</c:v>
                </c:pt>
                <c:pt idx="15">
                  <c:v>Blank</c:v>
                </c:pt>
              </c:strCache>
            </c:strRef>
          </c:cat>
          <c:val>
            <c:numRef>
              <c:f>Results_day27_PBMC_IL10!$C$47:$C$62</c:f>
              <c:numCache>
                <c:formatCode>General</c:formatCode>
                <c:ptCount val="16"/>
                <c:pt idx="0">
                  <c:v>2.5606749999999998</c:v>
                </c:pt>
                <c:pt idx="1">
                  <c:v>2.1452749999999998</c:v>
                </c:pt>
                <c:pt idx="2">
                  <c:v>1.5859749999999999</c:v>
                </c:pt>
                <c:pt idx="3">
                  <c:v>1.135675</c:v>
                </c:pt>
                <c:pt idx="4">
                  <c:v>0.74337500000000001</c:v>
                </c:pt>
                <c:pt idx="5">
                  <c:v>0.43477500000000002</c:v>
                </c:pt>
                <c:pt idx="6">
                  <c:v>0.24557499999999999</c:v>
                </c:pt>
                <c:pt idx="7">
                  <c:v>0.125775</c:v>
                </c:pt>
                <c:pt idx="8">
                  <c:v>4.4174999999999999E-2</c:v>
                </c:pt>
                <c:pt idx="9">
                  <c:v>1.6275000000000001E-2</c:v>
                </c:pt>
                <c:pt idx="10">
                  <c:v>1.0175E-2</c:v>
                </c:pt>
                <c:pt idx="11">
                  <c:v>2.3749999999999999E-3</c:v>
                </c:pt>
                <c:pt idx="12">
                  <c:v>-1.25E-4</c:v>
                </c:pt>
                <c:pt idx="13">
                  <c:v>-1.25E-4</c:v>
                </c:pt>
                <c:pt idx="14">
                  <c:v>-1.5250000000000001E-3</c:v>
                </c:pt>
                <c:pt idx="15">
                  <c:v>1.075E-3</c:v>
                </c:pt>
              </c:numCache>
            </c:numRef>
          </c:val>
          <c:smooth val="0"/>
          <c:extLst>
            <c:ext xmlns:c16="http://schemas.microsoft.com/office/drawing/2014/chart" uri="{C3380CC4-5D6E-409C-BE32-E72D297353CC}">
              <c16:uniqueId val="{00000000-22E4-4650-84F7-44AA867E72EB}"/>
            </c:ext>
          </c:extLst>
        </c:ser>
        <c:ser>
          <c:idx val="1"/>
          <c:order val="1"/>
          <c:tx>
            <c:v>Std2</c:v>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Results_day27_PBMC_IL10!$B$47:$B$62</c:f>
              <c:strCache>
                <c:ptCount val="16"/>
                <c:pt idx="0">
                  <c:v>2000</c:v>
                </c:pt>
                <c:pt idx="1">
                  <c:v>1000</c:v>
                </c:pt>
                <c:pt idx="2">
                  <c:v>500</c:v>
                </c:pt>
                <c:pt idx="3">
                  <c:v>250</c:v>
                </c:pt>
                <c:pt idx="4">
                  <c:v>125</c:v>
                </c:pt>
                <c:pt idx="5">
                  <c:v>62.5</c:v>
                </c:pt>
                <c:pt idx="6">
                  <c:v>31.25</c:v>
                </c:pt>
                <c:pt idx="7">
                  <c:v>15.625</c:v>
                </c:pt>
                <c:pt idx="8">
                  <c:v>7.813</c:v>
                </c:pt>
                <c:pt idx="9">
                  <c:v>3.906</c:v>
                </c:pt>
                <c:pt idx="10">
                  <c:v>1.953</c:v>
                </c:pt>
                <c:pt idx="11">
                  <c:v>0.977</c:v>
                </c:pt>
                <c:pt idx="12">
                  <c:v>0.488</c:v>
                </c:pt>
                <c:pt idx="13">
                  <c:v>0.244</c:v>
                </c:pt>
                <c:pt idx="14">
                  <c:v>Blank</c:v>
                </c:pt>
                <c:pt idx="15">
                  <c:v>Blank</c:v>
                </c:pt>
              </c:strCache>
            </c:strRef>
          </c:cat>
          <c:val>
            <c:numRef>
              <c:f>Results_day27_PBMC_IL10!$D$47:$D$62</c:f>
              <c:numCache>
                <c:formatCode>General</c:formatCode>
                <c:ptCount val="16"/>
                <c:pt idx="0">
                  <c:v>2.617175</c:v>
                </c:pt>
                <c:pt idx="1">
                  <c:v>2.0156749999999999</c:v>
                </c:pt>
                <c:pt idx="2">
                  <c:v>1.6914750000000001</c:v>
                </c:pt>
                <c:pt idx="3">
                  <c:v>1.1043750000000001</c:v>
                </c:pt>
                <c:pt idx="4">
                  <c:v>0.74967499999999998</c:v>
                </c:pt>
                <c:pt idx="5">
                  <c:v>0.43277500000000002</c:v>
                </c:pt>
                <c:pt idx="6">
                  <c:v>0.25947500000000001</c:v>
                </c:pt>
                <c:pt idx="7">
                  <c:v>0.119575</c:v>
                </c:pt>
                <c:pt idx="8">
                  <c:v>4.7475000000000003E-2</c:v>
                </c:pt>
                <c:pt idx="9">
                  <c:v>1.4574999999999999E-2</c:v>
                </c:pt>
                <c:pt idx="10">
                  <c:v>8.4749999999999999E-3</c:v>
                </c:pt>
                <c:pt idx="11">
                  <c:v>2.875E-3</c:v>
                </c:pt>
                <c:pt idx="12">
                  <c:v>1.8749999999999999E-3</c:v>
                </c:pt>
                <c:pt idx="13">
                  <c:v>-5.2499999999999997E-4</c:v>
                </c:pt>
                <c:pt idx="14">
                  <c:v>-7.2499999999999995E-4</c:v>
                </c:pt>
                <c:pt idx="15">
                  <c:v>1.175E-3</c:v>
                </c:pt>
              </c:numCache>
            </c:numRef>
          </c:val>
          <c:smooth val="0"/>
          <c:extLst>
            <c:ext xmlns:c16="http://schemas.microsoft.com/office/drawing/2014/chart" uri="{C3380CC4-5D6E-409C-BE32-E72D297353CC}">
              <c16:uniqueId val="{00000001-22E4-4650-84F7-44AA867E72EB}"/>
            </c:ext>
          </c:extLst>
        </c:ser>
        <c:dLbls>
          <c:showLegendKey val="0"/>
          <c:showVal val="0"/>
          <c:showCatName val="0"/>
          <c:showSerName val="0"/>
          <c:showPercent val="0"/>
          <c:showBubbleSize val="0"/>
        </c:dLbls>
        <c:marker val="1"/>
        <c:smooth val="0"/>
        <c:axId val="473744760"/>
        <c:axId val="473741480"/>
      </c:lineChart>
      <c:catAx>
        <c:axId val="4737447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473741480"/>
        <c:crosses val="autoZero"/>
        <c:auto val="1"/>
        <c:lblAlgn val="ctr"/>
        <c:lblOffset val="100"/>
        <c:noMultiLvlLbl val="0"/>
      </c:catAx>
      <c:valAx>
        <c:axId val="4737414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4737447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LID4096"/>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Standard 1 and</a:t>
            </a:r>
            <a:r>
              <a:rPr lang="en-GB" baseline="0"/>
              <a:t> 2</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LID4096"/>
        </a:p>
      </c:txPr>
    </c:title>
    <c:autoTitleDeleted val="0"/>
    <c:plotArea>
      <c:layout/>
      <c:lineChart>
        <c:grouping val="standard"/>
        <c:varyColors val="0"/>
        <c:ser>
          <c:idx val="0"/>
          <c:order val="0"/>
          <c:tx>
            <c:v>Std1</c:v>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Results_day27_PBMC_IL10!$B$78:$B$93</c:f>
              <c:strCache>
                <c:ptCount val="16"/>
                <c:pt idx="0">
                  <c:v>2000</c:v>
                </c:pt>
                <c:pt idx="1">
                  <c:v>1000</c:v>
                </c:pt>
                <c:pt idx="2">
                  <c:v>500</c:v>
                </c:pt>
                <c:pt idx="3">
                  <c:v>250</c:v>
                </c:pt>
                <c:pt idx="4">
                  <c:v>125</c:v>
                </c:pt>
                <c:pt idx="5">
                  <c:v>62.5</c:v>
                </c:pt>
                <c:pt idx="6">
                  <c:v>31.25</c:v>
                </c:pt>
                <c:pt idx="7">
                  <c:v>15.625</c:v>
                </c:pt>
                <c:pt idx="8">
                  <c:v>7.813</c:v>
                </c:pt>
                <c:pt idx="9">
                  <c:v>3.906</c:v>
                </c:pt>
                <c:pt idx="10">
                  <c:v>1.953</c:v>
                </c:pt>
                <c:pt idx="11">
                  <c:v>0.977</c:v>
                </c:pt>
                <c:pt idx="12">
                  <c:v>0.488</c:v>
                </c:pt>
                <c:pt idx="13">
                  <c:v>0.244</c:v>
                </c:pt>
                <c:pt idx="14">
                  <c:v>Blank</c:v>
                </c:pt>
                <c:pt idx="15">
                  <c:v>Blank</c:v>
                </c:pt>
              </c:strCache>
            </c:strRef>
          </c:cat>
          <c:val>
            <c:numRef>
              <c:f>Results_day27_PBMC_IL10!$C$78:$C$93</c:f>
              <c:numCache>
                <c:formatCode>General</c:formatCode>
                <c:ptCount val="16"/>
                <c:pt idx="0">
                  <c:v>2.7799499999999999</c:v>
                </c:pt>
                <c:pt idx="1">
                  <c:v>2.3688500000000001</c:v>
                </c:pt>
                <c:pt idx="2">
                  <c:v>1.9057500000000001</c:v>
                </c:pt>
                <c:pt idx="3">
                  <c:v>1.3775500000000001</c:v>
                </c:pt>
                <c:pt idx="4">
                  <c:v>0.96745000000000003</c:v>
                </c:pt>
                <c:pt idx="5">
                  <c:v>0.60514999999999997</c:v>
                </c:pt>
                <c:pt idx="6">
                  <c:v>0.34244999999999998</c:v>
                </c:pt>
                <c:pt idx="7">
                  <c:v>0.18895000000000001</c:v>
                </c:pt>
                <c:pt idx="8">
                  <c:v>5.6050000000000003E-2</c:v>
                </c:pt>
                <c:pt idx="9">
                  <c:v>2.085E-2</c:v>
                </c:pt>
                <c:pt idx="10">
                  <c:v>1.5499999999999999E-3</c:v>
                </c:pt>
                <c:pt idx="11">
                  <c:v>1.8500000000000001E-3</c:v>
                </c:pt>
                <c:pt idx="12">
                  <c:v>-5.5000000000000003E-4</c:v>
                </c:pt>
                <c:pt idx="13">
                  <c:v>2.5500000000000002E-3</c:v>
                </c:pt>
                <c:pt idx="14">
                  <c:v>3.0500000000000002E-3</c:v>
                </c:pt>
                <c:pt idx="15">
                  <c:v>5.0499999999999998E-3</c:v>
                </c:pt>
              </c:numCache>
            </c:numRef>
          </c:val>
          <c:smooth val="0"/>
          <c:extLst>
            <c:ext xmlns:c16="http://schemas.microsoft.com/office/drawing/2014/chart" uri="{C3380CC4-5D6E-409C-BE32-E72D297353CC}">
              <c16:uniqueId val="{00000000-EAF1-47AB-A16E-7E58F88B9552}"/>
            </c:ext>
          </c:extLst>
        </c:ser>
        <c:ser>
          <c:idx val="1"/>
          <c:order val="1"/>
          <c:tx>
            <c:v>Std2</c:v>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Results_day27_PBMC_IL10!$B$78:$B$93</c:f>
              <c:strCache>
                <c:ptCount val="16"/>
                <c:pt idx="0">
                  <c:v>2000</c:v>
                </c:pt>
                <c:pt idx="1">
                  <c:v>1000</c:v>
                </c:pt>
                <c:pt idx="2">
                  <c:v>500</c:v>
                </c:pt>
                <c:pt idx="3">
                  <c:v>250</c:v>
                </c:pt>
                <c:pt idx="4">
                  <c:v>125</c:v>
                </c:pt>
                <c:pt idx="5">
                  <c:v>62.5</c:v>
                </c:pt>
                <c:pt idx="6">
                  <c:v>31.25</c:v>
                </c:pt>
                <c:pt idx="7">
                  <c:v>15.625</c:v>
                </c:pt>
                <c:pt idx="8">
                  <c:v>7.813</c:v>
                </c:pt>
                <c:pt idx="9">
                  <c:v>3.906</c:v>
                </c:pt>
                <c:pt idx="10">
                  <c:v>1.953</c:v>
                </c:pt>
                <c:pt idx="11">
                  <c:v>0.977</c:v>
                </c:pt>
                <c:pt idx="12">
                  <c:v>0.488</c:v>
                </c:pt>
                <c:pt idx="13">
                  <c:v>0.244</c:v>
                </c:pt>
                <c:pt idx="14">
                  <c:v>Blank</c:v>
                </c:pt>
                <c:pt idx="15">
                  <c:v>Blank</c:v>
                </c:pt>
              </c:strCache>
            </c:strRef>
          </c:cat>
          <c:val>
            <c:numRef>
              <c:f>Results_day27_PBMC_IL10!$D$78:$D$93</c:f>
              <c:numCache>
                <c:formatCode>General</c:formatCode>
                <c:ptCount val="16"/>
                <c:pt idx="0">
                  <c:v>2.6418499999999998</c:v>
                </c:pt>
                <c:pt idx="1">
                  <c:v>2.3789500000000001</c:v>
                </c:pt>
                <c:pt idx="2">
                  <c:v>1.7520500000000001</c:v>
                </c:pt>
                <c:pt idx="3">
                  <c:v>1.28975</c:v>
                </c:pt>
                <c:pt idx="4">
                  <c:v>0.87544999999999995</c:v>
                </c:pt>
                <c:pt idx="5">
                  <c:v>0.54244999999999999</c:v>
                </c:pt>
                <c:pt idx="6">
                  <c:v>0.33274999999999999</c:v>
                </c:pt>
                <c:pt idx="7">
                  <c:v>0.16555</c:v>
                </c:pt>
                <c:pt idx="8">
                  <c:v>6.9349999999999995E-2</c:v>
                </c:pt>
                <c:pt idx="9">
                  <c:v>1.985E-2</c:v>
                </c:pt>
                <c:pt idx="10">
                  <c:v>3.2499999999999999E-3</c:v>
                </c:pt>
                <c:pt idx="11">
                  <c:v>-1.9499999999999999E-3</c:v>
                </c:pt>
                <c:pt idx="12">
                  <c:v>-2.9499999999999999E-3</c:v>
                </c:pt>
                <c:pt idx="13">
                  <c:v>1.0499999999999999E-3</c:v>
                </c:pt>
                <c:pt idx="14">
                  <c:v>-6.0499999999999998E-3</c:v>
                </c:pt>
                <c:pt idx="15">
                  <c:v>-2.0500000000000002E-3</c:v>
                </c:pt>
              </c:numCache>
            </c:numRef>
          </c:val>
          <c:smooth val="0"/>
          <c:extLst>
            <c:ext xmlns:c16="http://schemas.microsoft.com/office/drawing/2014/chart" uri="{C3380CC4-5D6E-409C-BE32-E72D297353CC}">
              <c16:uniqueId val="{00000001-EAF1-47AB-A16E-7E58F88B9552}"/>
            </c:ext>
          </c:extLst>
        </c:ser>
        <c:dLbls>
          <c:showLegendKey val="0"/>
          <c:showVal val="0"/>
          <c:showCatName val="0"/>
          <c:showSerName val="0"/>
          <c:showPercent val="0"/>
          <c:showBubbleSize val="0"/>
        </c:dLbls>
        <c:marker val="1"/>
        <c:smooth val="0"/>
        <c:axId val="469999096"/>
        <c:axId val="469999752"/>
      </c:lineChart>
      <c:catAx>
        <c:axId val="4699990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469999752"/>
        <c:crosses val="autoZero"/>
        <c:auto val="1"/>
        <c:lblAlgn val="ctr"/>
        <c:lblOffset val="100"/>
        <c:noMultiLvlLbl val="0"/>
      </c:catAx>
      <c:valAx>
        <c:axId val="4699997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4699990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LID4096"/>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Standard</a:t>
            </a:r>
            <a:r>
              <a:rPr lang="en-GB" baseline="0"/>
              <a:t> 1 and 2</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LID4096"/>
        </a:p>
      </c:txPr>
    </c:title>
    <c:autoTitleDeleted val="0"/>
    <c:plotArea>
      <c:layout/>
      <c:lineChart>
        <c:grouping val="standard"/>
        <c:varyColors val="0"/>
        <c:ser>
          <c:idx val="0"/>
          <c:order val="0"/>
          <c:tx>
            <c:v>Std1</c:v>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Results_day27_PBMC_IL10!$B$109:$B$124</c:f>
              <c:strCache>
                <c:ptCount val="16"/>
                <c:pt idx="0">
                  <c:v>2000</c:v>
                </c:pt>
                <c:pt idx="1">
                  <c:v>1000</c:v>
                </c:pt>
                <c:pt idx="2">
                  <c:v>500</c:v>
                </c:pt>
                <c:pt idx="3">
                  <c:v>250</c:v>
                </c:pt>
                <c:pt idx="4">
                  <c:v>125</c:v>
                </c:pt>
                <c:pt idx="5">
                  <c:v>62.5</c:v>
                </c:pt>
                <c:pt idx="6">
                  <c:v>31.25</c:v>
                </c:pt>
                <c:pt idx="7">
                  <c:v>15.625</c:v>
                </c:pt>
                <c:pt idx="8">
                  <c:v>7.813</c:v>
                </c:pt>
                <c:pt idx="9">
                  <c:v>3.906</c:v>
                </c:pt>
                <c:pt idx="10">
                  <c:v>1.953</c:v>
                </c:pt>
                <c:pt idx="11">
                  <c:v>0.977</c:v>
                </c:pt>
                <c:pt idx="12">
                  <c:v>0.488</c:v>
                </c:pt>
                <c:pt idx="13">
                  <c:v>0.244</c:v>
                </c:pt>
                <c:pt idx="14">
                  <c:v>Blank</c:v>
                </c:pt>
                <c:pt idx="15">
                  <c:v>Blank</c:v>
                </c:pt>
              </c:strCache>
            </c:strRef>
          </c:cat>
          <c:val>
            <c:numRef>
              <c:f>Results_day27_PBMC_IL10!$D$109:$D$124</c:f>
              <c:numCache>
                <c:formatCode>General</c:formatCode>
                <c:ptCount val="16"/>
                <c:pt idx="0">
                  <c:v>2.5091999999999999</c:v>
                </c:pt>
                <c:pt idx="1">
                  <c:v>2.2181999999999999</c:v>
                </c:pt>
                <c:pt idx="2">
                  <c:v>1.5609999999999999</c:v>
                </c:pt>
                <c:pt idx="3">
                  <c:v>1.0437000000000001</c:v>
                </c:pt>
                <c:pt idx="4">
                  <c:v>0.69330000000000003</c:v>
                </c:pt>
                <c:pt idx="5">
                  <c:v>0.40360000000000001</c:v>
                </c:pt>
                <c:pt idx="6">
                  <c:v>0.1583</c:v>
                </c:pt>
                <c:pt idx="7">
                  <c:v>0.127</c:v>
                </c:pt>
                <c:pt idx="8">
                  <c:v>5.57E-2</c:v>
                </c:pt>
                <c:pt idx="9">
                  <c:v>1.9199999999999998E-2</c:v>
                </c:pt>
                <c:pt idx="10">
                  <c:v>8.8000000000000005E-3</c:v>
                </c:pt>
                <c:pt idx="11">
                  <c:v>1.1000000000000001E-3</c:v>
                </c:pt>
                <c:pt idx="12">
                  <c:v>-2.5000000000000001E-3</c:v>
                </c:pt>
                <c:pt idx="13">
                  <c:v>4.0000000000000002E-4</c:v>
                </c:pt>
                <c:pt idx="14">
                  <c:v>-6.3E-3</c:v>
                </c:pt>
                <c:pt idx="15">
                  <c:v>5.1000000000000004E-3</c:v>
                </c:pt>
              </c:numCache>
            </c:numRef>
          </c:val>
          <c:smooth val="0"/>
          <c:extLst>
            <c:ext xmlns:c16="http://schemas.microsoft.com/office/drawing/2014/chart" uri="{C3380CC4-5D6E-409C-BE32-E72D297353CC}">
              <c16:uniqueId val="{00000000-5D7C-43B6-9653-EA768E6B622A}"/>
            </c:ext>
          </c:extLst>
        </c:ser>
        <c:ser>
          <c:idx val="1"/>
          <c:order val="1"/>
          <c:tx>
            <c:v>Std1</c:v>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Results_day27_PBMC_IL10!$B$109:$B$124</c:f>
              <c:strCache>
                <c:ptCount val="16"/>
                <c:pt idx="0">
                  <c:v>2000</c:v>
                </c:pt>
                <c:pt idx="1">
                  <c:v>1000</c:v>
                </c:pt>
                <c:pt idx="2">
                  <c:v>500</c:v>
                </c:pt>
                <c:pt idx="3">
                  <c:v>250</c:v>
                </c:pt>
                <c:pt idx="4">
                  <c:v>125</c:v>
                </c:pt>
                <c:pt idx="5">
                  <c:v>62.5</c:v>
                </c:pt>
                <c:pt idx="6">
                  <c:v>31.25</c:v>
                </c:pt>
                <c:pt idx="7">
                  <c:v>15.625</c:v>
                </c:pt>
                <c:pt idx="8">
                  <c:v>7.813</c:v>
                </c:pt>
                <c:pt idx="9">
                  <c:v>3.906</c:v>
                </c:pt>
                <c:pt idx="10">
                  <c:v>1.953</c:v>
                </c:pt>
                <c:pt idx="11">
                  <c:v>0.977</c:v>
                </c:pt>
                <c:pt idx="12">
                  <c:v>0.488</c:v>
                </c:pt>
                <c:pt idx="13">
                  <c:v>0.244</c:v>
                </c:pt>
                <c:pt idx="14">
                  <c:v>Blank</c:v>
                </c:pt>
                <c:pt idx="15">
                  <c:v>Blank</c:v>
                </c:pt>
              </c:strCache>
            </c:strRef>
          </c:cat>
          <c:val>
            <c:numRef>
              <c:f>Results_day27_PBMC_IL10!$C$110:$C$124</c:f>
              <c:numCache>
                <c:formatCode>General</c:formatCode>
                <c:ptCount val="15"/>
                <c:pt idx="0">
                  <c:v>2.3601999999999999</c:v>
                </c:pt>
                <c:pt idx="1">
                  <c:v>1.6766000000000001</c:v>
                </c:pt>
                <c:pt idx="2">
                  <c:v>1.2344999999999999</c:v>
                </c:pt>
                <c:pt idx="3">
                  <c:v>0.84689999999999999</c:v>
                </c:pt>
                <c:pt idx="4">
                  <c:v>0.45579999999999998</c:v>
                </c:pt>
                <c:pt idx="5">
                  <c:v>0.2601</c:v>
                </c:pt>
                <c:pt idx="6">
                  <c:v>0.14630000000000001</c:v>
                </c:pt>
                <c:pt idx="7">
                  <c:v>4.3099999999999999E-2</c:v>
                </c:pt>
                <c:pt idx="8">
                  <c:v>1.67E-2</c:v>
                </c:pt>
                <c:pt idx="9">
                  <c:v>-4.0000000000000002E-4</c:v>
                </c:pt>
                <c:pt idx="10">
                  <c:v>-8.6E-3</c:v>
                </c:pt>
                <c:pt idx="11">
                  <c:v>-2.3999999999999998E-3</c:v>
                </c:pt>
                <c:pt idx="12">
                  <c:v>-3.7000000000000002E-3</c:v>
                </c:pt>
                <c:pt idx="13">
                  <c:v>-8.0000000000000004E-4</c:v>
                </c:pt>
                <c:pt idx="14">
                  <c:v>2E-3</c:v>
                </c:pt>
              </c:numCache>
            </c:numRef>
          </c:val>
          <c:smooth val="0"/>
          <c:extLst>
            <c:ext xmlns:c16="http://schemas.microsoft.com/office/drawing/2014/chart" uri="{C3380CC4-5D6E-409C-BE32-E72D297353CC}">
              <c16:uniqueId val="{00000001-5D7C-43B6-9653-EA768E6B622A}"/>
            </c:ext>
          </c:extLst>
        </c:ser>
        <c:dLbls>
          <c:showLegendKey val="0"/>
          <c:showVal val="0"/>
          <c:showCatName val="0"/>
          <c:showSerName val="0"/>
          <c:showPercent val="0"/>
          <c:showBubbleSize val="0"/>
        </c:dLbls>
        <c:marker val="1"/>
        <c:smooth val="0"/>
        <c:axId val="331308928"/>
        <c:axId val="331309584"/>
      </c:lineChart>
      <c:catAx>
        <c:axId val="3313089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331309584"/>
        <c:crosses val="autoZero"/>
        <c:auto val="1"/>
        <c:lblAlgn val="ctr"/>
        <c:lblOffset val="100"/>
        <c:noMultiLvlLbl val="0"/>
      </c:catAx>
      <c:valAx>
        <c:axId val="3313095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3313089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LID4096"/>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6</xdr:col>
      <xdr:colOff>85725</xdr:colOff>
      <xdr:row>14</xdr:row>
      <xdr:rowOff>52387</xdr:rowOff>
    </xdr:from>
    <xdr:to>
      <xdr:col>13</xdr:col>
      <xdr:colOff>390525</xdr:colOff>
      <xdr:row>28</xdr:row>
      <xdr:rowOff>90487</xdr:rowOff>
    </xdr:to>
    <xdr:graphicFrame macro="">
      <xdr:nvGraphicFramePr>
        <xdr:cNvPr id="2" name="Chart 1">
          <a:extLst>
            <a:ext uri="{FF2B5EF4-FFF2-40B4-BE49-F238E27FC236}">
              <a16:creationId xmlns:a16="http://schemas.microsoft.com/office/drawing/2014/main" id="{6C980FD1-A61D-4A4D-BA56-6CBD76BA9A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600075</xdr:colOff>
      <xdr:row>45</xdr:row>
      <xdr:rowOff>166687</xdr:rowOff>
    </xdr:from>
    <xdr:to>
      <xdr:col>13</xdr:col>
      <xdr:colOff>295275</xdr:colOff>
      <xdr:row>60</xdr:row>
      <xdr:rowOff>33337</xdr:rowOff>
    </xdr:to>
    <xdr:graphicFrame macro="">
      <xdr:nvGraphicFramePr>
        <xdr:cNvPr id="3" name="Chart 2">
          <a:extLst>
            <a:ext uri="{FF2B5EF4-FFF2-40B4-BE49-F238E27FC236}">
              <a16:creationId xmlns:a16="http://schemas.microsoft.com/office/drawing/2014/main" id="{4C8CCAD6-D5FD-4FFB-BC5F-D764FEBE84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581025</xdr:colOff>
      <xdr:row>76</xdr:row>
      <xdr:rowOff>52387</xdr:rowOff>
    </xdr:from>
    <xdr:to>
      <xdr:col>13</xdr:col>
      <xdr:colOff>276225</xdr:colOff>
      <xdr:row>90</xdr:row>
      <xdr:rowOff>128587</xdr:rowOff>
    </xdr:to>
    <xdr:graphicFrame macro="">
      <xdr:nvGraphicFramePr>
        <xdr:cNvPr id="4" name="Chart 3">
          <a:extLst>
            <a:ext uri="{FF2B5EF4-FFF2-40B4-BE49-F238E27FC236}">
              <a16:creationId xmlns:a16="http://schemas.microsoft.com/office/drawing/2014/main" id="{F7F4D0C7-E126-4479-AAC0-C2744EE0667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523875</xdr:colOff>
      <xdr:row>107</xdr:row>
      <xdr:rowOff>157162</xdr:rowOff>
    </xdr:from>
    <xdr:to>
      <xdr:col>13</xdr:col>
      <xdr:colOff>219075</xdr:colOff>
      <xdr:row>122</xdr:row>
      <xdr:rowOff>42862</xdr:rowOff>
    </xdr:to>
    <xdr:graphicFrame macro="">
      <xdr:nvGraphicFramePr>
        <xdr:cNvPr id="5" name="Chart 4">
          <a:extLst>
            <a:ext uri="{FF2B5EF4-FFF2-40B4-BE49-F238E27FC236}">
              <a16:creationId xmlns:a16="http://schemas.microsoft.com/office/drawing/2014/main" id="{2A6EAAD3-D89F-4B73-A13E-566DF1EBCB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0</xdr:colOff>
      <xdr:row>27</xdr:row>
      <xdr:rowOff>0</xdr:rowOff>
    </xdr:from>
    <xdr:to>
      <xdr:col>22</xdr:col>
      <xdr:colOff>114300</xdr:colOff>
      <xdr:row>36</xdr:row>
      <xdr:rowOff>137160</xdr:rowOff>
    </xdr:to>
    <xdr:sp macro="" textlink="">
      <xdr:nvSpPr>
        <xdr:cNvPr id="7" name="TextBox 6">
          <a:extLst>
            <a:ext uri="{FF2B5EF4-FFF2-40B4-BE49-F238E27FC236}">
              <a16:creationId xmlns:a16="http://schemas.microsoft.com/office/drawing/2014/main" id="{9EB8F892-BD46-4148-A0BB-B0431CC83C15}"/>
            </a:ext>
          </a:extLst>
        </xdr:cNvPr>
        <xdr:cNvSpPr txBox="1"/>
      </xdr:nvSpPr>
      <xdr:spPr>
        <a:xfrm>
          <a:off x="10835640" y="4998720"/>
          <a:ext cx="4099560" cy="18059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t>Notes:</a:t>
          </a:r>
          <a:r>
            <a:rPr lang="en-GB" sz="1100" b="1" baseline="0"/>
            <a:t> </a:t>
          </a:r>
        </a:p>
        <a:p>
          <a:endParaRPr lang="en-GB" sz="1100" baseline="0"/>
        </a:p>
        <a:p>
          <a:r>
            <a:rPr lang="en-GB" sz="1100" baseline="0"/>
            <a:t>- Cell supernatant was diluted 3.5 times to measure the TNFa and IL-10 cytokine levels. The values in this overview are already multiplied by 3.5. To measure TNFa produced by PBMCs, supernatant was not 3.5 times diluted but 35 times (this is not the case for TNFa produced by MLN). </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6</xdr:col>
      <xdr:colOff>47625</xdr:colOff>
      <xdr:row>15</xdr:row>
      <xdr:rowOff>138112</xdr:rowOff>
    </xdr:from>
    <xdr:to>
      <xdr:col>13</xdr:col>
      <xdr:colOff>352425</xdr:colOff>
      <xdr:row>29</xdr:row>
      <xdr:rowOff>166687</xdr:rowOff>
    </xdr:to>
    <xdr:graphicFrame macro="">
      <xdr:nvGraphicFramePr>
        <xdr:cNvPr id="2" name="Chart 1">
          <a:extLst>
            <a:ext uri="{FF2B5EF4-FFF2-40B4-BE49-F238E27FC236}">
              <a16:creationId xmlns:a16="http://schemas.microsoft.com/office/drawing/2014/main" id="{97CE4A14-893F-474A-9703-60F70C2D1C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533400</xdr:colOff>
      <xdr:row>46</xdr:row>
      <xdr:rowOff>147637</xdr:rowOff>
    </xdr:from>
    <xdr:to>
      <xdr:col>13</xdr:col>
      <xdr:colOff>228600</xdr:colOff>
      <xdr:row>61</xdr:row>
      <xdr:rowOff>4762</xdr:rowOff>
    </xdr:to>
    <xdr:graphicFrame macro="">
      <xdr:nvGraphicFramePr>
        <xdr:cNvPr id="4" name="Chart 3">
          <a:extLst>
            <a:ext uri="{FF2B5EF4-FFF2-40B4-BE49-F238E27FC236}">
              <a16:creationId xmlns:a16="http://schemas.microsoft.com/office/drawing/2014/main" id="{9531DCF4-2869-45E9-9533-144079A99A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342900</xdr:colOff>
      <xdr:row>77</xdr:row>
      <xdr:rowOff>52387</xdr:rowOff>
    </xdr:from>
    <xdr:to>
      <xdr:col>13</xdr:col>
      <xdr:colOff>38100</xdr:colOff>
      <xdr:row>91</xdr:row>
      <xdr:rowOff>128587</xdr:rowOff>
    </xdr:to>
    <xdr:graphicFrame macro="">
      <xdr:nvGraphicFramePr>
        <xdr:cNvPr id="5" name="Chart 4">
          <a:extLst>
            <a:ext uri="{FF2B5EF4-FFF2-40B4-BE49-F238E27FC236}">
              <a16:creationId xmlns:a16="http://schemas.microsoft.com/office/drawing/2014/main" id="{4CE1DFB1-1AC8-4501-96FB-8F5A3AF91F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476250</xdr:colOff>
      <xdr:row>109</xdr:row>
      <xdr:rowOff>71437</xdr:rowOff>
    </xdr:from>
    <xdr:to>
      <xdr:col>14</xdr:col>
      <xdr:colOff>171450</xdr:colOff>
      <xdr:row>123</xdr:row>
      <xdr:rowOff>147637</xdr:rowOff>
    </xdr:to>
    <xdr:graphicFrame macro="">
      <xdr:nvGraphicFramePr>
        <xdr:cNvPr id="3" name="Chart 2">
          <a:extLst>
            <a:ext uri="{FF2B5EF4-FFF2-40B4-BE49-F238E27FC236}">
              <a16:creationId xmlns:a16="http://schemas.microsoft.com/office/drawing/2014/main" id="{FFE63913-8DFC-4418-9140-078EFCD59D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0</xdr:colOff>
      <xdr:row>25</xdr:row>
      <xdr:rowOff>0</xdr:rowOff>
    </xdr:from>
    <xdr:to>
      <xdr:col>22</xdr:col>
      <xdr:colOff>441960</xdr:colOff>
      <xdr:row>32</xdr:row>
      <xdr:rowOff>60960</xdr:rowOff>
    </xdr:to>
    <xdr:sp macro="" textlink="">
      <xdr:nvSpPr>
        <xdr:cNvPr id="7" name="TextBox 6">
          <a:extLst>
            <a:ext uri="{FF2B5EF4-FFF2-40B4-BE49-F238E27FC236}">
              <a16:creationId xmlns:a16="http://schemas.microsoft.com/office/drawing/2014/main" id="{F7BE2FF3-4780-4E0E-BC50-EB3C55E0F356}"/>
            </a:ext>
          </a:extLst>
        </xdr:cNvPr>
        <xdr:cNvSpPr txBox="1"/>
      </xdr:nvSpPr>
      <xdr:spPr>
        <a:xfrm>
          <a:off x="10751820" y="4648200"/>
          <a:ext cx="4099560" cy="13411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t>Notes:</a:t>
          </a:r>
          <a:r>
            <a:rPr lang="en-GB" sz="1100" b="1" baseline="0"/>
            <a:t> </a:t>
          </a:r>
        </a:p>
        <a:p>
          <a:endParaRPr lang="en-GB" sz="1100" baseline="0"/>
        </a:p>
        <a:p>
          <a:r>
            <a:rPr lang="en-GB" sz="1100" baseline="0"/>
            <a:t>- Cell supernatant was diluted 3.5 times to measure the TNFa and IL-10 cytokine levels. The values in this overview are already multiplied by 3.5. To measure TNFa produced by PBMCs, supernatant was not 3.5 times diluted but 35 times (this is not the case for TNFa produced by MLN). </a:t>
          </a:r>
        </a:p>
        <a:p>
          <a:endParaRPr lang="en-GB" sz="1100" baseline="0"/>
        </a:p>
        <a:p>
          <a:endParaRPr lang="en-GB"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087254-1C1D-4B14-9380-E35E46922669}">
  <dimension ref="A2:Y124"/>
  <sheetViews>
    <sheetView workbookViewId="0">
      <selection activeCell="X40" sqref="X40"/>
    </sheetView>
  </sheetViews>
  <sheetFormatPr defaultRowHeight="15" x14ac:dyDescent="0.25"/>
  <cols>
    <col min="1" max="1" width="24.7109375" bestFit="1" customWidth="1"/>
    <col min="17" max="17" width="13.7109375" customWidth="1"/>
  </cols>
  <sheetData>
    <row r="2" spans="1:25" ht="15.75" thickBot="1" x14ac:dyDescent="0.3">
      <c r="A2" s="16" t="s">
        <v>36</v>
      </c>
      <c r="B2" s="1" t="s">
        <v>35</v>
      </c>
      <c r="C2" s="36"/>
      <c r="D2" s="36"/>
      <c r="E2" s="36">
        <v>81050</v>
      </c>
      <c r="F2" s="37"/>
      <c r="G2" s="37">
        <v>81323</v>
      </c>
      <c r="H2" s="37"/>
      <c r="I2" s="38">
        <v>80637</v>
      </c>
      <c r="J2" s="36">
        <v>81078</v>
      </c>
    </row>
    <row r="3" spans="1:25" ht="15.75" thickBot="1" x14ac:dyDescent="0.3">
      <c r="C3" s="46"/>
      <c r="D3" s="40"/>
      <c r="E3" s="29" t="s">
        <v>10</v>
      </c>
      <c r="F3" s="40"/>
      <c r="G3" s="29" t="s">
        <v>11</v>
      </c>
      <c r="H3" s="45"/>
      <c r="I3" s="77" t="s">
        <v>42</v>
      </c>
      <c r="J3" s="78" t="s">
        <v>43</v>
      </c>
      <c r="K3" s="74" t="s">
        <v>39</v>
      </c>
      <c r="L3" s="74" t="s">
        <v>39</v>
      </c>
      <c r="M3" s="74" t="s">
        <v>40</v>
      </c>
      <c r="N3" s="74" t="s">
        <v>40</v>
      </c>
      <c r="P3" s="56" t="s">
        <v>50</v>
      </c>
      <c r="R3" s="77" t="s">
        <v>42</v>
      </c>
      <c r="S3" s="78" t="s">
        <v>43</v>
      </c>
      <c r="T3" s="77" t="s">
        <v>44</v>
      </c>
      <c r="U3" s="78" t="s">
        <v>45</v>
      </c>
      <c r="V3" s="77" t="s">
        <v>46</v>
      </c>
      <c r="W3" s="78" t="s">
        <v>47</v>
      </c>
      <c r="X3" s="77" t="s">
        <v>48</v>
      </c>
      <c r="Y3" s="78" t="s">
        <v>49</v>
      </c>
    </row>
    <row r="4" spans="1:25" ht="15.75" thickBot="1" x14ac:dyDescent="0.3">
      <c r="B4" s="1"/>
      <c r="C4" s="35"/>
      <c r="D4" s="25"/>
      <c r="E4">
        <v>3</v>
      </c>
      <c r="F4" s="25"/>
      <c r="G4">
        <v>5</v>
      </c>
      <c r="H4" s="35"/>
      <c r="I4">
        <v>7</v>
      </c>
      <c r="J4">
        <v>8</v>
      </c>
      <c r="K4">
        <v>9</v>
      </c>
      <c r="L4">
        <v>10</v>
      </c>
      <c r="M4">
        <v>11</v>
      </c>
      <c r="N4">
        <v>12</v>
      </c>
      <c r="R4">
        <v>7</v>
      </c>
      <c r="S4">
        <v>8</v>
      </c>
      <c r="T4">
        <v>7</v>
      </c>
      <c r="U4">
        <v>8</v>
      </c>
      <c r="V4">
        <v>7</v>
      </c>
      <c r="W4">
        <v>8</v>
      </c>
      <c r="X4">
        <v>7</v>
      </c>
      <c r="Y4">
        <v>8</v>
      </c>
    </row>
    <row r="5" spans="1:25" x14ac:dyDescent="0.25">
      <c r="A5" s="1" t="s">
        <v>30</v>
      </c>
      <c r="B5" s="2" t="s">
        <v>2</v>
      </c>
      <c r="C5" s="41"/>
      <c r="D5" s="5"/>
      <c r="E5" s="4">
        <v>297.97250000000003</v>
      </c>
      <c r="F5" s="5"/>
      <c r="G5" s="4">
        <v>313.81349999999998</v>
      </c>
      <c r="H5" s="5"/>
      <c r="I5" s="4">
        <v>230.71300000000002</v>
      </c>
      <c r="J5" s="4">
        <v>36.210999999999999</v>
      </c>
      <c r="K5" s="5">
        <v>3.1394000000000002</v>
      </c>
      <c r="L5" s="5">
        <v>0.64200000000000002</v>
      </c>
      <c r="M5" s="5">
        <v>3.3033000000000001</v>
      </c>
      <c r="N5" s="5">
        <v>0.67910000000000004</v>
      </c>
      <c r="P5" t="s">
        <v>33</v>
      </c>
      <c r="Q5" t="s">
        <v>22</v>
      </c>
      <c r="R5" s="4">
        <v>230.71300000000002</v>
      </c>
      <c r="S5" s="4">
        <v>36.210999999999999</v>
      </c>
      <c r="T5" s="4">
        <v>33.04</v>
      </c>
      <c r="U5" s="4">
        <v>114.1105</v>
      </c>
      <c r="V5" s="4">
        <v>229.86950000000002</v>
      </c>
      <c r="W5" s="4">
        <v>225.2285</v>
      </c>
      <c r="X5" s="4">
        <v>55.457500000000003</v>
      </c>
      <c r="Y5" s="4">
        <v>240.05799999999999</v>
      </c>
    </row>
    <row r="6" spans="1:25" x14ac:dyDescent="0.25">
      <c r="B6" s="2" t="s">
        <v>3</v>
      </c>
      <c r="C6" s="42"/>
      <c r="D6" s="8"/>
      <c r="E6" s="7">
        <v>170.52700000000002</v>
      </c>
      <c r="F6" s="8"/>
      <c r="G6" s="7">
        <v>203.30799999999999</v>
      </c>
      <c r="H6" s="8"/>
      <c r="I6" s="7">
        <v>108.6785</v>
      </c>
      <c r="J6" s="7">
        <v>19.099499999999999</v>
      </c>
      <c r="K6" s="8">
        <v>3.3355999999999999</v>
      </c>
      <c r="L6" s="8">
        <v>0.39140000000000003</v>
      </c>
      <c r="M6" s="8">
        <v>3.3584000000000001</v>
      </c>
      <c r="N6" s="8">
        <v>0.40010000000000001</v>
      </c>
      <c r="Q6" t="s">
        <v>23</v>
      </c>
      <c r="R6" s="7">
        <v>108.6785</v>
      </c>
      <c r="S6" s="7">
        <v>19.099499999999999</v>
      </c>
      <c r="T6" s="7">
        <v>30.754500000000004</v>
      </c>
      <c r="U6" s="7">
        <v>86.191000000000003</v>
      </c>
      <c r="V6" s="7">
        <v>112.57400000000001</v>
      </c>
      <c r="W6" s="7">
        <v>146.94400000000002</v>
      </c>
      <c r="X6" s="7">
        <v>41.1845</v>
      </c>
      <c r="Y6" s="7">
        <v>118.6885</v>
      </c>
    </row>
    <row r="7" spans="1:25" x14ac:dyDescent="0.25">
      <c r="B7" s="2" t="s">
        <v>4</v>
      </c>
      <c r="C7" s="42"/>
      <c r="D7" s="8"/>
      <c r="E7" s="7">
        <v>44.369500000000002</v>
      </c>
      <c r="F7" s="8"/>
      <c r="G7" s="7">
        <v>219.5025</v>
      </c>
      <c r="H7" s="8"/>
      <c r="I7" s="7">
        <v>62.811000000000007</v>
      </c>
      <c r="J7" s="7">
        <v>28.570500000000003</v>
      </c>
      <c r="K7" s="8">
        <v>3.1072000000000002</v>
      </c>
      <c r="L7" s="8">
        <v>0.20569999999999999</v>
      </c>
      <c r="M7" s="8">
        <v>3.1526999999999998</v>
      </c>
      <c r="N7" s="8">
        <v>0.21809999999999999</v>
      </c>
      <c r="Q7" t="s">
        <v>24</v>
      </c>
      <c r="R7" s="7">
        <v>62.811000000000007</v>
      </c>
      <c r="S7" s="7">
        <v>28.570500000000003</v>
      </c>
      <c r="T7" s="7">
        <v>36.953000000000003</v>
      </c>
      <c r="U7" s="7">
        <v>74.48</v>
      </c>
      <c r="V7" s="7">
        <v>165.38899999999998</v>
      </c>
      <c r="W7" s="7">
        <v>73.751999999999995</v>
      </c>
      <c r="X7" s="7">
        <v>55.310500000000005</v>
      </c>
      <c r="Y7" s="7">
        <v>120.72199999999999</v>
      </c>
    </row>
    <row r="8" spans="1:25" x14ac:dyDescent="0.25">
      <c r="B8" s="2" t="s">
        <v>5</v>
      </c>
      <c r="C8" s="42"/>
      <c r="D8" s="8"/>
      <c r="E8" s="10">
        <v>111.4365</v>
      </c>
      <c r="F8" s="8"/>
      <c r="G8" s="10">
        <v>119.46199999999999</v>
      </c>
      <c r="H8" s="8"/>
      <c r="I8" s="10">
        <v>99.659000000000006</v>
      </c>
      <c r="J8" s="10">
        <v>56.006999999999998</v>
      </c>
      <c r="K8" s="8">
        <v>2.9228999999999998</v>
      </c>
      <c r="L8" s="8">
        <v>0.13120000000000001</v>
      </c>
      <c r="M8" s="8">
        <v>2.8512</v>
      </c>
      <c r="N8" s="8">
        <v>0.13009999999999999</v>
      </c>
      <c r="P8" t="s">
        <v>34</v>
      </c>
      <c r="Q8" t="s">
        <v>27</v>
      </c>
      <c r="R8" s="10">
        <v>99.659000000000006</v>
      </c>
      <c r="S8" s="10">
        <v>56.006999999999998</v>
      </c>
      <c r="T8" s="10">
        <v>54.326999999999998</v>
      </c>
      <c r="U8" s="10">
        <v>90.345500000000001</v>
      </c>
      <c r="V8" s="10">
        <v>65.905000000000001</v>
      </c>
      <c r="W8" s="10">
        <v>154.82249999999999</v>
      </c>
      <c r="X8" s="10">
        <v>92.438500000000005</v>
      </c>
      <c r="Y8" s="10">
        <v>96.25</v>
      </c>
    </row>
    <row r="9" spans="1:25" x14ac:dyDescent="0.25">
      <c r="B9" s="2" t="s">
        <v>6</v>
      </c>
      <c r="C9" s="42"/>
      <c r="D9" s="8"/>
      <c r="E9" s="10">
        <v>117.59649999999999</v>
      </c>
      <c r="F9" s="8"/>
      <c r="G9" s="10">
        <v>109.256</v>
      </c>
      <c r="H9" s="8"/>
      <c r="I9" s="10">
        <v>106.386</v>
      </c>
      <c r="J9" s="10">
        <v>47.6</v>
      </c>
      <c r="K9" s="8">
        <v>2.5998999999999999</v>
      </c>
      <c r="L9" s="8">
        <v>8.4199999999999997E-2</v>
      </c>
      <c r="M9" s="8">
        <v>2.2919</v>
      </c>
      <c r="N9" s="8">
        <v>9.2299999999999993E-2</v>
      </c>
      <c r="Q9" t="s">
        <v>26</v>
      </c>
      <c r="R9" s="10">
        <v>106.386</v>
      </c>
      <c r="S9" s="10">
        <v>47.6</v>
      </c>
      <c r="T9" s="10">
        <v>55.594000000000001</v>
      </c>
      <c r="U9" s="10">
        <v>88.077500000000001</v>
      </c>
      <c r="V9" s="10">
        <v>65.509500000000003</v>
      </c>
      <c r="W9" s="10">
        <v>164.76250000000002</v>
      </c>
      <c r="X9" s="10">
        <v>73.5595</v>
      </c>
      <c r="Y9" s="10">
        <v>104.419</v>
      </c>
    </row>
    <row r="10" spans="1:25" x14ac:dyDescent="0.25">
      <c r="B10" s="2" t="s">
        <v>7</v>
      </c>
      <c r="C10" s="42"/>
      <c r="D10" s="8"/>
      <c r="E10" s="10">
        <v>80.506999999999991</v>
      </c>
      <c r="F10" s="8"/>
      <c r="G10" s="10">
        <v>96.526499999999999</v>
      </c>
      <c r="H10" s="8"/>
      <c r="I10" s="10">
        <v>61.414500000000004</v>
      </c>
      <c r="J10" s="10">
        <v>34.275499999999994</v>
      </c>
      <c r="K10" s="8">
        <v>1.9930000000000001</v>
      </c>
      <c r="L10" s="8">
        <v>5.8900000000000001E-2</v>
      </c>
      <c r="M10" s="8">
        <v>2.2014</v>
      </c>
      <c r="N10" s="8">
        <v>5.9299999999999999E-2</v>
      </c>
      <c r="Q10" t="s">
        <v>25</v>
      </c>
      <c r="R10" s="10">
        <v>61.414500000000004</v>
      </c>
      <c r="S10" s="10">
        <v>34.275499999999994</v>
      </c>
      <c r="T10" s="10">
        <v>47.207999999999998</v>
      </c>
      <c r="U10" s="10">
        <v>80.461500000000001</v>
      </c>
      <c r="V10" s="10">
        <v>66.941000000000003</v>
      </c>
      <c r="W10" s="10">
        <v>161.69300000000001</v>
      </c>
      <c r="X10" s="10">
        <v>71.259999999999991</v>
      </c>
      <c r="Y10" s="10">
        <v>95.224500000000006</v>
      </c>
    </row>
    <row r="11" spans="1:25" x14ac:dyDescent="0.25">
      <c r="B11" s="2" t="s">
        <v>8</v>
      </c>
      <c r="C11" s="42"/>
      <c r="D11" s="8"/>
      <c r="E11" s="12">
        <v>4.2805</v>
      </c>
      <c r="F11" s="8"/>
      <c r="G11" s="12">
        <v>224.89600000000002</v>
      </c>
      <c r="H11" s="8"/>
      <c r="I11" s="79">
        <v>50.47</v>
      </c>
      <c r="J11" s="79">
        <v>24.0625</v>
      </c>
      <c r="K11" s="8">
        <v>1.4177999999999999</v>
      </c>
      <c r="L11" s="8">
        <v>2.6599999999999999E-2</v>
      </c>
      <c r="M11" s="8">
        <v>1.4839</v>
      </c>
      <c r="N11" s="8">
        <v>2.4400000000000002E-2</v>
      </c>
      <c r="Q11" t="s">
        <v>28</v>
      </c>
      <c r="R11" s="79">
        <v>50.47</v>
      </c>
      <c r="S11" s="79">
        <v>24.0625</v>
      </c>
      <c r="T11" s="12">
        <v>52.703000000000003</v>
      </c>
      <c r="U11" s="12">
        <v>109.98049999999999</v>
      </c>
      <c r="V11" s="79">
        <v>943.40049999999997</v>
      </c>
      <c r="W11" s="79">
        <v>467.36200000000002</v>
      </c>
      <c r="X11" s="79">
        <v>0</v>
      </c>
      <c r="Y11" s="79">
        <v>0</v>
      </c>
    </row>
    <row r="12" spans="1:25" ht="15.75" thickBot="1" x14ac:dyDescent="0.3">
      <c r="B12" s="2" t="s">
        <v>9</v>
      </c>
      <c r="C12" s="43"/>
      <c r="D12" s="15"/>
      <c r="E12" s="14">
        <v>23.03</v>
      </c>
      <c r="F12" s="15"/>
      <c r="G12" s="14">
        <v>249.46250000000003</v>
      </c>
      <c r="H12" s="15"/>
      <c r="I12" s="14">
        <v>65.397499999999994</v>
      </c>
      <c r="J12" s="80">
        <v>40.900999999999996</v>
      </c>
      <c r="K12" s="15">
        <v>1.0995999999999999</v>
      </c>
      <c r="L12" s="15">
        <v>2.58E-2</v>
      </c>
      <c r="M12" s="15">
        <v>1.0580000000000001</v>
      </c>
      <c r="N12" s="15">
        <v>2.6100000000000002E-2</v>
      </c>
      <c r="Q12" t="s">
        <v>28</v>
      </c>
      <c r="R12" s="14">
        <v>65.397499999999994</v>
      </c>
      <c r="S12" s="80">
        <v>40.900999999999996</v>
      </c>
      <c r="T12" s="14">
        <v>50.344000000000001</v>
      </c>
      <c r="U12" s="14">
        <v>164.5385</v>
      </c>
      <c r="V12" s="80">
        <v>284.8895</v>
      </c>
      <c r="W12" s="14">
        <v>289.149</v>
      </c>
      <c r="X12" s="80">
        <v>0</v>
      </c>
      <c r="Y12" s="14">
        <v>0.51100000000000001</v>
      </c>
    </row>
    <row r="13" spans="1:25" x14ac:dyDescent="0.25">
      <c r="D13" s="25"/>
      <c r="E13">
        <f t="shared" ref="D13:G13" si="0">AVERAGE(E11:E12)</f>
        <v>13.655250000000001</v>
      </c>
      <c r="F13" s="25"/>
      <c r="G13">
        <f t="shared" si="0"/>
        <v>237.17925000000002</v>
      </c>
      <c r="I13">
        <f>AVERAGE(I11:I12)</f>
        <v>57.933749999999996</v>
      </c>
      <c r="J13">
        <f t="shared" ref="J13" si="1">AVERAGE(J11:J12)</f>
        <v>32.481749999999998</v>
      </c>
      <c r="R13">
        <f>AVERAGE(R11:R12)</f>
        <v>57.933749999999996</v>
      </c>
      <c r="S13">
        <f t="shared" ref="S13:Y13" si="2">AVERAGE(S11:S12)</f>
        <v>32.481749999999998</v>
      </c>
      <c r="T13">
        <f t="shared" si="2"/>
        <v>51.523499999999999</v>
      </c>
      <c r="U13">
        <f t="shared" si="2"/>
        <v>137.2595</v>
      </c>
      <c r="V13">
        <f t="shared" si="2"/>
        <v>614.14499999999998</v>
      </c>
      <c r="W13">
        <f t="shared" si="2"/>
        <v>378.25549999999998</v>
      </c>
      <c r="X13">
        <f t="shared" si="2"/>
        <v>0</v>
      </c>
      <c r="Y13">
        <f t="shared" si="2"/>
        <v>0.2555</v>
      </c>
    </row>
    <row r="14" spans="1:25" x14ac:dyDescent="0.25">
      <c r="B14" s="1" t="s">
        <v>13</v>
      </c>
      <c r="C14" s="1" t="s">
        <v>14</v>
      </c>
      <c r="D14" s="1" t="s">
        <v>15</v>
      </c>
      <c r="E14" s="1" t="s">
        <v>16</v>
      </c>
    </row>
    <row r="15" spans="1:25" ht="15.75" thickBot="1" x14ac:dyDescent="0.3">
      <c r="A15">
        <v>1</v>
      </c>
      <c r="B15">
        <v>4000</v>
      </c>
      <c r="C15" s="35">
        <v>3.1394000000000002</v>
      </c>
      <c r="D15" s="35">
        <v>3.3033000000000001</v>
      </c>
      <c r="E15" s="35">
        <f>AVERAGE(C15:D15)</f>
        <v>3.2213500000000002</v>
      </c>
    </row>
    <row r="16" spans="1:25" ht="15.75" thickBot="1" x14ac:dyDescent="0.3">
      <c r="A16">
        <v>2</v>
      </c>
      <c r="B16">
        <v>2000</v>
      </c>
      <c r="C16" s="73">
        <v>3.3355999999999999</v>
      </c>
      <c r="D16" s="73">
        <v>3.3584000000000001</v>
      </c>
      <c r="E16" s="35">
        <f t="shared" ref="E16:E30" si="3">AVERAGE(C16:D16)</f>
        <v>3.347</v>
      </c>
      <c r="P16" s="57" t="s">
        <v>37</v>
      </c>
      <c r="R16" s="29" t="s">
        <v>10</v>
      </c>
      <c r="S16" s="29" t="s">
        <v>11</v>
      </c>
      <c r="T16" s="28" t="s">
        <v>18</v>
      </c>
      <c r="U16" s="29" t="s">
        <v>19</v>
      </c>
      <c r="V16" s="28" t="s">
        <v>20</v>
      </c>
      <c r="W16" s="29" t="s">
        <v>21</v>
      </c>
      <c r="X16" s="28" t="s">
        <v>0</v>
      </c>
      <c r="Y16" s="29" t="s">
        <v>21</v>
      </c>
    </row>
    <row r="17" spans="1:25" ht="15.75" thickBot="1" x14ac:dyDescent="0.3">
      <c r="A17">
        <v>3</v>
      </c>
      <c r="B17">
        <v>1000</v>
      </c>
      <c r="C17" s="73">
        <v>3.1072000000000002</v>
      </c>
      <c r="D17" s="73">
        <v>3.1526999999999998</v>
      </c>
      <c r="E17" s="35">
        <f t="shared" si="3"/>
        <v>3.12995</v>
      </c>
      <c r="R17">
        <v>3</v>
      </c>
      <c r="S17">
        <v>5</v>
      </c>
      <c r="T17">
        <v>1</v>
      </c>
      <c r="U17">
        <v>6</v>
      </c>
      <c r="V17">
        <v>1</v>
      </c>
      <c r="W17">
        <v>6</v>
      </c>
      <c r="X17">
        <v>1</v>
      </c>
      <c r="Y17">
        <v>6</v>
      </c>
    </row>
    <row r="18" spans="1:25" x14ac:dyDescent="0.25">
      <c r="A18">
        <v>4</v>
      </c>
      <c r="B18">
        <v>500</v>
      </c>
      <c r="C18" s="73">
        <v>2.9228999999999998</v>
      </c>
      <c r="D18" s="73">
        <v>2.8512</v>
      </c>
      <c r="E18" s="35">
        <f t="shared" si="3"/>
        <v>2.8870499999999999</v>
      </c>
      <c r="P18" t="s">
        <v>33</v>
      </c>
      <c r="Q18" t="s">
        <v>22</v>
      </c>
      <c r="R18" s="4">
        <v>297.97250000000003</v>
      </c>
      <c r="S18" s="4">
        <v>313.81349999999998</v>
      </c>
      <c r="T18" s="3">
        <v>191.303</v>
      </c>
      <c r="U18" s="4">
        <v>91.224000000000004</v>
      </c>
      <c r="V18" s="3">
        <v>30.8245</v>
      </c>
      <c r="W18" s="4">
        <v>113.06049999999999</v>
      </c>
      <c r="X18" s="3">
        <v>112.4725</v>
      </c>
      <c r="Y18" s="4">
        <v>113.06049999999999</v>
      </c>
    </row>
    <row r="19" spans="1:25" x14ac:dyDescent="0.25">
      <c r="A19">
        <v>5</v>
      </c>
      <c r="B19">
        <v>250</v>
      </c>
      <c r="C19" s="73">
        <v>2.5998999999999999</v>
      </c>
      <c r="D19" s="73">
        <v>2.2919</v>
      </c>
      <c r="E19" s="35">
        <f t="shared" si="3"/>
        <v>2.4459</v>
      </c>
      <c r="Q19" t="s">
        <v>23</v>
      </c>
      <c r="R19" s="7">
        <v>170.52700000000002</v>
      </c>
      <c r="S19" s="7">
        <v>203.30799999999999</v>
      </c>
      <c r="T19" s="6">
        <v>83.149500000000003</v>
      </c>
      <c r="U19" s="7">
        <v>52.408999999999999</v>
      </c>
      <c r="V19" s="6">
        <v>34.527500000000003</v>
      </c>
      <c r="W19" s="7">
        <v>81.494</v>
      </c>
      <c r="X19" s="6">
        <v>83.467999999999989</v>
      </c>
      <c r="Y19" s="7">
        <v>81.494</v>
      </c>
    </row>
    <row r="20" spans="1:25" x14ac:dyDescent="0.25">
      <c r="A20">
        <v>6</v>
      </c>
      <c r="B20">
        <v>125</v>
      </c>
      <c r="C20" s="73">
        <v>1.9930000000000001</v>
      </c>
      <c r="D20" s="73">
        <v>2.2014</v>
      </c>
      <c r="E20" s="35">
        <f t="shared" si="3"/>
        <v>2.0972</v>
      </c>
      <c r="Q20" t="s">
        <v>24</v>
      </c>
      <c r="R20" s="7">
        <v>44.369500000000002</v>
      </c>
      <c r="S20" s="7">
        <v>219.5025</v>
      </c>
      <c r="T20" s="6">
        <v>55.475000000000001</v>
      </c>
      <c r="U20" s="7">
        <v>43.582000000000001</v>
      </c>
      <c r="V20" s="6">
        <v>36.347499999999997</v>
      </c>
      <c r="W20" s="7">
        <v>70.126000000000005</v>
      </c>
      <c r="X20" s="6">
        <v>71.613499999999988</v>
      </c>
      <c r="Y20" s="7">
        <v>70.126000000000005</v>
      </c>
    </row>
    <row r="21" spans="1:25" x14ac:dyDescent="0.25">
      <c r="A21">
        <v>7</v>
      </c>
      <c r="B21">
        <v>62.5</v>
      </c>
      <c r="C21" s="73">
        <v>1.4177999999999999</v>
      </c>
      <c r="D21" s="73">
        <v>1.4839</v>
      </c>
      <c r="E21" s="35">
        <f t="shared" si="3"/>
        <v>1.45085</v>
      </c>
      <c r="P21" t="s">
        <v>34</v>
      </c>
      <c r="Q21" t="s">
        <v>27</v>
      </c>
      <c r="R21" s="10">
        <v>111.4365</v>
      </c>
      <c r="S21" s="10">
        <v>119.46199999999999</v>
      </c>
      <c r="T21" s="9">
        <v>43.763999999999996</v>
      </c>
      <c r="U21" s="10">
        <v>60.962999999999994</v>
      </c>
      <c r="V21" s="9">
        <v>29.526</v>
      </c>
      <c r="W21" s="10">
        <v>100.548</v>
      </c>
      <c r="X21" s="9">
        <v>69.649999999999991</v>
      </c>
      <c r="Y21" s="10">
        <v>100.548</v>
      </c>
    </row>
    <row r="22" spans="1:25" x14ac:dyDescent="0.25">
      <c r="A22">
        <v>8</v>
      </c>
      <c r="B22">
        <v>31.25</v>
      </c>
      <c r="C22" s="73">
        <v>1.0995999999999999</v>
      </c>
      <c r="D22" s="73">
        <v>1.0580000000000001</v>
      </c>
      <c r="E22" s="35">
        <f t="shared" si="3"/>
        <v>1.0788</v>
      </c>
      <c r="Q22" t="s">
        <v>26</v>
      </c>
      <c r="R22" s="10">
        <v>117.59649999999999</v>
      </c>
      <c r="S22" s="10">
        <v>109.256</v>
      </c>
      <c r="T22" s="9">
        <v>49.966000000000001</v>
      </c>
      <c r="U22" s="10">
        <v>66.64</v>
      </c>
      <c r="V22" s="9">
        <v>26.564999999999998</v>
      </c>
      <c r="W22" s="10">
        <v>91.021000000000001</v>
      </c>
      <c r="X22" s="9">
        <v>71.165499999999994</v>
      </c>
      <c r="Y22" s="10">
        <v>91.021000000000001</v>
      </c>
    </row>
    <row r="23" spans="1:25" x14ac:dyDescent="0.25">
      <c r="A23">
        <v>9</v>
      </c>
      <c r="B23">
        <v>15.625</v>
      </c>
      <c r="C23" s="73">
        <v>0.64200000000000002</v>
      </c>
      <c r="D23" s="73">
        <v>0.67910000000000004</v>
      </c>
      <c r="E23" s="35">
        <f t="shared" si="3"/>
        <v>0.66054999999999997</v>
      </c>
      <c r="Q23" t="s">
        <v>25</v>
      </c>
      <c r="R23" s="10">
        <v>80.506999999999991</v>
      </c>
      <c r="S23" s="10">
        <v>96.526499999999999</v>
      </c>
      <c r="T23" s="9">
        <v>36.522500000000001</v>
      </c>
      <c r="U23" s="10">
        <v>44.880499999999998</v>
      </c>
      <c r="V23" s="9">
        <v>25.0215</v>
      </c>
      <c r="W23" s="10">
        <v>91.896000000000001</v>
      </c>
      <c r="X23" s="9">
        <v>63.0595</v>
      </c>
      <c r="Y23" s="10">
        <v>91.896000000000001</v>
      </c>
    </row>
    <row r="24" spans="1:25" x14ac:dyDescent="0.25">
      <c r="A24">
        <v>10</v>
      </c>
      <c r="B24">
        <v>7.8129999999999997</v>
      </c>
      <c r="C24" s="73">
        <v>0.39140000000000003</v>
      </c>
      <c r="D24" s="73">
        <v>0.40010000000000001</v>
      </c>
      <c r="E24" s="35">
        <f t="shared" si="3"/>
        <v>0.39575000000000005</v>
      </c>
      <c r="Q24" t="s">
        <v>28</v>
      </c>
      <c r="R24" s="12">
        <v>4.2805</v>
      </c>
      <c r="S24" s="12">
        <v>224.89600000000002</v>
      </c>
      <c r="T24" s="11">
        <v>61.225499999999997</v>
      </c>
      <c r="U24" s="12">
        <v>0.80500000000000005</v>
      </c>
      <c r="V24" s="11">
        <v>35.031500000000001</v>
      </c>
      <c r="W24" s="12">
        <v>63.839999999999996</v>
      </c>
      <c r="X24" s="11">
        <v>0</v>
      </c>
      <c r="Y24" s="12">
        <v>63.839999999999996</v>
      </c>
    </row>
    <row r="25" spans="1:25" ht="15.75" thickBot="1" x14ac:dyDescent="0.3">
      <c r="A25">
        <v>11</v>
      </c>
      <c r="B25">
        <v>3.9060000000000001</v>
      </c>
      <c r="C25" s="73">
        <v>0.20569999999999999</v>
      </c>
      <c r="D25" s="73">
        <v>0.21809999999999999</v>
      </c>
      <c r="E25" s="35">
        <f t="shared" si="3"/>
        <v>0.21189999999999998</v>
      </c>
      <c r="Q25" t="s">
        <v>28</v>
      </c>
      <c r="R25" s="14">
        <v>23.03</v>
      </c>
      <c r="S25" s="14">
        <v>249.46250000000003</v>
      </c>
      <c r="T25" s="13">
        <v>64.840999999999994</v>
      </c>
      <c r="U25" s="14">
        <v>61.561499999999995</v>
      </c>
      <c r="V25" s="13">
        <v>71.61</v>
      </c>
      <c r="W25" s="14">
        <v>62.923000000000002</v>
      </c>
      <c r="X25" s="13">
        <v>0</v>
      </c>
      <c r="Y25" s="14">
        <v>62.923000000000002</v>
      </c>
    </row>
    <row r="26" spans="1:25" x14ac:dyDescent="0.25">
      <c r="A26">
        <v>12</v>
      </c>
      <c r="B26">
        <v>1.9530000000000001</v>
      </c>
      <c r="C26" s="73">
        <v>0.13120000000000001</v>
      </c>
      <c r="D26" s="73">
        <v>0.13009999999999999</v>
      </c>
      <c r="E26" s="35">
        <f t="shared" si="3"/>
        <v>0.13064999999999999</v>
      </c>
      <c r="R26">
        <f>SUM(R24:R25)/2</f>
        <v>13.655250000000001</v>
      </c>
      <c r="S26">
        <f t="shared" ref="S26:Y26" si="4">SUM(S24:S25)/2</f>
        <v>237.17925000000002</v>
      </c>
      <c r="T26">
        <f t="shared" si="4"/>
        <v>63.033249999999995</v>
      </c>
      <c r="U26">
        <f t="shared" si="4"/>
        <v>31.183249999999997</v>
      </c>
      <c r="V26">
        <f t="shared" si="4"/>
        <v>53.320750000000004</v>
      </c>
      <c r="W26">
        <f t="shared" si="4"/>
        <v>63.381500000000003</v>
      </c>
      <c r="X26">
        <f t="shared" si="4"/>
        <v>0</v>
      </c>
      <c r="Y26">
        <f t="shared" si="4"/>
        <v>63.381500000000003</v>
      </c>
    </row>
    <row r="27" spans="1:25" x14ac:dyDescent="0.25">
      <c r="A27">
        <v>13</v>
      </c>
      <c r="B27">
        <v>0.97699999999999998</v>
      </c>
      <c r="C27" s="73">
        <v>8.4199999999999997E-2</v>
      </c>
      <c r="D27" s="73">
        <v>9.2299999999999993E-2</v>
      </c>
      <c r="E27" s="35">
        <f t="shared" si="3"/>
        <v>8.8249999999999995E-2</v>
      </c>
    </row>
    <row r="28" spans="1:25" x14ac:dyDescent="0.25">
      <c r="A28">
        <v>14</v>
      </c>
      <c r="B28">
        <v>0.48799999999999999</v>
      </c>
      <c r="C28" s="73">
        <v>5.8900000000000001E-2</v>
      </c>
      <c r="D28" s="73">
        <v>5.9299999999999999E-2</v>
      </c>
      <c r="E28" s="35">
        <f t="shared" si="3"/>
        <v>5.91E-2</v>
      </c>
    </row>
    <row r="29" spans="1:25" x14ac:dyDescent="0.25">
      <c r="A29">
        <v>15</v>
      </c>
      <c r="B29" t="s">
        <v>17</v>
      </c>
      <c r="C29" s="35">
        <v>2.6599999999999999E-2</v>
      </c>
      <c r="D29" s="35">
        <v>2.4400000000000002E-2</v>
      </c>
      <c r="E29" s="35">
        <f t="shared" si="3"/>
        <v>2.5500000000000002E-2</v>
      </c>
    </row>
    <row r="30" spans="1:25" x14ac:dyDescent="0.25">
      <c r="A30">
        <v>16</v>
      </c>
      <c r="B30" t="s">
        <v>17</v>
      </c>
      <c r="C30" s="35">
        <v>2.58E-2</v>
      </c>
      <c r="D30" s="35">
        <v>2.6100000000000002E-2</v>
      </c>
      <c r="E30" s="35">
        <f t="shared" si="3"/>
        <v>2.5950000000000001E-2</v>
      </c>
    </row>
    <row r="31" spans="1:25" x14ac:dyDescent="0.25">
      <c r="A31" s="24"/>
      <c r="B31" s="24"/>
      <c r="C31" s="24"/>
      <c r="D31" s="24"/>
      <c r="E31" s="24"/>
    </row>
    <row r="32" spans="1:25" ht="15.75" thickBot="1" x14ac:dyDescent="0.3">
      <c r="B32" s="27" t="s">
        <v>35</v>
      </c>
      <c r="C32" s="37">
        <v>81465</v>
      </c>
      <c r="D32" s="37"/>
      <c r="E32" s="37"/>
      <c r="F32" s="37"/>
      <c r="G32" s="47"/>
      <c r="H32" s="37">
        <v>81062</v>
      </c>
      <c r="I32" s="38">
        <v>81411</v>
      </c>
      <c r="J32" s="36">
        <v>81353</v>
      </c>
    </row>
    <row r="33" spans="1:14" ht="15.75" thickBot="1" x14ac:dyDescent="0.3">
      <c r="A33" s="24"/>
      <c r="C33" s="28" t="s">
        <v>18</v>
      </c>
      <c r="D33" s="44"/>
      <c r="E33" s="40"/>
      <c r="F33" s="44"/>
      <c r="G33" s="40"/>
      <c r="H33" s="29" t="s">
        <v>19</v>
      </c>
      <c r="I33" s="77" t="s">
        <v>44</v>
      </c>
      <c r="J33" s="78" t="s">
        <v>45</v>
      </c>
      <c r="K33" s="74" t="s">
        <v>39</v>
      </c>
      <c r="L33" s="74" t="s">
        <v>39</v>
      </c>
      <c r="M33" s="74" t="s">
        <v>40</v>
      </c>
      <c r="N33" s="74" t="s">
        <v>40</v>
      </c>
    </row>
    <row r="34" spans="1:14" ht="15.75" thickBot="1" x14ac:dyDescent="0.3">
      <c r="C34">
        <v>1</v>
      </c>
      <c r="D34" s="25"/>
      <c r="E34" s="25"/>
      <c r="F34" s="25"/>
      <c r="G34" s="25"/>
      <c r="H34">
        <v>6</v>
      </c>
      <c r="I34">
        <v>7</v>
      </c>
      <c r="J34">
        <v>8</v>
      </c>
      <c r="K34">
        <v>9</v>
      </c>
      <c r="L34">
        <v>10</v>
      </c>
      <c r="M34">
        <v>11</v>
      </c>
      <c r="N34">
        <v>12</v>
      </c>
    </row>
    <row r="35" spans="1:14" x14ac:dyDescent="0.25">
      <c r="B35" t="s">
        <v>12</v>
      </c>
      <c r="C35" s="3">
        <v>191.303</v>
      </c>
      <c r="D35" s="5"/>
      <c r="E35" s="5"/>
      <c r="F35" s="5"/>
      <c r="G35" s="5"/>
      <c r="H35" s="4">
        <v>91.224000000000004</v>
      </c>
      <c r="I35" s="4">
        <v>33.04</v>
      </c>
      <c r="J35" s="4">
        <v>114.1105</v>
      </c>
      <c r="K35" s="61">
        <v>3.3578999999999999</v>
      </c>
      <c r="L35" s="62">
        <v>0.71589999999999998</v>
      </c>
      <c r="M35" s="62">
        <v>4</v>
      </c>
      <c r="N35" s="63">
        <v>0.7329</v>
      </c>
    </row>
    <row r="36" spans="1:14" x14ac:dyDescent="0.25">
      <c r="B36" t="s">
        <v>3</v>
      </c>
      <c r="C36" s="6">
        <v>83.149500000000003</v>
      </c>
      <c r="D36" s="8"/>
      <c r="E36" s="8"/>
      <c r="F36" s="8"/>
      <c r="G36" s="8"/>
      <c r="H36" s="7">
        <v>52.408999999999999</v>
      </c>
      <c r="I36" s="7">
        <v>30.754500000000004</v>
      </c>
      <c r="J36" s="7">
        <v>86.191000000000003</v>
      </c>
      <c r="K36" s="64">
        <v>3.3592</v>
      </c>
      <c r="L36" s="34">
        <v>0.40810000000000002</v>
      </c>
      <c r="M36" s="34">
        <v>3.3763000000000001</v>
      </c>
      <c r="N36" s="65">
        <v>0.4158</v>
      </c>
    </row>
    <row r="37" spans="1:14" x14ac:dyDescent="0.25">
      <c r="B37" t="s">
        <v>4</v>
      </c>
      <c r="C37" s="6">
        <v>55.475000000000001</v>
      </c>
      <c r="D37" s="8"/>
      <c r="E37" s="8"/>
      <c r="F37" s="8"/>
      <c r="G37" s="8"/>
      <c r="H37" s="7">
        <v>43.582000000000001</v>
      </c>
      <c r="I37" s="7">
        <v>36.953000000000003</v>
      </c>
      <c r="J37" s="7">
        <v>74.48</v>
      </c>
      <c r="K37" s="64">
        <v>3.0766</v>
      </c>
      <c r="L37" s="34">
        <v>0.23050000000000001</v>
      </c>
      <c r="M37" s="34">
        <v>3.2021999999999999</v>
      </c>
      <c r="N37" s="65">
        <v>0.2177</v>
      </c>
    </row>
    <row r="38" spans="1:14" x14ac:dyDescent="0.25">
      <c r="A38" s="1" t="s">
        <v>31</v>
      </c>
      <c r="B38" t="s">
        <v>5</v>
      </c>
      <c r="C38" s="9">
        <v>43.763999999999996</v>
      </c>
      <c r="D38" s="8"/>
      <c r="E38" s="8"/>
      <c r="F38" s="8"/>
      <c r="G38" s="8"/>
      <c r="H38" s="10">
        <v>60.962999999999994</v>
      </c>
      <c r="I38" s="10">
        <v>54.326999999999998</v>
      </c>
      <c r="J38" s="10">
        <v>90.345500000000001</v>
      </c>
      <c r="K38" s="64">
        <v>2.9117000000000002</v>
      </c>
      <c r="L38" s="34">
        <v>0.1474</v>
      </c>
      <c r="M38" s="34">
        <v>3.1524999999999999</v>
      </c>
      <c r="N38" s="65">
        <v>0.151</v>
      </c>
    </row>
    <row r="39" spans="1:14" x14ac:dyDescent="0.25">
      <c r="B39" t="s">
        <v>6</v>
      </c>
      <c r="C39" s="9">
        <v>49.966000000000001</v>
      </c>
      <c r="D39" s="8"/>
      <c r="E39" s="8"/>
      <c r="F39" s="8"/>
      <c r="G39" s="8"/>
      <c r="H39" s="10">
        <v>66.64</v>
      </c>
      <c r="I39" s="10">
        <v>55.594000000000001</v>
      </c>
      <c r="J39" s="10">
        <v>88.077500000000001</v>
      </c>
      <c r="K39" s="64">
        <v>2.4937</v>
      </c>
      <c r="L39" s="34">
        <v>8.8800000000000004E-2</v>
      </c>
      <c r="M39" s="34">
        <v>2.8083</v>
      </c>
      <c r="N39" s="65">
        <v>8.8400000000000006E-2</v>
      </c>
    </row>
    <row r="40" spans="1:14" x14ac:dyDescent="0.25">
      <c r="B40" t="s">
        <v>7</v>
      </c>
      <c r="C40" s="9">
        <v>36.522500000000001</v>
      </c>
      <c r="D40" s="8"/>
      <c r="E40" s="8"/>
      <c r="F40" s="8"/>
      <c r="G40" s="8"/>
      <c r="H40" s="10">
        <v>44.880499999999998</v>
      </c>
      <c r="I40" s="10">
        <v>47.207999999999998</v>
      </c>
      <c r="J40" s="10">
        <v>80.461500000000001</v>
      </c>
      <c r="K40" s="64">
        <v>2.2147000000000001</v>
      </c>
      <c r="L40" s="34">
        <v>6.3200000000000006E-2</v>
      </c>
      <c r="M40" s="34">
        <v>2.4491000000000001</v>
      </c>
      <c r="N40" s="65">
        <v>6.5699999999999995E-2</v>
      </c>
    </row>
    <row r="41" spans="1:14" x14ac:dyDescent="0.25">
      <c r="B41" t="s">
        <v>8</v>
      </c>
      <c r="C41" s="11">
        <v>61.225499999999997</v>
      </c>
      <c r="D41" s="8"/>
      <c r="E41" s="8"/>
      <c r="F41" s="8"/>
      <c r="G41" s="8"/>
      <c r="H41" s="12">
        <v>0.80500000000000005</v>
      </c>
      <c r="I41" s="12">
        <v>52.703000000000003</v>
      </c>
      <c r="J41" s="12">
        <v>109.98049999999999</v>
      </c>
      <c r="K41" s="64">
        <v>1.7302</v>
      </c>
      <c r="L41" s="33">
        <v>3.1E-2</v>
      </c>
      <c r="M41" s="33">
        <v>1.6802999999999999</v>
      </c>
      <c r="N41" s="66">
        <v>2.69E-2</v>
      </c>
    </row>
    <row r="42" spans="1:14" ht="15.75" thickBot="1" x14ac:dyDescent="0.3">
      <c r="B42" t="s">
        <v>9</v>
      </c>
      <c r="C42" s="13">
        <v>64.840999999999994</v>
      </c>
      <c r="D42" s="15"/>
      <c r="E42" s="15"/>
      <c r="F42" s="15"/>
      <c r="G42" s="15"/>
      <c r="H42" s="14">
        <v>61.561499999999995</v>
      </c>
      <c r="I42" s="14">
        <v>50.344000000000001</v>
      </c>
      <c r="J42" s="14">
        <v>164.5385</v>
      </c>
      <c r="K42" s="67">
        <v>1.1464000000000001</v>
      </c>
      <c r="L42" s="68">
        <v>3.0099999999999998E-2</v>
      </c>
      <c r="M42" s="68">
        <v>1.2077</v>
      </c>
      <c r="N42" s="69">
        <v>2.9700000000000001E-2</v>
      </c>
    </row>
    <row r="43" spans="1:14" x14ac:dyDescent="0.25">
      <c r="C43">
        <f>AVERAGE(C41:C42)</f>
        <v>63.033249999999995</v>
      </c>
      <c r="E43" s="25"/>
      <c r="F43" s="25"/>
      <c r="G43" s="25"/>
      <c r="H43">
        <f t="shared" ref="E43:J43" si="5">AVERAGE(H41:H42)</f>
        <v>31.183249999999997</v>
      </c>
      <c r="I43">
        <f t="shared" si="5"/>
        <v>51.523499999999999</v>
      </c>
      <c r="J43">
        <f t="shared" si="5"/>
        <v>137.2595</v>
      </c>
    </row>
    <row r="45" spans="1:14" x14ac:dyDescent="0.25">
      <c r="B45" s="1" t="s">
        <v>13</v>
      </c>
      <c r="C45" s="1" t="s">
        <v>39</v>
      </c>
      <c r="D45" s="1" t="s">
        <v>40</v>
      </c>
      <c r="E45" s="1" t="s">
        <v>16</v>
      </c>
    </row>
    <row r="46" spans="1:14" x14ac:dyDescent="0.25">
      <c r="A46">
        <v>1</v>
      </c>
      <c r="B46">
        <v>4000</v>
      </c>
      <c r="C46" s="34">
        <v>3.3578999999999999</v>
      </c>
      <c r="D46" s="34">
        <v>4</v>
      </c>
      <c r="E46">
        <f>AVERAGE(C46:D46)</f>
        <v>3.6789499999999999</v>
      </c>
    </row>
    <row r="47" spans="1:14" x14ac:dyDescent="0.25">
      <c r="A47">
        <v>2</v>
      </c>
      <c r="B47">
        <v>2000</v>
      </c>
      <c r="C47" s="34">
        <v>3.3592</v>
      </c>
      <c r="D47" s="34">
        <v>3.3763000000000001</v>
      </c>
      <c r="E47">
        <f t="shared" ref="E47:E61" si="6">AVERAGE(C47:D47)</f>
        <v>3.36775</v>
      </c>
    </row>
    <row r="48" spans="1:14" x14ac:dyDescent="0.25">
      <c r="A48">
        <v>3</v>
      </c>
      <c r="B48">
        <v>1000</v>
      </c>
      <c r="C48" s="34">
        <v>3.0766</v>
      </c>
      <c r="D48" s="34">
        <v>3.2021999999999999</v>
      </c>
      <c r="E48">
        <f t="shared" si="6"/>
        <v>3.1394000000000002</v>
      </c>
    </row>
    <row r="49" spans="1:14" x14ac:dyDescent="0.25">
      <c r="A49">
        <v>4</v>
      </c>
      <c r="B49">
        <v>500</v>
      </c>
      <c r="C49" s="34">
        <v>2.9117000000000002</v>
      </c>
      <c r="D49" s="34">
        <v>3.1524999999999999</v>
      </c>
      <c r="E49">
        <f t="shared" si="6"/>
        <v>3.0320999999999998</v>
      </c>
    </row>
    <row r="50" spans="1:14" x14ac:dyDescent="0.25">
      <c r="A50">
        <v>5</v>
      </c>
      <c r="B50">
        <v>250</v>
      </c>
      <c r="C50" s="34">
        <v>2.4937</v>
      </c>
      <c r="D50" s="34">
        <v>2.8083</v>
      </c>
      <c r="E50">
        <f t="shared" si="6"/>
        <v>2.6509999999999998</v>
      </c>
    </row>
    <row r="51" spans="1:14" x14ac:dyDescent="0.25">
      <c r="A51">
        <v>6</v>
      </c>
      <c r="B51">
        <v>125</v>
      </c>
      <c r="C51" s="34">
        <v>2.2147000000000001</v>
      </c>
      <c r="D51" s="34">
        <v>2.4491000000000001</v>
      </c>
      <c r="E51">
        <f t="shared" si="6"/>
        <v>2.3319000000000001</v>
      </c>
    </row>
    <row r="52" spans="1:14" x14ac:dyDescent="0.25">
      <c r="A52">
        <v>7</v>
      </c>
      <c r="B52">
        <v>62.5</v>
      </c>
      <c r="C52" s="34">
        <v>1.7302</v>
      </c>
      <c r="D52" s="33">
        <v>1.6802999999999999</v>
      </c>
      <c r="E52">
        <f t="shared" si="6"/>
        <v>1.7052499999999999</v>
      </c>
    </row>
    <row r="53" spans="1:14" x14ac:dyDescent="0.25">
      <c r="A53">
        <v>8</v>
      </c>
      <c r="B53">
        <v>31.25</v>
      </c>
      <c r="C53" s="34">
        <v>1.1464000000000001</v>
      </c>
      <c r="D53" s="33">
        <v>1.2077</v>
      </c>
      <c r="E53">
        <f t="shared" si="6"/>
        <v>1.1770499999999999</v>
      </c>
    </row>
    <row r="54" spans="1:14" x14ac:dyDescent="0.25">
      <c r="A54">
        <v>9</v>
      </c>
      <c r="B54">
        <v>15.625</v>
      </c>
      <c r="C54" s="34">
        <v>0.71589999999999998</v>
      </c>
      <c r="D54" s="34">
        <v>0.7329</v>
      </c>
      <c r="E54">
        <f t="shared" si="6"/>
        <v>0.72439999999999993</v>
      </c>
    </row>
    <row r="55" spans="1:14" x14ac:dyDescent="0.25">
      <c r="A55">
        <v>10</v>
      </c>
      <c r="B55">
        <v>7.8129999999999997</v>
      </c>
      <c r="C55" s="34">
        <v>0.40810000000000002</v>
      </c>
      <c r="D55" s="34">
        <v>0.4158</v>
      </c>
      <c r="E55">
        <f t="shared" si="6"/>
        <v>0.41195000000000004</v>
      </c>
    </row>
    <row r="56" spans="1:14" x14ac:dyDescent="0.25">
      <c r="A56">
        <v>11</v>
      </c>
      <c r="B56">
        <v>3.9060000000000001</v>
      </c>
      <c r="C56" s="34">
        <v>0.23050000000000001</v>
      </c>
      <c r="D56" s="34">
        <v>0.2177</v>
      </c>
      <c r="E56">
        <f t="shared" si="6"/>
        <v>0.22410000000000002</v>
      </c>
    </row>
    <row r="57" spans="1:14" x14ac:dyDescent="0.25">
      <c r="A57">
        <v>12</v>
      </c>
      <c r="B57">
        <v>1.9530000000000001</v>
      </c>
      <c r="C57" s="34">
        <v>0.1474</v>
      </c>
      <c r="D57" s="34">
        <v>0.151</v>
      </c>
      <c r="E57">
        <f t="shared" si="6"/>
        <v>0.1492</v>
      </c>
    </row>
    <row r="58" spans="1:14" x14ac:dyDescent="0.25">
      <c r="A58">
        <v>13</v>
      </c>
      <c r="B58">
        <v>0.97699999999999998</v>
      </c>
      <c r="C58" s="34">
        <v>8.8800000000000004E-2</v>
      </c>
      <c r="D58" s="34">
        <v>8.8400000000000006E-2</v>
      </c>
      <c r="E58">
        <f t="shared" si="6"/>
        <v>8.8600000000000012E-2</v>
      </c>
    </row>
    <row r="59" spans="1:14" x14ac:dyDescent="0.25">
      <c r="A59">
        <v>14</v>
      </c>
      <c r="B59">
        <v>0.48799999999999999</v>
      </c>
      <c r="C59" s="34">
        <v>6.3200000000000006E-2</v>
      </c>
      <c r="D59" s="34">
        <v>6.5699999999999995E-2</v>
      </c>
      <c r="E59">
        <f t="shared" si="6"/>
        <v>6.4450000000000007E-2</v>
      </c>
    </row>
    <row r="60" spans="1:14" x14ac:dyDescent="0.25">
      <c r="A60">
        <v>15</v>
      </c>
      <c r="B60" t="s">
        <v>17</v>
      </c>
      <c r="C60" s="33">
        <v>3.1E-2</v>
      </c>
      <c r="D60" s="33">
        <v>2.69E-2</v>
      </c>
      <c r="E60">
        <f t="shared" si="6"/>
        <v>2.895E-2</v>
      </c>
    </row>
    <row r="61" spans="1:14" x14ac:dyDescent="0.25">
      <c r="A61">
        <v>16</v>
      </c>
      <c r="B61" t="s">
        <v>17</v>
      </c>
      <c r="C61" s="33">
        <v>3.0099999999999998E-2</v>
      </c>
      <c r="D61" s="33">
        <v>2.9700000000000001E-2</v>
      </c>
      <c r="E61">
        <f t="shared" si="6"/>
        <v>2.9899999999999999E-2</v>
      </c>
    </row>
    <row r="62" spans="1:14" x14ac:dyDescent="0.25">
      <c r="B62" s="25"/>
      <c r="C62" s="25"/>
      <c r="D62" s="25"/>
    </row>
    <row r="63" spans="1:14" ht="15.75" thickBot="1" x14ac:dyDescent="0.3">
      <c r="A63" s="1" t="s">
        <v>32</v>
      </c>
      <c r="B63" s="27" t="s">
        <v>35</v>
      </c>
      <c r="C63" s="36">
        <v>81116</v>
      </c>
      <c r="D63" s="36"/>
      <c r="E63" s="36"/>
      <c r="F63" s="36"/>
      <c r="G63" s="36"/>
      <c r="H63" s="36">
        <v>81112</v>
      </c>
      <c r="I63" s="39">
        <v>81366</v>
      </c>
      <c r="J63" s="36">
        <v>81208</v>
      </c>
    </row>
    <row r="64" spans="1:14" ht="15.75" thickBot="1" x14ac:dyDescent="0.3">
      <c r="C64" s="28" t="s">
        <v>20</v>
      </c>
      <c r="D64" s="44"/>
      <c r="E64" s="40"/>
      <c r="F64" s="40"/>
      <c r="G64" s="44"/>
      <c r="H64" s="29" t="s">
        <v>21</v>
      </c>
      <c r="I64" s="77" t="s">
        <v>46</v>
      </c>
      <c r="J64" s="78" t="s">
        <v>47</v>
      </c>
      <c r="K64" s="74" t="s">
        <v>39</v>
      </c>
      <c r="L64" s="74" t="s">
        <v>39</v>
      </c>
      <c r="M64" s="74" t="s">
        <v>40</v>
      </c>
      <c r="N64" s="74" t="s">
        <v>40</v>
      </c>
    </row>
    <row r="65" spans="1:14" ht="15.75" thickBot="1" x14ac:dyDescent="0.3">
      <c r="C65">
        <v>1</v>
      </c>
      <c r="D65" s="25"/>
      <c r="E65" s="25"/>
      <c r="F65" s="25"/>
      <c r="G65" s="25"/>
      <c r="H65">
        <v>6</v>
      </c>
      <c r="I65">
        <v>7</v>
      </c>
      <c r="J65">
        <v>8</v>
      </c>
      <c r="K65">
        <v>9</v>
      </c>
      <c r="L65">
        <v>10</v>
      </c>
      <c r="M65">
        <v>11</v>
      </c>
      <c r="N65">
        <v>12</v>
      </c>
    </row>
    <row r="66" spans="1:14" x14ac:dyDescent="0.25">
      <c r="B66" t="s">
        <v>12</v>
      </c>
      <c r="C66" s="3">
        <v>30.8245</v>
      </c>
      <c r="D66" s="5"/>
      <c r="E66" s="5"/>
      <c r="F66" s="5"/>
      <c r="G66" s="5"/>
      <c r="H66" s="4">
        <v>113.06049999999999</v>
      </c>
      <c r="I66" s="4">
        <v>229.86950000000002</v>
      </c>
      <c r="J66" s="4">
        <v>225.2285</v>
      </c>
      <c r="K66" s="51">
        <v>2.9912000000000001</v>
      </c>
      <c r="L66" s="52">
        <v>0.56259999999999999</v>
      </c>
      <c r="M66" s="52">
        <v>3.3936999999999999</v>
      </c>
      <c r="N66" s="53">
        <v>0.54930000000000001</v>
      </c>
    </row>
    <row r="67" spans="1:14" x14ac:dyDescent="0.25">
      <c r="B67" t="s">
        <v>3</v>
      </c>
      <c r="C67" s="6">
        <v>34.527500000000003</v>
      </c>
      <c r="D67" s="8"/>
      <c r="E67" s="8"/>
      <c r="F67" s="8"/>
      <c r="G67" s="8"/>
      <c r="H67" s="7">
        <v>81.494</v>
      </c>
      <c r="I67" s="7">
        <v>112.57400000000001</v>
      </c>
      <c r="J67" s="7">
        <v>146.94400000000002</v>
      </c>
      <c r="K67" s="54">
        <v>3.1371000000000002</v>
      </c>
      <c r="L67" s="32">
        <v>0.31280000000000002</v>
      </c>
      <c r="M67" s="32">
        <v>3.3380000000000001</v>
      </c>
      <c r="N67" s="49">
        <v>0.31480000000000002</v>
      </c>
    </row>
    <row r="68" spans="1:14" x14ac:dyDescent="0.25">
      <c r="B68" t="s">
        <v>4</v>
      </c>
      <c r="C68" s="6">
        <v>36.347499999999997</v>
      </c>
      <c r="D68" s="8"/>
      <c r="E68" s="8"/>
      <c r="F68" s="8"/>
      <c r="G68" s="8"/>
      <c r="H68" s="7">
        <v>70.126000000000005</v>
      </c>
      <c r="I68" s="7">
        <v>165.38899999999998</v>
      </c>
      <c r="J68" s="7">
        <v>73.751999999999995</v>
      </c>
      <c r="K68" s="54">
        <v>3.0510999999999999</v>
      </c>
      <c r="L68" s="32">
        <v>0.18260000000000001</v>
      </c>
      <c r="M68" s="32">
        <v>2.9270999999999998</v>
      </c>
      <c r="N68" s="49">
        <v>0.1799</v>
      </c>
    </row>
    <row r="69" spans="1:14" x14ac:dyDescent="0.25">
      <c r="B69" t="s">
        <v>5</v>
      </c>
      <c r="C69" s="9">
        <v>29.526</v>
      </c>
      <c r="D69" s="8"/>
      <c r="E69" s="8"/>
      <c r="F69" s="8"/>
      <c r="G69" s="8"/>
      <c r="H69" s="10">
        <v>100.548</v>
      </c>
      <c r="I69" s="10">
        <v>65.905000000000001</v>
      </c>
      <c r="J69" s="10">
        <v>154.82249999999999</v>
      </c>
      <c r="K69" s="54">
        <v>2.8923000000000001</v>
      </c>
      <c r="L69" s="32">
        <v>0.1135</v>
      </c>
      <c r="M69" s="32">
        <v>3.0207000000000002</v>
      </c>
      <c r="N69" s="49">
        <v>0.11360000000000001</v>
      </c>
    </row>
    <row r="70" spans="1:14" x14ac:dyDescent="0.25">
      <c r="B70" t="s">
        <v>6</v>
      </c>
      <c r="C70" s="9">
        <v>26.564999999999998</v>
      </c>
      <c r="D70" s="8"/>
      <c r="E70" s="8"/>
      <c r="F70" s="8"/>
      <c r="G70" s="8"/>
      <c r="H70" s="10">
        <v>91.021000000000001</v>
      </c>
      <c r="I70" s="10">
        <v>65.509500000000003</v>
      </c>
      <c r="J70" s="10">
        <v>164.76250000000002</v>
      </c>
      <c r="K70" s="54">
        <v>2.4609999999999999</v>
      </c>
      <c r="L70" s="32">
        <v>6.8900000000000003E-2</v>
      </c>
      <c r="M70" s="32">
        <v>2.6680000000000001</v>
      </c>
      <c r="N70" s="49">
        <v>7.0199999999999999E-2</v>
      </c>
    </row>
    <row r="71" spans="1:14" x14ac:dyDescent="0.25">
      <c r="B71" t="s">
        <v>7</v>
      </c>
      <c r="C71" s="9">
        <v>25.0215</v>
      </c>
      <c r="D71" s="8"/>
      <c r="E71" s="8"/>
      <c r="F71" s="8"/>
      <c r="G71" s="8"/>
      <c r="H71" s="10">
        <v>91.896000000000001</v>
      </c>
      <c r="I71" s="10">
        <v>66.941000000000003</v>
      </c>
      <c r="J71" s="10">
        <v>161.69300000000001</v>
      </c>
      <c r="K71" s="54">
        <v>1.8895</v>
      </c>
      <c r="L71" s="32">
        <v>5.0999999999999997E-2</v>
      </c>
      <c r="M71" s="32">
        <v>1.9967999999999999</v>
      </c>
      <c r="N71" s="49">
        <v>5.0799999999999998E-2</v>
      </c>
    </row>
    <row r="72" spans="1:14" x14ac:dyDescent="0.25">
      <c r="B72" t="s">
        <v>8</v>
      </c>
      <c r="C72" s="11">
        <v>35.031500000000001</v>
      </c>
      <c r="D72" s="8"/>
      <c r="E72" s="8"/>
      <c r="F72" s="8"/>
      <c r="G72" s="8"/>
      <c r="H72" s="12">
        <v>63.839999999999996</v>
      </c>
      <c r="I72" s="79">
        <v>943.40049999999997</v>
      </c>
      <c r="J72" s="79">
        <v>467.36200000000002</v>
      </c>
      <c r="K72" s="54">
        <v>1.3889</v>
      </c>
      <c r="L72" s="32">
        <v>2.2200000000000001E-2</v>
      </c>
      <c r="M72" s="32">
        <v>1.4192</v>
      </c>
      <c r="N72" s="49">
        <v>2.3599999999999999E-2</v>
      </c>
    </row>
    <row r="73" spans="1:14" ht="15.75" thickBot="1" x14ac:dyDescent="0.3">
      <c r="B73" t="s">
        <v>9</v>
      </c>
      <c r="C73" s="13">
        <v>71.61</v>
      </c>
      <c r="D73" s="15"/>
      <c r="E73" s="15"/>
      <c r="F73" s="15"/>
      <c r="G73" s="15"/>
      <c r="H73" s="14">
        <v>62.923000000000002</v>
      </c>
      <c r="I73" s="80">
        <v>284.8895</v>
      </c>
      <c r="J73" s="14">
        <v>289.149</v>
      </c>
      <c r="K73" s="55">
        <v>0.91500000000000004</v>
      </c>
      <c r="L73" s="48">
        <v>2.0899999999999998E-2</v>
      </c>
      <c r="M73" s="48">
        <v>0.98980000000000001</v>
      </c>
      <c r="N73" s="50">
        <v>2.18E-2</v>
      </c>
    </row>
    <row r="74" spans="1:14" x14ac:dyDescent="0.25">
      <c r="C74">
        <f>AVERAGE(C72:C73)</f>
        <v>53.320750000000004</v>
      </c>
      <c r="E74" s="25"/>
      <c r="F74" s="25"/>
      <c r="G74" s="25"/>
      <c r="H74">
        <f t="shared" ref="E74:J74" si="7">AVERAGE(H72:H73)</f>
        <v>63.381500000000003</v>
      </c>
      <c r="I74">
        <f t="shared" si="7"/>
        <v>614.14499999999998</v>
      </c>
      <c r="J74">
        <f t="shared" si="7"/>
        <v>378.25549999999998</v>
      </c>
    </row>
    <row r="76" spans="1:14" x14ac:dyDescent="0.25">
      <c r="B76" s="1" t="s">
        <v>13</v>
      </c>
      <c r="C76" s="1" t="s">
        <v>39</v>
      </c>
      <c r="D76" s="1" t="s">
        <v>40</v>
      </c>
      <c r="E76" s="1" t="s">
        <v>16</v>
      </c>
    </row>
    <row r="77" spans="1:14" x14ac:dyDescent="0.25">
      <c r="A77">
        <v>1</v>
      </c>
      <c r="B77">
        <v>4000</v>
      </c>
      <c r="C77" s="32">
        <v>2.9912000000000001</v>
      </c>
      <c r="D77" s="32">
        <v>3.3936999999999999</v>
      </c>
      <c r="E77">
        <f>AVERAGE(C77:D77)</f>
        <v>3.19245</v>
      </c>
    </row>
    <row r="78" spans="1:14" x14ac:dyDescent="0.25">
      <c r="A78">
        <v>2</v>
      </c>
      <c r="B78">
        <v>2000</v>
      </c>
      <c r="C78" s="32">
        <v>3.1371000000000002</v>
      </c>
      <c r="D78" s="32">
        <v>3.3380000000000001</v>
      </c>
      <c r="E78">
        <f t="shared" ref="E78:E92" si="8">AVERAGE(C78:D78)</f>
        <v>3.2375500000000001</v>
      </c>
    </row>
    <row r="79" spans="1:14" x14ac:dyDescent="0.25">
      <c r="A79">
        <v>3</v>
      </c>
      <c r="B79">
        <v>1000</v>
      </c>
      <c r="C79" s="32">
        <v>3.0510999999999999</v>
      </c>
      <c r="D79" s="32">
        <v>2.9270999999999998</v>
      </c>
      <c r="E79">
        <f t="shared" si="8"/>
        <v>2.9890999999999996</v>
      </c>
    </row>
    <row r="80" spans="1:14" x14ac:dyDescent="0.25">
      <c r="A80">
        <v>4</v>
      </c>
      <c r="B80">
        <v>500</v>
      </c>
      <c r="C80" s="32">
        <v>2.8923000000000001</v>
      </c>
      <c r="D80" s="32">
        <v>3.0207000000000002</v>
      </c>
      <c r="E80">
        <f t="shared" si="8"/>
        <v>2.9565000000000001</v>
      </c>
    </row>
    <row r="81" spans="1:14" x14ac:dyDescent="0.25">
      <c r="A81">
        <v>5</v>
      </c>
      <c r="B81">
        <v>250</v>
      </c>
      <c r="C81" s="32">
        <v>2.4609999999999999</v>
      </c>
      <c r="D81" s="32">
        <v>2.6680000000000001</v>
      </c>
      <c r="E81">
        <f t="shared" si="8"/>
        <v>2.5644999999999998</v>
      </c>
    </row>
    <row r="82" spans="1:14" x14ac:dyDescent="0.25">
      <c r="A82">
        <v>6</v>
      </c>
      <c r="B82">
        <v>125</v>
      </c>
      <c r="C82" s="32">
        <v>1.8895</v>
      </c>
      <c r="D82" s="32">
        <v>1.9967999999999999</v>
      </c>
      <c r="E82">
        <f t="shared" si="8"/>
        <v>1.9431499999999999</v>
      </c>
    </row>
    <row r="83" spans="1:14" x14ac:dyDescent="0.25">
      <c r="A83">
        <v>7</v>
      </c>
      <c r="B83">
        <v>62.5</v>
      </c>
      <c r="C83" s="32">
        <v>1.3889</v>
      </c>
      <c r="D83" s="32">
        <v>1.4192</v>
      </c>
      <c r="E83">
        <f t="shared" si="8"/>
        <v>1.40405</v>
      </c>
    </row>
    <row r="84" spans="1:14" x14ac:dyDescent="0.25">
      <c r="A84">
        <v>8</v>
      </c>
      <c r="B84">
        <v>31.25</v>
      </c>
      <c r="C84" s="32">
        <v>0.91500000000000004</v>
      </c>
      <c r="D84" s="32">
        <v>0.98980000000000001</v>
      </c>
      <c r="E84">
        <f t="shared" si="8"/>
        <v>0.95240000000000002</v>
      </c>
    </row>
    <row r="85" spans="1:14" x14ac:dyDescent="0.25">
      <c r="A85">
        <v>9</v>
      </c>
      <c r="B85">
        <v>15.625</v>
      </c>
      <c r="C85" s="32">
        <v>0.56259999999999999</v>
      </c>
      <c r="D85" s="32">
        <v>0.54930000000000001</v>
      </c>
      <c r="E85">
        <f t="shared" si="8"/>
        <v>0.55594999999999994</v>
      </c>
    </row>
    <row r="86" spans="1:14" x14ac:dyDescent="0.25">
      <c r="A86">
        <v>10</v>
      </c>
      <c r="B86">
        <v>7.8129999999999997</v>
      </c>
      <c r="C86" s="32">
        <v>0.31280000000000002</v>
      </c>
      <c r="D86" s="32">
        <v>0.31480000000000002</v>
      </c>
      <c r="E86">
        <f t="shared" si="8"/>
        <v>0.31380000000000002</v>
      </c>
    </row>
    <row r="87" spans="1:14" x14ac:dyDescent="0.25">
      <c r="A87">
        <v>11</v>
      </c>
      <c r="B87">
        <v>3.9060000000000001</v>
      </c>
      <c r="C87" s="32">
        <v>0.18260000000000001</v>
      </c>
      <c r="D87" s="32">
        <v>0.1799</v>
      </c>
      <c r="E87">
        <f t="shared" si="8"/>
        <v>0.18125000000000002</v>
      </c>
    </row>
    <row r="88" spans="1:14" x14ac:dyDescent="0.25">
      <c r="A88">
        <v>12</v>
      </c>
      <c r="B88">
        <v>1.9530000000000001</v>
      </c>
      <c r="C88" s="32">
        <v>0.1135</v>
      </c>
      <c r="D88" s="32">
        <v>0.11360000000000001</v>
      </c>
      <c r="E88">
        <f t="shared" si="8"/>
        <v>0.11355000000000001</v>
      </c>
    </row>
    <row r="89" spans="1:14" x14ac:dyDescent="0.25">
      <c r="A89">
        <v>13</v>
      </c>
      <c r="B89">
        <v>0.97699999999999998</v>
      </c>
      <c r="C89" s="32">
        <v>6.8900000000000003E-2</v>
      </c>
      <c r="D89" s="32">
        <v>7.0199999999999999E-2</v>
      </c>
      <c r="E89">
        <f t="shared" si="8"/>
        <v>6.9550000000000001E-2</v>
      </c>
    </row>
    <row r="90" spans="1:14" x14ac:dyDescent="0.25">
      <c r="A90">
        <v>14</v>
      </c>
      <c r="B90">
        <v>0.48799999999999999</v>
      </c>
      <c r="C90" s="32">
        <v>5.0999999999999997E-2</v>
      </c>
      <c r="D90" s="32">
        <v>5.0799999999999998E-2</v>
      </c>
      <c r="E90">
        <f t="shared" si="8"/>
        <v>5.0900000000000001E-2</v>
      </c>
    </row>
    <row r="91" spans="1:14" x14ac:dyDescent="0.25">
      <c r="A91">
        <v>15</v>
      </c>
      <c r="B91" t="s">
        <v>17</v>
      </c>
      <c r="C91" s="32">
        <v>2.2200000000000001E-2</v>
      </c>
      <c r="D91" s="32">
        <v>2.3599999999999999E-2</v>
      </c>
      <c r="E91">
        <f t="shared" si="8"/>
        <v>2.29E-2</v>
      </c>
    </row>
    <row r="92" spans="1:14" x14ac:dyDescent="0.25">
      <c r="A92">
        <v>16</v>
      </c>
      <c r="B92" t="s">
        <v>17</v>
      </c>
      <c r="C92" s="32">
        <v>2.0899999999999998E-2</v>
      </c>
      <c r="D92" s="32">
        <v>2.18E-2</v>
      </c>
      <c r="E92">
        <f t="shared" si="8"/>
        <v>2.1350000000000001E-2</v>
      </c>
    </row>
    <row r="93" spans="1:14" x14ac:dyDescent="0.25">
      <c r="C93" s="25"/>
      <c r="D93" s="25"/>
    </row>
    <row r="94" spans="1:14" ht="15.75" thickBot="1" x14ac:dyDescent="0.3">
      <c r="B94" t="s">
        <v>35</v>
      </c>
      <c r="C94" s="36">
        <v>81049</v>
      </c>
      <c r="D94" s="36"/>
      <c r="E94" s="36"/>
      <c r="F94" s="36"/>
      <c r="G94" s="36">
        <v>81423</v>
      </c>
      <c r="H94" s="36"/>
      <c r="I94" s="39">
        <v>81221</v>
      </c>
      <c r="J94" s="36">
        <v>81047</v>
      </c>
    </row>
    <row r="95" spans="1:14" ht="15.75" thickBot="1" x14ac:dyDescent="0.3">
      <c r="B95" s="1"/>
      <c r="C95" s="28" t="s">
        <v>0</v>
      </c>
      <c r="D95" s="40"/>
      <c r="E95" s="44"/>
      <c r="F95" s="40"/>
      <c r="G95" s="29" t="s">
        <v>1</v>
      </c>
      <c r="H95" s="44"/>
      <c r="I95" s="77" t="s">
        <v>48</v>
      </c>
      <c r="J95" s="78" t="s">
        <v>49</v>
      </c>
      <c r="K95" s="74" t="s">
        <v>39</v>
      </c>
      <c r="L95" s="74" t="s">
        <v>39</v>
      </c>
      <c r="M95" s="74" t="s">
        <v>40</v>
      </c>
      <c r="N95" s="74" t="s">
        <v>40</v>
      </c>
    </row>
    <row r="96" spans="1:14" ht="15.75" thickBot="1" x14ac:dyDescent="0.3">
      <c r="C96">
        <v>1</v>
      </c>
      <c r="D96" s="25"/>
      <c r="E96" s="25"/>
      <c r="F96" s="25"/>
      <c r="G96">
        <v>5</v>
      </c>
      <c r="H96" s="25"/>
      <c r="I96">
        <v>7</v>
      </c>
      <c r="J96">
        <v>8</v>
      </c>
      <c r="K96">
        <v>9</v>
      </c>
      <c r="L96">
        <v>10</v>
      </c>
      <c r="M96">
        <v>11</v>
      </c>
      <c r="N96">
        <v>12</v>
      </c>
    </row>
    <row r="97" spans="1:14" x14ac:dyDescent="0.25">
      <c r="B97" t="s">
        <v>12</v>
      </c>
      <c r="C97" s="3">
        <v>112.4725</v>
      </c>
      <c r="D97" s="5"/>
      <c r="E97" s="5"/>
      <c r="F97" s="5"/>
      <c r="G97" s="4">
        <v>47.3795</v>
      </c>
      <c r="H97" s="5"/>
      <c r="I97" s="4">
        <v>55.457500000000003</v>
      </c>
      <c r="J97" s="4">
        <v>240.05799999999999</v>
      </c>
      <c r="K97" s="17">
        <v>3.1497000000000002</v>
      </c>
      <c r="L97" s="18">
        <v>0.56469999999999998</v>
      </c>
      <c r="M97" s="18">
        <v>2.5399999999999999E-2</v>
      </c>
      <c r="N97" s="19">
        <v>0.5726</v>
      </c>
    </row>
    <row r="98" spans="1:14" x14ac:dyDescent="0.25">
      <c r="B98" t="s">
        <v>3</v>
      </c>
      <c r="C98" s="6">
        <v>83.467999999999989</v>
      </c>
      <c r="D98" s="8"/>
      <c r="E98" s="8"/>
      <c r="F98" s="8"/>
      <c r="G98" s="7">
        <v>61.516000000000005</v>
      </c>
      <c r="H98" s="8"/>
      <c r="I98" s="7">
        <v>41.1845</v>
      </c>
      <c r="J98" s="7">
        <v>118.6885</v>
      </c>
      <c r="K98" s="20">
        <v>3.0592999999999999</v>
      </c>
      <c r="L98" s="21">
        <v>0.32119999999999999</v>
      </c>
      <c r="M98" s="21">
        <v>2.8506999999999998</v>
      </c>
      <c r="N98" s="22">
        <v>0.35010000000000002</v>
      </c>
    </row>
    <row r="99" spans="1:14" x14ac:dyDescent="0.25">
      <c r="B99" t="s">
        <v>4</v>
      </c>
      <c r="C99" s="6">
        <v>71.613499999999988</v>
      </c>
      <c r="D99" s="8"/>
      <c r="E99" s="8"/>
      <c r="F99" s="8"/>
      <c r="G99" s="7">
        <v>26.8765</v>
      </c>
      <c r="H99" s="8"/>
      <c r="I99" s="7">
        <v>55.310500000000005</v>
      </c>
      <c r="J99" s="7">
        <v>120.72199999999999</v>
      </c>
      <c r="K99" s="20">
        <v>2.8163999999999998</v>
      </c>
      <c r="L99" s="21">
        <v>0.1701</v>
      </c>
      <c r="M99" s="21">
        <v>2.9876</v>
      </c>
      <c r="N99" s="22">
        <v>0.18820000000000001</v>
      </c>
    </row>
    <row r="100" spans="1:14" x14ac:dyDescent="0.25">
      <c r="A100" s="1" t="s">
        <v>29</v>
      </c>
      <c r="B100" t="s">
        <v>5</v>
      </c>
      <c r="C100" s="9">
        <v>69.649999999999991</v>
      </c>
      <c r="D100" s="8"/>
      <c r="E100" s="8"/>
      <c r="F100" s="8"/>
      <c r="G100" s="10">
        <v>102.256</v>
      </c>
      <c r="H100" s="8"/>
      <c r="I100" s="10">
        <v>92.438500000000005</v>
      </c>
      <c r="J100" s="10">
        <v>96.25</v>
      </c>
      <c r="K100" s="20">
        <v>2.6743999999999999</v>
      </c>
      <c r="L100" s="21">
        <v>0.1132</v>
      </c>
      <c r="M100" s="21">
        <v>2.5265</v>
      </c>
      <c r="N100" s="22">
        <v>0.11899999999999999</v>
      </c>
    </row>
    <row r="101" spans="1:14" x14ac:dyDescent="0.25">
      <c r="B101" t="s">
        <v>6</v>
      </c>
      <c r="C101" s="9">
        <v>71.165499999999994</v>
      </c>
      <c r="D101" s="8"/>
      <c r="E101" s="8"/>
      <c r="F101" s="8"/>
      <c r="G101" s="10">
        <v>106.876</v>
      </c>
      <c r="H101" s="8"/>
      <c r="I101" s="10">
        <v>73.5595</v>
      </c>
      <c r="J101" s="10">
        <v>104.419</v>
      </c>
      <c r="K101" s="20">
        <v>2.3140000000000001</v>
      </c>
      <c r="L101" s="21">
        <v>7.0699999999999999E-2</v>
      </c>
      <c r="M101" s="21">
        <v>2.5383</v>
      </c>
      <c r="N101" s="22">
        <v>7.5600000000000001E-2</v>
      </c>
    </row>
    <row r="102" spans="1:14" x14ac:dyDescent="0.25">
      <c r="B102" t="s">
        <v>7</v>
      </c>
      <c r="C102" s="9">
        <v>63.0595</v>
      </c>
      <c r="D102" s="8"/>
      <c r="E102" s="8"/>
      <c r="F102" s="8"/>
      <c r="G102" s="10">
        <v>95.707499999999996</v>
      </c>
      <c r="H102" s="8"/>
      <c r="I102" s="10">
        <v>71.259999999999991</v>
      </c>
      <c r="J102" s="10">
        <v>95.224500000000006</v>
      </c>
      <c r="K102" s="20">
        <v>2.1472000000000002</v>
      </c>
      <c r="L102" s="21">
        <v>5.0500000000000003E-2</v>
      </c>
      <c r="M102" s="21">
        <v>2.1448</v>
      </c>
      <c r="N102" s="22">
        <v>4.9399999999999999E-2</v>
      </c>
    </row>
    <row r="103" spans="1:14" x14ac:dyDescent="0.25">
      <c r="B103" t="s">
        <v>8</v>
      </c>
      <c r="C103" s="11">
        <v>0</v>
      </c>
      <c r="D103" s="8"/>
      <c r="E103" s="8"/>
      <c r="F103" s="8"/>
      <c r="G103" s="12">
        <v>245.86449999999999</v>
      </c>
      <c r="H103" s="8"/>
      <c r="I103" s="79">
        <v>0</v>
      </c>
      <c r="J103" s="79">
        <v>0</v>
      </c>
      <c r="K103" s="20">
        <v>1.5045999999999999</v>
      </c>
      <c r="L103" s="21">
        <v>1.9800000000000002E-2</v>
      </c>
      <c r="M103" s="21">
        <v>1.5325</v>
      </c>
      <c r="N103" s="22">
        <v>2.64E-2</v>
      </c>
    </row>
    <row r="104" spans="1:14" ht="15.75" thickBot="1" x14ac:dyDescent="0.3">
      <c r="B104" t="s">
        <v>9</v>
      </c>
      <c r="C104" s="13">
        <v>0</v>
      </c>
      <c r="D104" s="15"/>
      <c r="E104" s="15"/>
      <c r="F104" s="15"/>
      <c r="G104" s="14">
        <v>13.657</v>
      </c>
      <c r="H104" s="15"/>
      <c r="I104" s="80">
        <v>0</v>
      </c>
      <c r="J104" s="14">
        <v>0.51100000000000001</v>
      </c>
      <c r="K104" s="23">
        <v>1.0052000000000001</v>
      </c>
      <c r="L104" s="75">
        <v>2.41E-2</v>
      </c>
      <c r="M104" s="75">
        <v>0.95720000000000005</v>
      </c>
      <c r="N104" s="76">
        <v>3.2199999999999999E-2</v>
      </c>
    </row>
    <row r="105" spans="1:14" x14ac:dyDescent="0.25">
      <c r="C105">
        <f>AVERAGE(C103:C104)</f>
        <v>0</v>
      </c>
      <c r="D105" s="25"/>
      <c r="E105" s="25"/>
      <c r="F105" s="25"/>
      <c r="G105">
        <f t="shared" ref="D105:G105" si="9">AVERAGE(G103:G104)</f>
        <v>129.76075</v>
      </c>
      <c r="I105">
        <f t="shared" ref="I105:J105" si="10">AVERAGE(I103:I104)</f>
        <v>0</v>
      </c>
      <c r="J105">
        <f t="shared" si="10"/>
        <v>0.2555</v>
      </c>
    </row>
    <row r="107" spans="1:14" x14ac:dyDescent="0.25">
      <c r="B107" s="1" t="s">
        <v>13</v>
      </c>
      <c r="C107" s="1" t="s">
        <v>39</v>
      </c>
      <c r="D107" s="1" t="s">
        <v>40</v>
      </c>
      <c r="E107" s="1" t="s">
        <v>16</v>
      </c>
    </row>
    <row r="108" spans="1:14" x14ac:dyDescent="0.25">
      <c r="A108">
        <v>1</v>
      </c>
      <c r="B108">
        <v>4000</v>
      </c>
      <c r="C108" s="21">
        <v>3.1497000000000002</v>
      </c>
      <c r="D108" s="21"/>
      <c r="E108">
        <f>AVERAGE(C108:D108)</f>
        <v>3.1497000000000002</v>
      </c>
    </row>
    <row r="109" spans="1:14" x14ac:dyDescent="0.25">
      <c r="A109">
        <v>2</v>
      </c>
      <c r="B109">
        <v>2000</v>
      </c>
      <c r="C109" s="21">
        <v>3.0592999999999999</v>
      </c>
      <c r="D109" s="21">
        <v>2.8506999999999998</v>
      </c>
      <c r="E109">
        <f t="shared" ref="E109:E123" si="11">AVERAGE(C109:D109)</f>
        <v>2.9550000000000001</v>
      </c>
    </row>
    <row r="110" spans="1:14" x14ac:dyDescent="0.25">
      <c r="A110">
        <v>3</v>
      </c>
      <c r="B110">
        <v>1000</v>
      </c>
      <c r="C110" s="21">
        <v>2.8163999999999998</v>
      </c>
      <c r="D110" s="21">
        <v>2.9876</v>
      </c>
      <c r="E110">
        <f t="shared" si="11"/>
        <v>2.9020000000000001</v>
      </c>
    </row>
    <row r="111" spans="1:14" x14ac:dyDescent="0.25">
      <c r="A111">
        <v>4</v>
      </c>
      <c r="B111">
        <v>500</v>
      </c>
      <c r="C111" s="21">
        <v>2.6743999999999999</v>
      </c>
      <c r="D111" s="21">
        <v>2.5265</v>
      </c>
      <c r="E111">
        <f t="shared" si="11"/>
        <v>2.6004499999999999</v>
      </c>
    </row>
    <row r="112" spans="1:14" x14ac:dyDescent="0.25">
      <c r="A112">
        <v>5</v>
      </c>
      <c r="B112">
        <v>250</v>
      </c>
      <c r="C112" s="21">
        <v>2.3140000000000001</v>
      </c>
      <c r="D112" s="21">
        <v>2.5383</v>
      </c>
      <c r="E112">
        <f t="shared" si="11"/>
        <v>2.4261499999999998</v>
      </c>
    </row>
    <row r="113" spans="1:6" x14ac:dyDescent="0.25">
      <c r="A113">
        <v>6</v>
      </c>
      <c r="B113">
        <v>125</v>
      </c>
      <c r="C113" s="21">
        <v>2.1472000000000002</v>
      </c>
      <c r="D113" s="21">
        <v>2.1448</v>
      </c>
      <c r="E113">
        <f t="shared" si="11"/>
        <v>2.1459999999999999</v>
      </c>
    </row>
    <row r="114" spans="1:6" x14ac:dyDescent="0.25">
      <c r="A114">
        <v>7</v>
      </c>
      <c r="B114">
        <v>62.5</v>
      </c>
      <c r="C114" s="21">
        <v>1.5045999999999999</v>
      </c>
      <c r="D114" s="21">
        <v>1.5325</v>
      </c>
      <c r="E114">
        <f t="shared" si="11"/>
        <v>1.5185499999999998</v>
      </c>
    </row>
    <row r="115" spans="1:6" x14ac:dyDescent="0.25">
      <c r="A115">
        <v>8</v>
      </c>
      <c r="B115">
        <v>31.25</v>
      </c>
      <c r="C115" s="21">
        <v>1.0052000000000001</v>
      </c>
      <c r="D115" s="21">
        <v>0.95720000000000005</v>
      </c>
      <c r="E115">
        <f t="shared" si="11"/>
        <v>0.98120000000000007</v>
      </c>
    </row>
    <row r="116" spans="1:6" x14ac:dyDescent="0.25">
      <c r="A116">
        <v>9</v>
      </c>
      <c r="B116">
        <v>15.625</v>
      </c>
      <c r="C116" s="21">
        <v>0.56469999999999998</v>
      </c>
      <c r="D116" s="21">
        <v>0.5726</v>
      </c>
      <c r="E116">
        <f t="shared" si="11"/>
        <v>0.56864999999999999</v>
      </c>
    </row>
    <row r="117" spans="1:6" x14ac:dyDescent="0.25">
      <c r="A117">
        <v>10</v>
      </c>
      <c r="B117">
        <v>7.8129999999999997</v>
      </c>
      <c r="C117" s="21">
        <v>0.32119999999999999</v>
      </c>
      <c r="D117" s="21">
        <v>0.35010000000000002</v>
      </c>
      <c r="E117">
        <f t="shared" si="11"/>
        <v>0.33565</v>
      </c>
    </row>
    <row r="118" spans="1:6" x14ac:dyDescent="0.25">
      <c r="A118">
        <v>11</v>
      </c>
      <c r="B118">
        <v>3.9060000000000001</v>
      </c>
      <c r="C118" s="21">
        <v>0.1701</v>
      </c>
      <c r="D118" s="21">
        <v>0.18820000000000001</v>
      </c>
      <c r="E118">
        <f t="shared" si="11"/>
        <v>0.17915</v>
      </c>
    </row>
    <row r="119" spans="1:6" x14ac:dyDescent="0.25">
      <c r="A119">
        <v>12</v>
      </c>
      <c r="B119">
        <v>1.9530000000000001</v>
      </c>
      <c r="C119" s="21">
        <v>0.1132</v>
      </c>
      <c r="D119" s="21">
        <v>0.11899999999999999</v>
      </c>
      <c r="E119">
        <f t="shared" si="11"/>
        <v>0.11609999999999999</v>
      </c>
    </row>
    <row r="120" spans="1:6" x14ac:dyDescent="0.25">
      <c r="A120">
        <v>13</v>
      </c>
      <c r="B120">
        <v>0.97699999999999998</v>
      </c>
      <c r="C120" s="21">
        <v>7.0699999999999999E-2</v>
      </c>
      <c r="D120" s="21">
        <v>7.5600000000000001E-2</v>
      </c>
      <c r="E120">
        <f t="shared" si="11"/>
        <v>7.3149999999999993E-2</v>
      </c>
    </row>
    <row r="121" spans="1:6" x14ac:dyDescent="0.25">
      <c r="A121">
        <v>14</v>
      </c>
      <c r="B121">
        <v>0.48799999999999999</v>
      </c>
      <c r="C121" s="21">
        <v>5.0500000000000003E-2</v>
      </c>
      <c r="D121" s="21">
        <v>4.9399999999999999E-2</v>
      </c>
      <c r="E121">
        <f t="shared" si="11"/>
        <v>4.9950000000000001E-2</v>
      </c>
    </row>
    <row r="122" spans="1:6" x14ac:dyDescent="0.25">
      <c r="A122">
        <v>15</v>
      </c>
      <c r="B122" t="s">
        <v>17</v>
      </c>
      <c r="C122" s="21">
        <v>1.9800000000000002E-2</v>
      </c>
      <c r="D122" s="21">
        <v>2.64E-2</v>
      </c>
      <c r="E122">
        <f t="shared" si="11"/>
        <v>2.3100000000000002E-2</v>
      </c>
    </row>
    <row r="123" spans="1:6" x14ac:dyDescent="0.25">
      <c r="A123">
        <v>16</v>
      </c>
      <c r="B123" t="s">
        <v>17</v>
      </c>
      <c r="C123" s="21">
        <v>2.41E-2</v>
      </c>
      <c r="D123" s="21">
        <v>3.2199999999999999E-2</v>
      </c>
      <c r="E123">
        <f t="shared" si="11"/>
        <v>2.8150000000000001E-2</v>
      </c>
    </row>
    <row r="124" spans="1:6" x14ac:dyDescent="0.25">
      <c r="B124" s="25"/>
      <c r="C124" s="25"/>
      <c r="D124" s="25"/>
      <c r="E124" s="25"/>
      <c r="F124" s="25"/>
    </row>
  </sheetData>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7BA1E1-C3A0-4B43-8CBF-AAEFAE135B02}">
  <dimension ref="A1:Z124"/>
  <sheetViews>
    <sheetView tabSelected="1" topLeftCell="A79" workbookViewId="0">
      <selection activeCell="O11" sqref="O11"/>
    </sheetView>
  </sheetViews>
  <sheetFormatPr defaultRowHeight="15" x14ac:dyDescent="0.25"/>
  <cols>
    <col min="1" max="1" width="18.7109375" bestFit="1" customWidth="1"/>
    <col min="2" max="2" width="13.7109375" bestFit="1" customWidth="1"/>
    <col min="26" max="26" width="9.7109375" bestFit="1" customWidth="1"/>
  </cols>
  <sheetData>
    <row r="1" spans="1:26" ht="15.75" thickBot="1" x14ac:dyDescent="0.3"/>
    <row r="2" spans="1:26" ht="15.75" thickBot="1" x14ac:dyDescent="0.3">
      <c r="A2" s="16" t="s">
        <v>38</v>
      </c>
      <c r="B2" s="1" t="s">
        <v>35</v>
      </c>
      <c r="C2" s="39"/>
      <c r="D2" s="39"/>
      <c r="E2" s="39">
        <v>81050</v>
      </c>
      <c r="F2" s="38"/>
      <c r="G2" s="38">
        <v>81323</v>
      </c>
      <c r="H2" s="38"/>
      <c r="I2" s="38">
        <v>80637</v>
      </c>
      <c r="J2" s="39">
        <v>81078</v>
      </c>
      <c r="Q2" s="56" t="s">
        <v>50</v>
      </c>
      <c r="S2" s="82" t="s">
        <v>42</v>
      </c>
      <c r="T2" s="78" t="s">
        <v>43</v>
      </c>
      <c r="U2" s="77" t="s">
        <v>44</v>
      </c>
      <c r="V2" s="78" t="s">
        <v>45</v>
      </c>
      <c r="W2" s="77" t="s">
        <v>46</v>
      </c>
      <c r="X2" s="78" t="s">
        <v>47</v>
      </c>
      <c r="Y2" s="77" t="s">
        <v>48</v>
      </c>
      <c r="Z2" s="78" t="s">
        <v>49</v>
      </c>
    </row>
    <row r="3" spans="1:26" ht="15.75" thickBot="1" x14ac:dyDescent="0.3">
      <c r="A3" s="25"/>
      <c r="C3" s="60"/>
      <c r="D3" s="40"/>
      <c r="E3" s="29" t="s">
        <v>10</v>
      </c>
      <c r="F3" s="40"/>
      <c r="G3" s="29" t="s">
        <v>11</v>
      </c>
      <c r="H3" s="44"/>
      <c r="I3" s="77" t="s">
        <v>42</v>
      </c>
      <c r="J3" s="78" t="s">
        <v>43</v>
      </c>
      <c r="K3" s="70" t="s">
        <v>39</v>
      </c>
      <c r="L3" s="71" t="s">
        <v>39</v>
      </c>
      <c r="M3" s="71" t="s">
        <v>40</v>
      </c>
      <c r="N3" s="71" t="s">
        <v>40</v>
      </c>
      <c r="S3" s="2">
        <v>7</v>
      </c>
      <c r="T3" s="2">
        <v>8</v>
      </c>
      <c r="U3" s="2">
        <v>7</v>
      </c>
      <c r="V3" s="2">
        <v>8</v>
      </c>
      <c r="W3" s="2">
        <v>7</v>
      </c>
      <c r="X3" s="2">
        <v>8</v>
      </c>
      <c r="Y3">
        <v>7</v>
      </c>
      <c r="Z3">
        <v>8</v>
      </c>
    </row>
    <row r="4" spans="1:26" ht="15.75" thickBot="1" x14ac:dyDescent="0.3">
      <c r="A4" s="58"/>
      <c r="C4" s="59"/>
      <c r="D4" s="59"/>
      <c r="E4" s="2">
        <v>3</v>
      </c>
      <c r="F4" s="59"/>
      <c r="G4" s="2">
        <v>5</v>
      </c>
      <c r="H4" s="59"/>
      <c r="I4" s="2">
        <v>7</v>
      </c>
      <c r="J4" s="2">
        <v>8</v>
      </c>
      <c r="K4" s="2">
        <v>9</v>
      </c>
      <c r="L4" s="2">
        <v>10</v>
      </c>
      <c r="M4" s="2">
        <v>11</v>
      </c>
      <c r="N4" s="2">
        <v>12</v>
      </c>
      <c r="Q4" t="s">
        <v>33</v>
      </c>
      <c r="R4" t="s">
        <v>22</v>
      </c>
      <c r="S4" s="4">
        <v>1774.8500000000001</v>
      </c>
      <c r="T4" s="4">
        <v>1540.35</v>
      </c>
      <c r="U4" s="4">
        <v>849.625</v>
      </c>
      <c r="V4" s="4">
        <v>439.66999999999996</v>
      </c>
      <c r="W4" s="4">
        <v>298.69</v>
      </c>
      <c r="X4" s="4">
        <v>479.46499999999997</v>
      </c>
      <c r="Y4" s="4">
        <v>1373.4699999999998</v>
      </c>
      <c r="Z4" s="4">
        <v>1888.635</v>
      </c>
    </row>
    <row r="5" spans="1:26" x14ac:dyDescent="0.25">
      <c r="A5" s="30"/>
      <c r="B5" s="27" t="s">
        <v>12</v>
      </c>
      <c r="C5" s="41"/>
      <c r="D5" s="5"/>
      <c r="E5" s="4">
        <v>1057.7349999999999</v>
      </c>
      <c r="F5" s="5"/>
      <c r="G5" s="4">
        <v>1432.5150000000001</v>
      </c>
      <c r="H5" s="5"/>
      <c r="I5" s="4">
        <v>1774.8500000000001</v>
      </c>
      <c r="J5" s="4">
        <v>1540.35</v>
      </c>
      <c r="K5" s="61">
        <v>2.6442999999999999</v>
      </c>
      <c r="L5" s="62">
        <v>5.0700000000000002E-2</v>
      </c>
      <c r="M5" s="62">
        <v>2.6861999999999999</v>
      </c>
      <c r="N5" s="63">
        <v>5.5100000000000003E-2</v>
      </c>
      <c r="R5" t="s">
        <v>23</v>
      </c>
      <c r="S5" s="7">
        <v>1519.0350000000001</v>
      </c>
      <c r="T5" s="7">
        <v>1007.545</v>
      </c>
      <c r="U5" s="7">
        <v>716.76499999999999</v>
      </c>
      <c r="V5" s="7">
        <v>407.68</v>
      </c>
      <c r="W5" s="7">
        <v>241.92</v>
      </c>
      <c r="X5" s="7">
        <v>479.11500000000001</v>
      </c>
      <c r="Y5" s="7">
        <v>1282.4349999999999</v>
      </c>
      <c r="Z5" s="7">
        <v>1040.06</v>
      </c>
    </row>
    <row r="6" spans="1:26" x14ac:dyDescent="0.25">
      <c r="B6" s="27" t="s">
        <v>3</v>
      </c>
      <c r="C6" s="42"/>
      <c r="D6" s="8"/>
      <c r="E6" s="7">
        <v>937.40500000000009</v>
      </c>
      <c r="F6" s="8"/>
      <c r="G6" s="7">
        <v>1249.675</v>
      </c>
      <c r="H6" s="8"/>
      <c r="I6" s="7">
        <v>1519.0350000000001</v>
      </c>
      <c r="J6" s="7">
        <v>1007.545</v>
      </c>
      <c r="K6" s="64">
        <v>2.1065</v>
      </c>
      <c r="L6" s="34">
        <v>1.8800000000000001E-2</v>
      </c>
      <c r="M6" s="34">
        <v>2.2831000000000001</v>
      </c>
      <c r="N6" s="65">
        <v>1.8800000000000001E-2</v>
      </c>
      <c r="R6" t="s">
        <v>24</v>
      </c>
      <c r="S6" s="7">
        <v>953.22500000000002</v>
      </c>
      <c r="T6" s="7">
        <v>821.34499999999991</v>
      </c>
      <c r="U6" s="7">
        <v>546.49</v>
      </c>
      <c r="V6" s="7">
        <v>283.04500000000002</v>
      </c>
      <c r="W6" s="7">
        <v>166.70499999999998</v>
      </c>
      <c r="X6" s="7">
        <v>435.08499999999998</v>
      </c>
      <c r="Y6" s="7">
        <v>2310.4550000000004</v>
      </c>
      <c r="Z6" s="7">
        <v>1318.3799999999999</v>
      </c>
    </row>
    <row r="7" spans="1:26" x14ac:dyDescent="0.25">
      <c r="B7" s="27" t="s">
        <v>4</v>
      </c>
      <c r="C7" s="42"/>
      <c r="D7" s="8"/>
      <c r="E7" s="7">
        <v>663.25</v>
      </c>
      <c r="F7" s="8"/>
      <c r="G7" s="7">
        <v>1193.1849999999999</v>
      </c>
      <c r="H7" s="8"/>
      <c r="I7" s="7">
        <v>953.22500000000002</v>
      </c>
      <c r="J7" s="7">
        <v>821.34499999999991</v>
      </c>
      <c r="K7" s="64">
        <v>1.7726999999999999</v>
      </c>
      <c r="L7" s="34">
        <v>9.2999999999999992E-3</v>
      </c>
      <c r="M7" s="34">
        <v>1.7364999999999999</v>
      </c>
      <c r="N7" s="65">
        <v>1.0999999999999999E-2</v>
      </c>
      <c r="Q7" t="s">
        <v>34</v>
      </c>
      <c r="R7" t="s">
        <v>27</v>
      </c>
      <c r="S7" s="10">
        <v>2757.9300000000003</v>
      </c>
      <c r="T7" s="10">
        <v>3513.6850000000004</v>
      </c>
      <c r="U7" s="10">
        <v>1281.9450000000002</v>
      </c>
      <c r="V7" s="10">
        <v>413.73500000000001</v>
      </c>
      <c r="W7" s="10">
        <v>993.02</v>
      </c>
      <c r="X7" s="10">
        <v>1092.49</v>
      </c>
      <c r="Y7" s="10">
        <v>3697.9250000000002</v>
      </c>
      <c r="Z7" s="10">
        <v>2079.0350000000003</v>
      </c>
    </row>
    <row r="8" spans="1:26" x14ac:dyDescent="0.25">
      <c r="B8" s="27" t="s">
        <v>5</v>
      </c>
      <c r="C8" s="42"/>
      <c r="D8" s="8"/>
      <c r="E8" s="10">
        <v>2219.875</v>
      </c>
      <c r="F8" s="8"/>
      <c r="G8" s="10">
        <v>2893.94</v>
      </c>
      <c r="H8" s="8"/>
      <c r="I8" s="10">
        <v>2757.9300000000003</v>
      </c>
      <c r="J8" s="10">
        <v>3513.6850000000004</v>
      </c>
      <c r="K8" s="64">
        <v>1.2051000000000001</v>
      </c>
      <c r="L8" s="34">
        <v>2.8999999999999998E-3</v>
      </c>
      <c r="M8" s="34">
        <v>1.2186999999999999</v>
      </c>
      <c r="N8" s="65">
        <v>3.3999999999999998E-3</v>
      </c>
      <c r="R8" t="s">
        <v>26</v>
      </c>
      <c r="S8" s="10">
        <v>4111.6949999999997</v>
      </c>
      <c r="T8" s="10">
        <v>2272.0950000000003</v>
      </c>
      <c r="U8" s="10">
        <v>1401.9950000000001</v>
      </c>
      <c r="V8" s="10">
        <v>476.21</v>
      </c>
      <c r="W8" s="10">
        <v>1187.8999999999999</v>
      </c>
      <c r="X8" s="10">
        <v>1173.55</v>
      </c>
      <c r="Y8" s="10">
        <v>2507.7150000000001</v>
      </c>
      <c r="Z8" s="10">
        <v>2616.25</v>
      </c>
    </row>
    <row r="9" spans="1:26" x14ac:dyDescent="0.25">
      <c r="B9" s="27" t="s">
        <v>6</v>
      </c>
      <c r="C9" s="42"/>
      <c r="D9" s="8"/>
      <c r="E9" s="10">
        <v>1975.82</v>
      </c>
      <c r="F9" s="8"/>
      <c r="G9" s="10">
        <v>3144.0499999999997</v>
      </c>
      <c r="H9" s="8"/>
      <c r="I9" s="10">
        <v>4111.6949999999997</v>
      </c>
      <c r="J9" s="10">
        <v>2272.0950000000003</v>
      </c>
      <c r="K9" s="64">
        <v>0.74890000000000001</v>
      </c>
      <c r="L9" s="34">
        <v>1.8E-3</v>
      </c>
      <c r="M9" s="34">
        <v>0.78879999999999995</v>
      </c>
      <c r="N9" s="65">
        <v>-2.9999999999999997E-4</v>
      </c>
      <c r="R9" t="s">
        <v>25</v>
      </c>
      <c r="S9" s="10">
        <v>2620.9049999999997</v>
      </c>
      <c r="T9" s="10">
        <v>1608.46</v>
      </c>
      <c r="U9" s="10">
        <v>1058.4349999999999</v>
      </c>
      <c r="V9" s="10">
        <v>481.46000000000004</v>
      </c>
      <c r="W9" s="10">
        <v>1257.0249999999999</v>
      </c>
      <c r="X9" s="10">
        <v>1300.355</v>
      </c>
      <c r="Y9" s="10">
        <v>2415.2450000000003</v>
      </c>
      <c r="Z9" s="10">
        <v>1911.42</v>
      </c>
    </row>
    <row r="10" spans="1:26" x14ac:dyDescent="0.25">
      <c r="B10" s="27" t="s">
        <v>7</v>
      </c>
      <c r="C10" s="42"/>
      <c r="D10" s="8"/>
      <c r="E10" s="10">
        <v>2099.5099999999998</v>
      </c>
      <c r="F10" s="8"/>
      <c r="G10" s="10">
        <v>2994.4949999999999</v>
      </c>
      <c r="H10" s="8"/>
      <c r="I10" s="10">
        <v>2620.9049999999997</v>
      </c>
      <c r="J10" s="10">
        <v>1608.46</v>
      </c>
      <c r="K10" s="64">
        <v>0.44469999999999998</v>
      </c>
      <c r="L10" s="34">
        <v>-1.4E-3</v>
      </c>
      <c r="M10" s="34">
        <v>0.46010000000000001</v>
      </c>
      <c r="N10" s="65">
        <v>-1.5E-3</v>
      </c>
      <c r="R10" t="s">
        <v>28</v>
      </c>
      <c r="S10" s="12">
        <v>792.89</v>
      </c>
      <c r="T10" s="12">
        <v>537.74</v>
      </c>
      <c r="U10" s="12">
        <v>582.8549999999999</v>
      </c>
      <c r="V10" s="12">
        <v>297.42999999999995</v>
      </c>
      <c r="W10" s="12">
        <v>165.16500000000002</v>
      </c>
      <c r="X10" s="12">
        <v>112.38499999999999</v>
      </c>
      <c r="Y10" s="12">
        <v>53.480000000000004</v>
      </c>
      <c r="Z10" s="79">
        <v>40.459999999999994</v>
      </c>
    </row>
    <row r="11" spans="1:26" ht="15.75" thickBot="1" x14ac:dyDescent="0.3">
      <c r="B11" s="27" t="s">
        <v>8</v>
      </c>
      <c r="C11" s="42"/>
      <c r="D11" s="8"/>
      <c r="E11" s="12">
        <v>55.545000000000002</v>
      </c>
      <c r="F11" s="8"/>
      <c r="G11" s="12">
        <v>865.97</v>
      </c>
      <c r="H11" s="8"/>
      <c r="I11" s="12">
        <v>792.89</v>
      </c>
      <c r="J11" s="12">
        <v>537.74</v>
      </c>
      <c r="K11" s="64">
        <v>0.25979999999999998</v>
      </c>
      <c r="L11" s="33">
        <v>2.9999999999999997E-4</v>
      </c>
      <c r="M11" s="33">
        <v>0.28110000000000002</v>
      </c>
      <c r="N11" s="66">
        <v>-1.5E-3</v>
      </c>
      <c r="R11" t="s">
        <v>28</v>
      </c>
      <c r="S11" s="14">
        <v>511.45499999999998</v>
      </c>
      <c r="T11" s="14">
        <v>571.86500000000001</v>
      </c>
      <c r="U11" s="14">
        <v>623.06999999999994</v>
      </c>
      <c r="V11" s="14">
        <v>295.29499999999996</v>
      </c>
      <c r="W11" s="14">
        <v>68.88</v>
      </c>
      <c r="X11" s="14">
        <v>93.59</v>
      </c>
      <c r="Y11" s="14">
        <v>60.165000000000006</v>
      </c>
      <c r="Z11" s="14">
        <v>57.995000000000005</v>
      </c>
    </row>
    <row r="12" spans="1:26" ht="15.75" thickBot="1" x14ac:dyDescent="0.3">
      <c r="B12" s="27" t="s">
        <v>9</v>
      </c>
      <c r="C12" s="43"/>
      <c r="D12" s="15"/>
      <c r="E12" s="14">
        <v>94.954999999999998</v>
      </c>
      <c r="F12" s="15"/>
      <c r="G12" s="14">
        <v>1852.4449999999999</v>
      </c>
      <c r="H12" s="15"/>
      <c r="I12" s="14">
        <v>511.45499999999998</v>
      </c>
      <c r="J12" s="14">
        <v>571.86500000000001</v>
      </c>
      <c r="K12" s="67">
        <v>0.1469</v>
      </c>
      <c r="L12" s="68">
        <v>1.1000000000000001E-3</v>
      </c>
      <c r="M12" s="68">
        <v>0.15010000000000001</v>
      </c>
      <c r="N12" s="69">
        <v>1E-4</v>
      </c>
      <c r="S12">
        <f>AVERAGE(S10:S11)</f>
        <v>652.17250000000001</v>
      </c>
      <c r="T12">
        <f t="shared" ref="T12:Z12" si="0">AVERAGE(T10:T11)</f>
        <v>554.80250000000001</v>
      </c>
      <c r="U12">
        <f t="shared" si="0"/>
        <v>602.96249999999986</v>
      </c>
      <c r="V12">
        <f t="shared" si="0"/>
        <v>296.36249999999995</v>
      </c>
      <c r="W12">
        <f t="shared" si="0"/>
        <v>117.02250000000001</v>
      </c>
      <c r="X12">
        <f t="shared" si="0"/>
        <v>102.9875</v>
      </c>
      <c r="Y12">
        <f t="shared" si="0"/>
        <v>56.822500000000005</v>
      </c>
      <c r="Z12">
        <f t="shared" si="0"/>
        <v>49.227499999999999</v>
      </c>
    </row>
    <row r="13" spans="1:26" x14ac:dyDescent="0.25">
      <c r="B13" s="27"/>
      <c r="C13" s="26"/>
      <c r="D13" s="26"/>
      <c r="E13" s="26">
        <f t="shared" ref="D13:G13" si="1">AVERAGE(E11:E12)</f>
        <v>75.25</v>
      </c>
      <c r="F13" s="26"/>
      <c r="G13" s="26">
        <f t="shared" si="1"/>
        <v>1359.2075</v>
      </c>
      <c r="H13" s="26"/>
      <c r="I13">
        <f>AVERAGE(I11:I12)</f>
        <v>652.17250000000001</v>
      </c>
      <c r="J13">
        <f t="shared" ref="J13" si="2">AVERAGE(J11:J12)</f>
        <v>554.80250000000001</v>
      </c>
      <c r="K13" s="21"/>
      <c r="L13" s="21"/>
      <c r="M13" s="21"/>
      <c r="N13" s="21"/>
    </row>
    <row r="14" spans="1:26" ht="15.75" thickBot="1" x14ac:dyDescent="0.3">
      <c r="B14" s="27"/>
      <c r="C14" s="26"/>
      <c r="D14" s="26"/>
      <c r="E14" s="26"/>
      <c r="F14" s="26"/>
      <c r="G14" s="26"/>
      <c r="H14" s="26"/>
      <c r="I14" s="26"/>
      <c r="J14" s="26"/>
      <c r="K14" s="21"/>
      <c r="L14" s="21"/>
      <c r="M14" s="21"/>
      <c r="N14" s="21"/>
    </row>
    <row r="15" spans="1:26" ht="15.75" thickBot="1" x14ac:dyDescent="0.3">
      <c r="B15" s="1" t="s">
        <v>41</v>
      </c>
      <c r="C15" s="1" t="s">
        <v>14</v>
      </c>
      <c r="D15" s="1" t="s">
        <v>15</v>
      </c>
      <c r="E15" s="1" t="s">
        <v>16</v>
      </c>
      <c r="F15" s="26"/>
      <c r="G15" s="26"/>
      <c r="H15" s="26"/>
      <c r="I15" s="26"/>
      <c r="J15" s="26"/>
      <c r="K15" s="21"/>
      <c r="L15" s="21"/>
      <c r="M15" s="21"/>
      <c r="N15" s="21"/>
      <c r="Q15" s="57" t="s">
        <v>37</v>
      </c>
      <c r="S15" s="28" t="s">
        <v>10</v>
      </c>
      <c r="T15" s="29" t="s">
        <v>11</v>
      </c>
      <c r="U15" s="28" t="s">
        <v>18</v>
      </c>
      <c r="V15" s="29" t="s">
        <v>19</v>
      </c>
      <c r="W15" s="28" t="s">
        <v>20</v>
      </c>
      <c r="X15" s="29" t="s">
        <v>21</v>
      </c>
      <c r="Y15" s="28" t="s">
        <v>0</v>
      </c>
      <c r="Z15" s="31" t="s">
        <v>1</v>
      </c>
    </row>
    <row r="16" spans="1:26" ht="15.75" thickBot="1" x14ac:dyDescent="0.3">
      <c r="A16">
        <v>1</v>
      </c>
      <c r="B16">
        <v>2000</v>
      </c>
      <c r="C16" s="33">
        <v>2.6442999999999999</v>
      </c>
      <c r="D16">
        <v>2.6861999999999999</v>
      </c>
      <c r="E16">
        <f>AVERAGE(C16:D16)</f>
        <v>2.6652499999999999</v>
      </c>
      <c r="F16" s="26"/>
      <c r="G16" s="26"/>
      <c r="H16" s="26"/>
      <c r="I16" s="26"/>
      <c r="J16" s="26"/>
      <c r="K16" s="21"/>
      <c r="L16" s="21"/>
      <c r="M16" s="21"/>
      <c r="N16" s="21"/>
      <c r="S16" s="2">
        <v>3</v>
      </c>
      <c r="T16" s="2">
        <v>5</v>
      </c>
      <c r="U16" s="2">
        <v>1</v>
      </c>
      <c r="V16" s="2">
        <v>6</v>
      </c>
      <c r="W16" s="2">
        <v>1</v>
      </c>
      <c r="X16" s="2">
        <v>6</v>
      </c>
      <c r="Y16">
        <v>1</v>
      </c>
      <c r="Z16">
        <v>5</v>
      </c>
    </row>
    <row r="17" spans="1:26" x14ac:dyDescent="0.25">
      <c r="A17">
        <v>2</v>
      </c>
      <c r="B17">
        <v>1000</v>
      </c>
      <c r="C17" s="21">
        <v>2.1065</v>
      </c>
      <c r="D17">
        <v>2.2831000000000001</v>
      </c>
      <c r="E17">
        <f t="shared" ref="E17:E31" si="3">AVERAGE(C17:D17)</f>
        <v>2.1947999999999999</v>
      </c>
      <c r="F17" s="26"/>
      <c r="G17" s="26"/>
      <c r="H17" s="26"/>
      <c r="I17" s="26"/>
      <c r="J17" s="26"/>
      <c r="K17" s="21"/>
      <c r="L17" s="21"/>
      <c r="M17" s="21"/>
      <c r="N17" s="21"/>
      <c r="Q17" t="s">
        <v>33</v>
      </c>
      <c r="R17" t="s">
        <v>22</v>
      </c>
      <c r="S17" s="4">
        <v>1057.7349999999999</v>
      </c>
      <c r="T17" s="4">
        <v>1432.5150000000001</v>
      </c>
      <c r="U17" s="3">
        <v>1829.0300000000002</v>
      </c>
      <c r="V17" s="4">
        <v>1466.8150000000001</v>
      </c>
      <c r="W17" s="3">
        <v>809.33999999999992</v>
      </c>
      <c r="X17" s="4">
        <v>2381.2950000000001</v>
      </c>
      <c r="Y17" s="3">
        <v>1033.76</v>
      </c>
      <c r="Z17" s="4">
        <v>352.625</v>
      </c>
    </row>
    <row r="18" spans="1:26" x14ac:dyDescent="0.25">
      <c r="A18">
        <v>3</v>
      </c>
      <c r="B18">
        <v>500</v>
      </c>
      <c r="C18" s="21">
        <v>1.7726999999999999</v>
      </c>
      <c r="D18">
        <v>1.7364999999999999</v>
      </c>
      <c r="E18">
        <f t="shared" si="3"/>
        <v>1.7545999999999999</v>
      </c>
      <c r="F18" s="26"/>
      <c r="G18" s="26"/>
      <c r="H18" s="26"/>
      <c r="I18" s="26"/>
      <c r="J18" s="26"/>
      <c r="K18" s="21"/>
      <c r="L18" s="21"/>
      <c r="M18" s="21"/>
      <c r="N18" s="21"/>
      <c r="R18" t="s">
        <v>23</v>
      </c>
      <c r="S18" s="7">
        <v>937.40500000000009</v>
      </c>
      <c r="T18" s="7">
        <v>1249.675</v>
      </c>
      <c r="U18" s="6">
        <v>1914.885</v>
      </c>
      <c r="V18" s="7">
        <v>1125.3900000000001</v>
      </c>
      <c r="W18" s="6">
        <v>921.79499999999996</v>
      </c>
      <c r="X18" s="7">
        <v>1287.72</v>
      </c>
      <c r="Y18" s="6">
        <v>1115.6600000000001</v>
      </c>
      <c r="Z18" s="7">
        <v>471.55500000000001</v>
      </c>
    </row>
    <row r="19" spans="1:26" x14ac:dyDescent="0.25">
      <c r="A19">
        <v>4</v>
      </c>
      <c r="B19">
        <v>250</v>
      </c>
      <c r="C19" s="21">
        <v>1.2051000000000001</v>
      </c>
      <c r="D19">
        <v>1.2186999999999999</v>
      </c>
      <c r="E19">
        <f t="shared" si="3"/>
        <v>1.2119</v>
      </c>
      <c r="F19" s="26"/>
      <c r="G19" s="26"/>
      <c r="H19" s="26"/>
      <c r="I19" s="26"/>
      <c r="J19" s="26"/>
      <c r="K19" s="21"/>
      <c r="L19" s="21"/>
      <c r="M19" s="21"/>
      <c r="N19" s="21"/>
      <c r="R19" t="s">
        <v>24</v>
      </c>
      <c r="S19" s="7">
        <v>663.25</v>
      </c>
      <c r="T19" s="7">
        <v>1193.1849999999999</v>
      </c>
      <c r="U19" s="6">
        <v>1446.69</v>
      </c>
      <c r="V19" s="7">
        <v>819.7</v>
      </c>
      <c r="W19" s="6">
        <v>543.83000000000004</v>
      </c>
      <c r="X19" s="7">
        <v>1013.39</v>
      </c>
      <c r="Y19" s="6">
        <v>693.91</v>
      </c>
      <c r="Z19" s="7">
        <v>317.10000000000002</v>
      </c>
    </row>
    <row r="20" spans="1:26" x14ac:dyDescent="0.25">
      <c r="A20">
        <v>5</v>
      </c>
      <c r="B20">
        <v>125</v>
      </c>
      <c r="C20" s="21">
        <v>0.74890000000000001</v>
      </c>
      <c r="D20">
        <v>0.78879999999999995</v>
      </c>
      <c r="E20">
        <f t="shared" si="3"/>
        <v>0.76885000000000003</v>
      </c>
      <c r="F20" s="26"/>
      <c r="G20" s="26"/>
      <c r="H20" s="26"/>
      <c r="I20" s="26"/>
      <c r="J20" s="26"/>
      <c r="K20" s="21"/>
      <c r="L20" s="21"/>
      <c r="M20" s="21"/>
      <c r="N20" s="21"/>
      <c r="Q20" t="s">
        <v>34</v>
      </c>
      <c r="R20" t="s">
        <v>27</v>
      </c>
      <c r="S20" s="10">
        <v>2219.875</v>
      </c>
      <c r="T20" s="10">
        <v>2893.94</v>
      </c>
      <c r="U20" s="9">
        <v>1902.81</v>
      </c>
      <c r="V20" s="10">
        <v>1800.68</v>
      </c>
      <c r="W20" s="9">
        <v>1959.895</v>
      </c>
      <c r="X20" s="10">
        <v>7386.4</v>
      </c>
      <c r="Y20" s="9">
        <v>1953.98</v>
      </c>
      <c r="Z20" s="10">
        <v>2629.6549999999997</v>
      </c>
    </row>
    <row r="21" spans="1:26" x14ac:dyDescent="0.25">
      <c r="A21">
        <v>6</v>
      </c>
      <c r="B21">
        <v>62.5</v>
      </c>
      <c r="C21" s="21">
        <v>0.44469999999999998</v>
      </c>
      <c r="D21">
        <v>0.46010000000000001</v>
      </c>
      <c r="E21">
        <f t="shared" si="3"/>
        <v>0.45240000000000002</v>
      </c>
      <c r="F21" s="26"/>
      <c r="G21" s="26"/>
      <c r="H21" s="26"/>
      <c r="I21" s="26"/>
      <c r="J21" s="26"/>
      <c r="K21" s="21"/>
      <c r="L21" s="21"/>
      <c r="M21" s="21"/>
      <c r="N21" s="21"/>
      <c r="R21" t="s">
        <v>26</v>
      </c>
      <c r="S21" s="10">
        <v>1975.82</v>
      </c>
      <c r="T21" s="10">
        <v>3144.0499999999997</v>
      </c>
      <c r="U21" s="9">
        <v>2310.875</v>
      </c>
      <c r="V21" s="10">
        <v>2064.6849999999999</v>
      </c>
      <c r="W21" s="9">
        <v>1969.0650000000001</v>
      </c>
      <c r="X21" s="10">
        <v>6416.76</v>
      </c>
      <c r="Y21" s="9">
        <v>2162.9300000000003</v>
      </c>
      <c r="Z21" s="10">
        <v>4452.2449999999999</v>
      </c>
    </row>
    <row r="22" spans="1:26" x14ac:dyDescent="0.25">
      <c r="A22">
        <v>7</v>
      </c>
      <c r="B22">
        <v>31.25</v>
      </c>
      <c r="C22" s="21">
        <v>0.25979999999999998</v>
      </c>
      <c r="D22">
        <v>0.28110000000000002</v>
      </c>
      <c r="E22">
        <f t="shared" si="3"/>
        <v>0.27044999999999997</v>
      </c>
      <c r="F22" s="26"/>
      <c r="G22" s="26"/>
      <c r="H22" s="26"/>
      <c r="I22" s="26"/>
      <c r="J22" s="26"/>
      <c r="K22" s="21"/>
      <c r="L22" s="21"/>
      <c r="M22" s="21"/>
      <c r="N22" s="21"/>
      <c r="R22" t="s">
        <v>25</v>
      </c>
      <c r="S22" s="10">
        <v>2099.5099999999998</v>
      </c>
      <c r="T22" s="10">
        <v>2994.4949999999999</v>
      </c>
      <c r="U22" s="9">
        <v>1967.665</v>
      </c>
      <c r="V22" s="10">
        <v>1855.21</v>
      </c>
      <c r="W22" s="9">
        <v>1866.41</v>
      </c>
      <c r="X22" s="10">
        <v>8508.2899999999991</v>
      </c>
      <c r="Y22" s="9">
        <v>1910.7550000000001</v>
      </c>
      <c r="Z22" s="10">
        <v>4617.6549999999997</v>
      </c>
    </row>
    <row r="23" spans="1:26" x14ac:dyDescent="0.25">
      <c r="A23">
        <v>8</v>
      </c>
      <c r="B23">
        <v>15.625</v>
      </c>
      <c r="C23" s="21">
        <v>0.1469</v>
      </c>
      <c r="D23">
        <v>0.15010000000000001</v>
      </c>
      <c r="E23">
        <f t="shared" si="3"/>
        <v>0.14850000000000002</v>
      </c>
      <c r="F23" s="26"/>
      <c r="G23" s="26"/>
      <c r="H23" s="26"/>
      <c r="I23" s="26"/>
      <c r="J23" s="26"/>
      <c r="K23" s="21"/>
      <c r="L23" s="21"/>
      <c r="M23" s="21"/>
      <c r="N23" s="21"/>
      <c r="R23" t="s">
        <v>28</v>
      </c>
      <c r="S23" s="12">
        <v>55.545000000000002</v>
      </c>
      <c r="T23" s="12">
        <v>865.97</v>
      </c>
      <c r="U23" s="11">
        <v>1330.2449999999999</v>
      </c>
      <c r="V23" s="12">
        <v>57.925000000000004</v>
      </c>
      <c r="W23" s="11">
        <v>794.04500000000007</v>
      </c>
      <c r="X23" s="12">
        <v>488.18</v>
      </c>
      <c r="Y23" s="11">
        <v>7.49</v>
      </c>
      <c r="Z23" s="12">
        <v>102.58500000000001</v>
      </c>
    </row>
    <row r="24" spans="1:26" ht="15.75" thickBot="1" x14ac:dyDescent="0.3">
      <c r="A24">
        <v>9</v>
      </c>
      <c r="B24">
        <v>7.8129999999999997</v>
      </c>
      <c r="C24" s="21">
        <v>5.0700000000000002E-2</v>
      </c>
      <c r="D24">
        <v>5.5100000000000003E-2</v>
      </c>
      <c r="E24">
        <f t="shared" si="3"/>
        <v>5.2900000000000003E-2</v>
      </c>
      <c r="F24" s="26"/>
      <c r="G24" s="26"/>
      <c r="H24" s="26"/>
      <c r="I24" s="26"/>
      <c r="J24" s="26"/>
      <c r="K24" s="21"/>
      <c r="L24" s="21"/>
      <c r="M24" s="21"/>
      <c r="N24" s="21"/>
      <c r="R24" t="s">
        <v>28</v>
      </c>
      <c r="S24" s="14">
        <v>94.954999999999998</v>
      </c>
      <c r="T24" s="14">
        <v>1852.4449999999999</v>
      </c>
      <c r="U24" s="13">
        <v>2244.3050000000003</v>
      </c>
      <c r="V24" s="14">
        <v>611.41500000000008</v>
      </c>
      <c r="W24" s="13">
        <v>743.26</v>
      </c>
      <c r="X24" s="14">
        <v>151.41</v>
      </c>
      <c r="Y24" s="13">
        <v>60.69</v>
      </c>
      <c r="Z24" s="14">
        <v>66.429999999999993</v>
      </c>
    </row>
    <row r="25" spans="1:26" x14ac:dyDescent="0.25">
      <c r="A25">
        <v>10</v>
      </c>
      <c r="B25">
        <v>3.9060000000000001</v>
      </c>
      <c r="C25" s="21">
        <v>1.8800000000000001E-2</v>
      </c>
      <c r="D25">
        <v>1.8800000000000001E-2</v>
      </c>
      <c r="E25">
        <f t="shared" si="3"/>
        <v>1.8800000000000001E-2</v>
      </c>
      <c r="F25" s="26"/>
      <c r="G25" s="26"/>
      <c r="H25" s="26"/>
      <c r="I25" s="26"/>
      <c r="J25" s="26"/>
      <c r="K25" s="21"/>
      <c r="L25" s="21"/>
      <c r="M25" s="21"/>
      <c r="N25" s="21"/>
    </row>
    <row r="26" spans="1:26" x14ac:dyDescent="0.25">
      <c r="A26">
        <v>11</v>
      </c>
      <c r="B26">
        <v>1.9530000000000001</v>
      </c>
      <c r="C26" s="21">
        <v>9.2999999999999992E-3</v>
      </c>
      <c r="D26">
        <v>1.0999999999999999E-2</v>
      </c>
      <c r="E26">
        <f t="shared" si="3"/>
        <v>1.0149999999999999E-2</v>
      </c>
      <c r="F26" s="26"/>
      <c r="G26" s="26"/>
      <c r="H26" s="26"/>
      <c r="I26" s="26"/>
      <c r="J26" s="26"/>
      <c r="K26" s="21"/>
      <c r="L26" s="21"/>
      <c r="M26" s="21"/>
      <c r="N26" s="21"/>
    </row>
    <row r="27" spans="1:26" x14ac:dyDescent="0.25">
      <c r="A27">
        <v>12</v>
      </c>
      <c r="B27">
        <v>0.97699999999999998</v>
      </c>
      <c r="C27" s="21">
        <v>2.8999999999999998E-3</v>
      </c>
      <c r="D27">
        <v>3.3999999999999998E-3</v>
      </c>
      <c r="E27">
        <f t="shared" si="3"/>
        <v>3.15E-3</v>
      </c>
      <c r="F27" s="26"/>
      <c r="G27" s="26"/>
      <c r="H27" s="26"/>
      <c r="I27" s="26"/>
      <c r="J27" s="26"/>
      <c r="K27" s="21"/>
      <c r="L27" s="21"/>
      <c r="M27" s="21"/>
      <c r="N27" s="21"/>
    </row>
    <row r="28" spans="1:26" x14ac:dyDescent="0.25">
      <c r="A28">
        <v>13</v>
      </c>
      <c r="B28">
        <v>0.48799999999999999</v>
      </c>
      <c r="C28" s="21">
        <v>1.8E-3</v>
      </c>
      <c r="D28">
        <v>-2.9999999999999997E-4</v>
      </c>
      <c r="E28">
        <f t="shared" si="3"/>
        <v>7.5000000000000002E-4</v>
      </c>
      <c r="F28" s="26"/>
      <c r="G28" s="26"/>
      <c r="H28" s="26"/>
      <c r="I28" s="26"/>
      <c r="J28" s="26"/>
      <c r="K28" s="21"/>
      <c r="L28" s="21"/>
      <c r="M28" s="21"/>
      <c r="N28" s="21"/>
    </row>
    <row r="29" spans="1:26" x14ac:dyDescent="0.25">
      <c r="A29">
        <v>14</v>
      </c>
      <c r="B29">
        <v>0.24399999999999999</v>
      </c>
      <c r="C29" s="21">
        <v>-1.4E-3</v>
      </c>
      <c r="D29">
        <v>-1.5E-3</v>
      </c>
      <c r="E29">
        <f t="shared" si="3"/>
        <v>-1.4499999999999999E-3</v>
      </c>
      <c r="F29" s="26"/>
      <c r="G29" s="26"/>
      <c r="H29" s="26"/>
      <c r="I29" s="26"/>
      <c r="J29" s="26"/>
      <c r="K29" s="21"/>
      <c r="L29" s="21"/>
      <c r="M29" s="21"/>
      <c r="N29" s="21"/>
    </row>
    <row r="30" spans="1:26" x14ac:dyDescent="0.25">
      <c r="A30">
        <v>15</v>
      </c>
      <c r="B30" t="s">
        <v>17</v>
      </c>
      <c r="C30" s="32">
        <v>2.9999999999999997E-4</v>
      </c>
      <c r="D30" s="25">
        <v>-1.5E-3</v>
      </c>
      <c r="E30">
        <f t="shared" si="3"/>
        <v>-6.0000000000000006E-4</v>
      </c>
      <c r="F30" s="26"/>
      <c r="G30" s="26"/>
      <c r="H30" s="26"/>
      <c r="I30" s="26"/>
      <c r="J30" s="26"/>
      <c r="K30" s="21"/>
      <c r="L30" s="21"/>
      <c r="M30" s="21"/>
      <c r="N30" s="21"/>
    </row>
    <row r="31" spans="1:26" x14ac:dyDescent="0.25">
      <c r="A31">
        <v>16</v>
      </c>
      <c r="B31" t="s">
        <v>17</v>
      </c>
      <c r="C31" s="32">
        <v>1.1000000000000001E-3</v>
      </c>
      <c r="D31" s="25">
        <v>1E-4</v>
      </c>
      <c r="E31">
        <f t="shared" si="3"/>
        <v>6.0000000000000006E-4</v>
      </c>
      <c r="F31" s="26"/>
      <c r="G31" s="26"/>
      <c r="H31" s="26"/>
      <c r="I31" s="26"/>
      <c r="J31" s="26"/>
      <c r="K31" s="21"/>
      <c r="L31" s="21"/>
      <c r="M31" s="21"/>
      <c r="N31" s="21"/>
      <c r="P31" s="25"/>
    </row>
    <row r="32" spans="1:26" x14ac:dyDescent="0.25">
      <c r="C32" s="32"/>
      <c r="D32" s="25"/>
      <c r="E32" s="25"/>
      <c r="F32" s="26"/>
      <c r="G32" s="26"/>
      <c r="H32" s="26"/>
      <c r="I32" s="26"/>
      <c r="J32" s="26"/>
      <c r="K32" s="32"/>
      <c r="L32" s="32"/>
      <c r="M32" s="32"/>
      <c r="N32" s="32"/>
      <c r="O32" s="25"/>
    </row>
    <row r="33" spans="1:14" ht="15.75" thickBot="1" x14ac:dyDescent="0.3">
      <c r="B33" s="27" t="s">
        <v>35</v>
      </c>
      <c r="C33" s="38">
        <v>81465</v>
      </c>
      <c r="D33" s="38"/>
      <c r="E33" s="38"/>
      <c r="F33" s="38"/>
      <c r="G33" s="81"/>
      <c r="H33" s="38">
        <v>81062</v>
      </c>
      <c r="I33" s="38">
        <v>81411</v>
      </c>
      <c r="J33" s="39">
        <v>81353</v>
      </c>
      <c r="K33" s="21"/>
      <c r="L33" s="21"/>
      <c r="M33" s="21"/>
      <c r="N33" s="21"/>
    </row>
    <row r="34" spans="1:14" ht="15.75" thickBot="1" x14ac:dyDescent="0.3">
      <c r="C34" s="28" t="s">
        <v>18</v>
      </c>
      <c r="D34" s="44"/>
      <c r="E34" s="40"/>
      <c r="F34" s="44"/>
      <c r="G34" s="40"/>
      <c r="H34" s="29" t="s">
        <v>19</v>
      </c>
      <c r="I34" s="77" t="s">
        <v>44</v>
      </c>
      <c r="J34" s="78" t="s">
        <v>45</v>
      </c>
      <c r="K34" s="70" t="s">
        <v>39</v>
      </c>
      <c r="L34" s="71" t="s">
        <v>39</v>
      </c>
      <c r="M34" s="71" t="s">
        <v>40</v>
      </c>
      <c r="N34" s="71" t="s">
        <v>40</v>
      </c>
    </row>
    <row r="35" spans="1:14" ht="15.75" thickBot="1" x14ac:dyDescent="0.3">
      <c r="C35" s="2">
        <v>1</v>
      </c>
      <c r="D35" s="59"/>
      <c r="E35" s="59"/>
      <c r="F35" s="59"/>
      <c r="G35" s="59"/>
      <c r="H35" s="2">
        <v>6</v>
      </c>
      <c r="I35" s="2">
        <v>7</v>
      </c>
      <c r="J35" s="2">
        <v>8</v>
      </c>
      <c r="K35" s="2">
        <v>9</v>
      </c>
      <c r="L35" s="2">
        <v>10</v>
      </c>
      <c r="M35" s="2">
        <v>11</v>
      </c>
      <c r="N35" s="2">
        <v>12</v>
      </c>
    </row>
    <row r="36" spans="1:14" x14ac:dyDescent="0.25">
      <c r="B36" s="27" t="s">
        <v>12</v>
      </c>
      <c r="C36" s="3">
        <v>1829.0300000000002</v>
      </c>
      <c r="D36" s="5"/>
      <c r="E36" s="5"/>
      <c r="F36" s="5"/>
      <c r="G36" s="5"/>
      <c r="H36" s="4">
        <v>1466.8150000000001</v>
      </c>
      <c r="I36" s="4">
        <v>849.625</v>
      </c>
      <c r="J36" s="4">
        <v>439.66999999999996</v>
      </c>
      <c r="K36" s="17">
        <v>2.5606749999999998</v>
      </c>
      <c r="L36" s="18">
        <v>4.4174999999999999E-2</v>
      </c>
      <c r="M36" s="18">
        <v>2.617175</v>
      </c>
      <c r="N36" s="19">
        <v>4.7475000000000003E-2</v>
      </c>
    </row>
    <row r="37" spans="1:14" x14ac:dyDescent="0.25">
      <c r="B37" s="27" t="s">
        <v>3</v>
      </c>
      <c r="C37" s="6">
        <v>1914.885</v>
      </c>
      <c r="D37" s="8"/>
      <c r="E37" s="8"/>
      <c r="F37" s="8"/>
      <c r="G37" s="8"/>
      <c r="H37" s="7">
        <v>1125.3900000000001</v>
      </c>
      <c r="I37" s="7">
        <v>716.76499999999999</v>
      </c>
      <c r="J37" s="7">
        <v>407.68</v>
      </c>
      <c r="K37" s="20">
        <v>2.1452749999999998</v>
      </c>
      <c r="L37" s="21">
        <v>1.6275000000000001E-2</v>
      </c>
      <c r="M37" s="21">
        <v>2.0156749999999999</v>
      </c>
      <c r="N37" s="22">
        <v>1.4574999999999999E-2</v>
      </c>
    </row>
    <row r="38" spans="1:14" x14ac:dyDescent="0.25">
      <c r="B38" s="27" t="s">
        <v>4</v>
      </c>
      <c r="C38" s="6">
        <v>1446.69</v>
      </c>
      <c r="D38" s="8"/>
      <c r="E38" s="8"/>
      <c r="F38" s="8"/>
      <c r="G38" s="8"/>
      <c r="H38" s="7">
        <v>819.7</v>
      </c>
      <c r="I38" s="7">
        <v>546.49</v>
      </c>
      <c r="J38" s="7">
        <v>283.04500000000002</v>
      </c>
      <c r="K38" s="20">
        <v>1.5859749999999999</v>
      </c>
      <c r="L38" s="21">
        <v>1.0175E-2</v>
      </c>
      <c r="M38" s="21">
        <v>1.6914750000000001</v>
      </c>
      <c r="N38" s="22">
        <v>8.4749999999999999E-3</v>
      </c>
    </row>
    <row r="39" spans="1:14" x14ac:dyDescent="0.25">
      <c r="B39" s="27" t="s">
        <v>5</v>
      </c>
      <c r="C39" s="9">
        <v>1902.81</v>
      </c>
      <c r="D39" s="8"/>
      <c r="E39" s="8"/>
      <c r="F39" s="8"/>
      <c r="G39" s="8"/>
      <c r="H39" s="10">
        <v>1800.68</v>
      </c>
      <c r="I39" s="10">
        <v>1281.9450000000002</v>
      </c>
      <c r="J39" s="10">
        <v>413.73500000000001</v>
      </c>
      <c r="K39" s="20">
        <v>1.135675</v>
      </c>
      <c r="L39" s="21">
        <v>2.3749999999999999E-3</v>
      </c>
      <c r="M39" s="21">
        <v>1.1043750000000001</v>
      </c>
      <c r="N39" s="22">
        <v>2.875E-3</v>
      </c>
    </row>
    <row r="40" spans="1:14" x14ac:dyDescent="0.25">
      <c r="B40" s="27" t="s">
        <v>6</v>
      </c>
      <c r="C40" s="9">
        <v>2310.875</v>
      </c>
      <c r="D40" s="8"/>
      <c r="E40" s="8"/>
      <c r="F40" s="8"/>
      <c r="G40" s="8"/>
      <c r="H40" s="10">
        <v>2064.6849999999999</v>
      </c>
      <c r="I40" s="10">
        <v>1401.9950000000001</v>
      </c>
      <c r="J40" s="10">
        <v>476.21</v>
      </c>
      <c r="K40" s="20">
        <v>0.74337500000000001</v>
      </c>
      <c r="L40" s="21">
        <v>-1.25E-4</v>
      </c>
      <c r="M40" s="21">
        <v>0.74967499999999998</v>
      </c>
      <c r="N40" s="22">
        <v>1.8749999999999999E-3</v>
      </c>
    </row>
    <row r="41" spans="1:14" x14ac:dyDescent="0.25">
      <c r="B41" s="27" t="s">
        <v>7</v>
      </c>
      <c r="C41" s="9">
        <v>1967.665</v>
      </c>
      <c r="D41" s="8"/>
      <c r="E41" s="8"/>
      <c r="F41" s="8"/>
      <c r="G41" s="8"/>
      <c r="H41" s="10">
        <v>1855.21</v>
      </c>
      <c r="I41" s="10">
        <v>1058.4349999999999</v>
      </c>
      <c r="J41" s="10">
        <v>481.46000000000004</v>
      </c>
      <c r="K41" s="20">
        <v>0.43477500000000002</v>
      </c>
      <c r="L41" s="32">
        <v>-1.25E-4</v>
      </c>
      <c r="M41" s="32">
        <v>0.43277500000000002</v>
      </c>
      <c r="N41" s="49">
        <v>-5.2499999999999997E-4</v>
      </c>
    </row>
    <row r="42" spans="1:14" x14ac:dyDescent="0.25">
      <c r="B42" s="27" t="s">
        <v>8</v>
      </c>
      <c r="C42" s="11">
        <v>1330.2449999999999</v>
      </c>
      <c r="D42" s="8"/>
      <c r="E42" s="8"/>
      <c r="F42" s="8"/>
      <c r="G42" s="8"/>
      <c r="H42" s="12">
        <v>57.925000000000004</v>
      </c>
      <c r="I42" s="12">
        <v>582.8549999999999</v>
      </c>
      <c r="J42" s="12">
        <v>297.42999999999995</v>
      </c>
      <c r="K42" s="20">
        <v>0.24557499999999999</v>
      </c>
      <c r="L42" s="32">
        <v>-1.5250000000000001E-3</v>
      </c>
      <c r="M42" s="32">
        <v>0.25947500000000001</v>
      </c>
      <c r="N42" s="49">
        <v>-7.2499999999999995E-4</v>
      </c>
    </row>
    <row r="43" spans="1:14" ht="15.75" thickBot="1" x14ac:dyDescent="0.3">
      <c r="B43" s="27" t="s">
        <v>9</v>
      </c>
      <c r="C43" s="13">
        <v>2244.3050000000003</v>
      </c>
      <c r="D43" s="15"/>
      <c r="E43" s="15"/>
      <c r="F43" s="15"/>
      <c r="G43" s="15"/>
      <c r="H43" s="14">
        <v>611.41500000000008</v>
      </c>
      <c r="I43" s="14">
        <v>623.06999999999994</v>
      </c>
      <c r="J43" s="14">
        <v>295.29499999999996</v>
      </c>
      <c r="K43" s="23">
        <v>0.125775</v>
      </c>
      <c r="L43" s="48">
        <v>1.075E-3</v>
      </c>
      <c r="M43" s="48">
        <v>0.119575</v>
      </c>
      <c r="N43" s="50">
        <v>1.175E-3</v>
      </c>
    </row>
    <row r="44" spans="1:14" x14ac:dyDescent="0.25">
      <c r="B44" s="27"/>
      <c r="C44" s="26">
        <f>AVERAGE(C42:C43)</f>
        <v>1787.2750000000001</v>
      </c>
      <c r="D44" s="26"/>
      <c r="E44" s="26"/>
      <c r="F44" s="26"/>
      <c r="G44" s="26"/>
      <c r="H44" s="26">
        <f t="shared" ref="E44:J44" si="4">AVERAGE(H42:H43)</f>
        <v>334.67</v>
      </c>
      <c r="I44">
        <f t="shared" si="4"/>
        <v>602.96249999999986</v>
      </c>
      <c r="J44">
        <f t="shared" si="4"/>
        <v>296.36249999999995</v>
      </c>
      <c r="K44" s="26"/>
      <c r="L44" s="26"/>
      <c r="M44" s="26"/>
      <c r="N44" s="26"/>
    </row>
    <row r="45" spans="1:14" x14ac:dyDescent="0.25">
      <c r="B45" s="27"/>
      <c r="C45" s="26"/>
      <c r="D45" s="26"/>
      <c r="E45" s="26"/>
      <c r="F45" s="26"/>
      <c r="G45" s="26"/>
      <c r="H45" s="26"/>
      <c r="I45" s="26"/>
      <c r="J45" s="26"/>
      <c r="K45" s="26"/>
      <c r="L45" s="26"/>
      <c r="M45" s="26"/>
      <c r="N45" s="26"/>
    </row>
    <row r="46" spans="1:14" x14ac:dyDescent="0.25">
      <c r="B46" s="1" t="s">
        <v>41</v>
      </c>
      <c r="C46" s="1" t="s">
        <v>14</v>
      </c>
      <c r="D46" s="1" t="s">
        <v>15</v>
      </c>
      <c r="E46" s="1" t="s">
        <v>16</v>
      </c>
      <c r="F46" s="26"/>
      <c r="G46" s="26"/>
      <c r="H46" s="26"/>
      <c r="I46" s="26"/>
      <c r="J46" s="26"/>
      <c r="K46" s="26"/>
      <c r="L46" s="26"/>
      <c r="M46" s="26"/>
      <c r="N46" s="26"/>
    </row>
    <row r="47" spans="1:14" x14ac:dyDescent="0.25">
      <c r="A47">
        <v>1</v>
      </c>
      <c r="B47">
        <v>2000</v>
      </c>
      <c r="C47" s="33">
        <v>2.5606749999999998</v>
      </c>
      <c r="D47">
        <v>2.617175</v>
      </c>
      <c r="E47">
        <f>AVERAGE(C47:D47)</f>
        <v>2.5889249999999997</v>
      </c>
      <c r="F47" s="26"/>
      <c r="G47" s="26"/>
      <c r="H47" s="26"/>
      <c r="I47" s="26"/>
      <c r="J47" s="26"/>
      <c r="K47" s="26"/>
      <c r="L47" s="26"/>
      <c r="M47" s="26"/>
      <c r="N47" s="26"/>
    </row>
    <row r="48" spans="1:14" x14ac:dyDescent="0.25">
      <c r="A48">
        <v>2</v>
      </c>
      <c r="B48">
        <v>1000</v>
      </c>
      <c r="C48" s="21">
        <v>2.1452749999999998</v>
      </c>
      <c r="D48">
        <v>2.0156749999999999</v>
      </c>
      <c r="E48">
        <f t="shared" ref="E48:E62" si="5">AVERAGE(C48:D48)</f>
        <v>2.0804749999999999</v>
      </c>
      <c r="F48" s="26"/>
      <c r="G48" s="26"/>
      <c r="H48" s="26"/>
      <c r="I48" s="26"/>
      <c r="J48" s="26"/>
      <c r="K48" s="26"/>
      <c r="L48" s="26"/>
      <c r="M48" s="26"/>
      <c r="N48" s="26"/>
    </row>
    <row r="49" spans="1:14" x14ac:dyDescent="0.25">
      <c r="A49">
        <v>3</v>
      </c>
      <c r="B49">
        <v>500</v>
      </c>
      <c r="C49" s="21">
        <v>1.5859749999999999</v>
      </c>
      <c r="D49">
        <v>1.6914750000000001</v>
      </c>
      <c r="E49">
        <f t="shared" si="5"/>
        <v>1.638725</v>
      </c>
      <c r="F49" s="26"/>
      <c r="G49" s="26"/>
      <c r="H49" s="26"/>
      <c r="I49" s="26"/>
      <c r="J49" s="26"/>
      <c r="K49" s="26"/>
      <c r="L49" s="26"/>
      <c r="M49" s="26"/>
      <c r="N49" s="26"/>
    </row>
    <row r="50" spans="1:14" x14ac:dyDescent="0.25">
      <c r="A50">
        <v>4</v>
      </c>
      <c r="B50">
        <v>250</v>
      </c>
      <c r="C50" s="21">
        <v>1.135675</v>
      </c>
      <c r="D50">
        <v>1.1043750000000001</v>
      </c>
      <c r="E50">
        <f t="shared" si="5"/>
        <v>1.120025</v>
      </c>
      <c r="F50" s="26"/>
      <c r="G50" s="26"/>
      <c r="H50" s="26"/>
      <c r="I50" s="26"/>
      <c r="J50" s="26"/>
      <c r="K50" s="26"/>
      <c r="L50" s="26"/>
      <c r="M50" s="26"/>
      <c r="N50" s="26"/>
    </row>
    <row r="51" spans="1:14" x14ac:dyDescent="0.25">
      <c r="A51">
        <v>5</v>
      </c>
      <c r="B51">
        <v>125</v>
      </c>
      <c r="C51" s="21">
        <v>0.74337500000000001</v>
      </c>
      <c r="D51">
        <v>0.74967499999999998</v>
      </c>
      <c r="E51">
        <f t="shared" si="5"/>
        <v>0.74652499999999999</v>
      </c>
      <c r="F51" s="26"/>
      <c r="G51" s="26"/>
      <c r="H51" s="26"/>
      <c r="I51" s="26"/>
      <c r="J51" s="26"/>
      <c r="K51" s="26"/>
      <c r="L51" s="26"/>
      <c r="M51" s="26"/>
      <c r="N51" s="26"/>
    </row>
    <row r="52" spans="1:14" x14ac:dyDescent="0.25">
      <c r="A52">
        <v>6</v>
      </c>
      <c r="B52">
        <v>62.5</v>
      </c>
      <c r="C52" s="21">
        <v>0.43477500000000002</v>
      </c>
      <c r="D52">
        <v>0.43277500000000002</v>
      </c>
      <c r="E52">
        <f t="shared" si="5"/>
        <v>0.43377500000000002</v>
      </c>
      <c r="F52" s="26"/>
      <c r="G52" s="26"/>
      <c r="H52" s="26"/>
      <c r="I52" s="26"/>
      <c r="J52" s="26"/>
      <c r="K52" s="26"/>
      <c r="L52" s="26"/>
      <c r="M52" s="26"/>
      <c r="N52" s="26"/>
    </row>
    <row r="53" spans="1:14" x14ac:dyDescent="0.25">
      <c r="A53">
        <v>7</v>
      </c>
      <c r="B53">
        <v>31.25</v>
      </c>
      <c r="C53" s="21">
        <v>0.24557499999999999</v>
      </c>
      <c r="D53">
        <v>0.25947500000000001</v>
      </c>
      <c r="E53">
        <f t="shared" si="5"/>
        <v>0.252525</v>
      </c>
      <c r="F53" s="26"/>
      <c r="G53" s="26"/>
      <c r="H53" s="26"/>
      <c r="I53" s="26"/>
      <c r="J53" s="26"/>
      <c r="K53" s="26"/>
      <c r="L53" s="26"/>
      <c r="M53" s="26"/>
      <c r="N53" s="26"/>
    </row>
    <row r="54" spans="1:14" x14ac:dyDescent="0.25">
      <c r="A54">
        <v>8</v>
      </c>
      <c r="B54">
        <v>15.625</v>
      </c>
      <c r="C54" s="21">
        <v>0.125775</v>
      </c>
      <c r="D54">
        <v>0.119575</v>
      </c>
      <c r="E54">
        <f t="shared" si="5"/>
        <v>0.12267500000000001</v>
      </c>
      <c r="F54" s="26"/>
      <c r="G54" s="26"/>
      <c r="H54" s="26"/>
      <c r="I54" s="26"/>
      <c r="J54" s="26"/>
      <c r="K54" s="26"/>
      <c r="L54" s="26"/>
      <c r="M54" s="26"/>
      <c r="N54" s="26"/>
    </row>
    <row r="55" spans="1:14" x14ac:dyDescent="0.25">
      <c r="A55">
        <v>9</v>
      </c>
      <c r="B55">
        <v>7.8129999999999997</v>
      </c>
      <c r="C55" s="21">
        <v>4.4174999999999999E-2</v>
      </c>
      <c r="D55">
        <v>4.7475000000000003E-2</v>
      </c>
      <c r="E55">
        <f t="shared" si="5"/>
        <v>4.5825000000000005E-2</v>
      </c>
      <c r="F55" s="26"/>
      <c r="G55" s="26"/>
      <c r="H55" s="26"/>
      <c r="I55" s="26"/>
      <c r="J55" s="26"/>
      <c r="K55" s="26"/>
      <c r="L55" s="26"/>
      <c r="M55" s="26"/>
      <c r="N55" s="26"/>
    </row>
    <row r="56" spans="1:14" x14ac:dyDescent="0.25">
      <c r="A56">
        <v>10</v>
      </c>
      <c r="B56">
        <v>3.9060000000000001</v>
      </c>
      <c r="C56" s="21">
        <v>1.6275000000000001E-2</v>
      </c>
      <c r="D56">
        <v>1.4574999999999999E-2</v>
      </c>
      <c r="E56">
        <f t="shared" si="5"/>
        <v>1.5425000000000001E-2</v>
      </c>
      <c r="F56" s="26"/>
      <c r="G56" s="26"/>
      <c r="H56" s="26"/>
      <c r="I56" s="26"/>
      <c r="J56" s="26"/>
      <c r="K56" s="26"/>
      <c r="L56" s="26"/>
      <c r="M56" s="26"/>
      <c r="N56" s="26"/>
    </row>
    <row r="57" spans="1:14" x14ac:dyDescent="0.25">
      <c r="A57">
        <v>11</v>
      </c>
      <c r="B57">
        <v>1.9530000000000001</v>
      </c>
      <c r="C57" s="21">
        <v>1.0175E-2</v>
      </c>
      <c r="D57">
        <v>8.4749999999999999E-3</v>
      </c>
      <c r="E57">
        <f t="shared" si="5"/>
        <v>9.325E-3</v>
      </c>
      <c r="F57" s="26"/>
      <c r="G57" s="26"/>
      <c r="H57" s="26"/>
      <c r="I57" s="26"/>
      <c r="J57" s="26"/>
      <c r="K57" s="26"/>
      <c r="L57" s="26"/>
      <c r="M57" s="26"/>
      <c r="N57" s="26"/>
    </row>
    <row r="58" spans="1:14" x14ac:dyDescent="0.25">
      <c r="A58">
        <v>12</v>
      </c>
      <c r="B58">
        <v>0.97699999999999998</v>
      </c>
      <c r="C58" s="21">
        <v>2.3749999999999999E-3</v>
      </c>
      <c r="D58">
        <v>2.875E-3</v>
      </c>
      <c r="E58">
        <f t="shared" si="5"/>
        <v>2.6249999999999997E-3</v>
      </c>
      <c r="F58" s="26"/>
      <c r="G58" s="26"/>
      <c r="H58" s="26"/>
      <c r="I58" s="26"/>
      <c r="J58" s="26"/>
      <c r="K58" s="26"/>
      <c r="L58" s="26"/>
      <c r="M58" s="26"/>
      <c r="N58" s="26"/>
    </row>
    <row r="59" spans="1:14" x14ac:dyDescent="0.25">
      <c r="A59">
        <v>13</v>
      </c>
      <c r="B59">
        <v>0.48799999999999999</v>
      </c>
      <c r="C59" s="21">
        <v>-1.25E-4</v>
      </c>
      <c r="D59">
        <v>1.8749999999999999E-3</v>
      </c>
      <c r="E59">
        <f t="shared" si="5"/>
        <v>8.7499999999999991E-4</v>
      </c>
      <c r="F59" s="26"/>
      <c r="G59" s="26"/>
      <c r="H59" s="26"/>
      <c r="I59" s="26"/>
      <c r="J59" s="26"/>
      <c r="K59" s="26"/>
      <c r="L59" s="26"/>
      <c r="M59" s="26"/>
      <c r="N59" s="26"/>
    </row>
    <row r="60" spans="1:14" x14ac:dyDescent="0.25">
      <c r="A60">
        <v>14</v>
      </c>
      <c r="B60">
        <v>0.24399999999999999</v>
      </c>
      <c r="C60" s="21">
        <v>-1.25E-4</v>
      </c>
      <c r="D60">
        <v>-5.2499999999999997E-4</v>
      </c>
      <c r="E60">
        <f t="shared" si="5"/>
        <v>-3.2499999999999999E-4</v>
      </c>
      <c r="F60" s="26"/>
      <c r="G60" s="26"/>
      <c r="H60" s="26"/>
      <c r="I60" s="26"/>
      <c r="J60" s="26"/>
      <c r="K60" s="26"/>
      <c r="L60" s="26"/>
      <c r="M60" s="26"/>
      <c r="N60" s="26"/>
    </row>
    <row r="61" spans="1:14" x14ac:dyDescent="0.25">
      <c r="A61">
        <v>15</v>
      </c>
      <c r="B61" t="s">
        <v>17</v>
      </c>
      <c r="C61" s="32">
        <v>-1.5250000000000001E-3</v>
      </c>
      <c r="D61" s="25">
        <v>-7.2499999999999995E-4</v>
      </c>
      <c r="E61">
        <f t="shared" si="5"/>
        <v>-1.1250000000000001E-3</v>
      </c>
      <c r="F61" s="26"/>
      <c r="G61" s="26"/>
      <c r="H61" s="26"/>
      <c r="I61" s="26"/>
      <c r="J61" s="26"/>
      <c r="K61" s="26"/>
      <c r="L61" s="26"/>
      <c r="M61" s="26"/>
      <c r="N61" s="26"/>
    </row>
    <row r="62" spans="1:14" x14ac:dyDescent="0.25">
      <c r="A62">
        <v>16</v>
      </c>
      <c r="B62" t="s">
        <v>17</v>
      </c>
      <c r="C62" s="32">
        <v>1.075E-3</v>
      </c>
      <c r="D62" s="25">
        <v>1.175E-3</v>
      </c>
      <c r="E62">
        <f t="shared" si="5"/>
        <v>1.1250000000000001E-3</v>
      </c>
      <c r="F62" s="26"/>
      <c r="G62" s="26"/>
      <c r="H62" s="26"/>
      <c r="I62" s="26"/>
      <c r="J62" s="26"/>
      <c r="K62" s="26"/>
      <c r="L62" s="26"/>
      <c r="M62" s="26"/>
      <c r="N62" s="26"/>
    </row>
    <row r="63" spans="1:14" x14ac:dyDescent="0.25">
      <c r="C63" s="32"/>
      <c r="D63" s="25"/>
      <c r="F63" s="26"/>
      <c r="G63" s="26"/>
      <c r="H63" s="26"/>
      <c r="I63" s="26"/>
      <c r="J63" s="26"/>
      <c r="K63" s="26"/>
      <c r="L63" s="26"/>
      <c r="M63" s="26"/>
      <c r="N63" s="26"/>
    </row>
    <row r="64" spans="1:14" ht="15.75" thickBot="1" x14ac:dyDescent="0.3">
      <c r="B64" s="27" t="s">
        <v>35</v>
      </c>
      <c r="C64" s="39">
        <v>81116</v>
      </c>
      <c r="D64" s="39"/>
      <c r="E64" s="39"/>
      <c r="F64" s="39"/>
      <c r="G64" s="39"/>
      <c r="H64" s="39">
        <v>81112</v>
      </c>
      <c r="I64" s="39">
        <v>81366</v>
      </c>
      <c r="J64" s="39">
        <v>81208</v>
      </c>
      <c r="K64" s="26"/>
      <c r="L64" s="26"/>
      <c r="M64" s="26"/>
      <c r="N64" s="26"/>
    </row>
    <row r="65" spans="1:14" ht="15.75" thickBot="1" x14ac:dyDescent="0.3">
      <c r="C65" s="28" t="s">
        <v>20</v>
      </c>
      <c r="D65" s="44"/>
      <c r="E65" s="40"/>
      <c r="F65" s="40"/>
      <c r="G65" s="44"/>
      <c r="H65" s="29" t="s">
        <v>21</v>
      </c>
      <c r="I65" s="77" t="s">
        <v>46</v>
      </c>
      <c r="J65" s="78" t="s">
        <v>47</v>
      </c>
      <c r="K65" s="70" t="s">
        <v>39</v>
      </c>
      <c r="L65" s="71" t="s">
        <v>39</v>
      </c>
      <c r="M65" s="71" t="s">
        <v>40</v>
      </c>
      <c r="N65" s="71" t="s">
        <v>40</v>
      </c>
    </row>
    <row r="66" spans="1:14" ht="15.75" thickBot="1" x14ac:dyDescent="0.3">
      <c r="C66" s="2">
        <v>1</v>
      </c>
      <c r="D66" s="2"/>
      <c r="E66" s="59"/>
      <c r="F66" s="59"/>
      <c r="G66" s="59"/>
      <c r="H66" s="2">
        <v>6</v>
      </c>
      <c r="I66" s="2">
        <v>7</v>
      </c>
      <c r="J66" s="2">
        <v>8</v>
      </c>
      <c r="K66" s="2">
        <v>9</v>
      </c>
      <c r="L66" s="2">
        <v>10</v>
      </c>
      <c r="M66" s="2">
        <v>11</v>
      </c>
      <c r="N66" s="2">
        <v>12</v>
      </c>
    </row>
    <row r="67" spans="1:14" x14ac:dyDescent="0.25">
      <c r="B67" s="27" t="s">
        <v>12</v>
      </c>
      <c r="C67" s="3">
        <v>809.33999999999992</v>
      </c>
      <c r="D67" s="5"/>
      <c r="E67" s="5"/>
      <c r="F67" s="5"/>
      <c r="G67" s="5"/>
      <c r="H67" s="4">
        <v>2381.2950000000001</v>
      </c>
      <c r="I67" s="4">
        <v>298.69</v>
      </c>
      <c r="J67" s="4">
        <v>479.46499999999997</v>
      </c>
      <c r="K67" s="61">
        <v>2.7799499999999999</v>
      </c>
      <c r="L67" s="62">
        <v>5.6050000000000003E-2</v>
      </c>
      <c r="M67" s="62">
        <v>2.6418499999999998</v>
      </c>
      <c r="N67" s="63">
        <v>6.9349999999999995E-2</v>
      </c>
    </row>
    <row r="68" spans="1:14" x14ac:dyDescent="0.25">
      <c r="B68" s="27" t="s">
        <v>3</v>
      </c>
      <c r="C68" s="6">
        <v>921.79499999999996</v>
      </c>
      <c r="D68" s="8"/>
      <c r="E68" s="8"/>
      <c r="F68" s="8"/>
      <c r="G68" s="8"/>
      <c r="H68" s="7">
        <v>1287.72</v>
      </c>
      <c r="I68" s="7">
        <v>241.92</v>
      </c>
      <c r="J68" s="7">
        <v>479.11500000000001</v>
      </c>
      <c r="K68" s="64">
        <v>2.3688500000000001</v>
      </c>
      <c r="L68" s="34">
        <v>2.085E-2</v>
      </c>
      <c r="M68" s="34">
        <v>2.3789500000000001</v>
      </c>
      <c r="N68" s="65">
        <v>1.985E-2</v>
      </c>
    </row>
    <row r="69" spans="1:14" x14ac:dyDescent="0.25">
      <c r="B69" s="27" t="s">
        <v>4</v>
      </c>
      <c r="C69" s="6">
        <v>543.83000000000004</v>
      </c>
      <c r="D69" s="8"/>
      <c r="E69" s="8"/>
      <c r="F69" s="8"/>
      <c r="G69" s="8"/>
      <c r="H69" s="7">
        <v>1013.39</v>
      </c>
      <c r="I69" s="7">
        <v>166.70499999999998</v>
      </c>
      <c r="J69" s="7">
        <v>435.08499999999998</v>
      </c>
      <c r="K69" s="64">
        <v>1.9057500000000001</v>
      </c>
      <c r="L69" s="34">
        <v>1.5499999999999999E-3</v>
      </c>
      <c r="M69" s="34">
        <v>1.7520500000000001</v>
      </c>
      <c r="N69" s="65">
        <v>3.2499999999999999E-3</v>
      </c>
    </row>
    <row r="70" spans="1:14" x14ac:dyDescent="0.25">
      <c r="B70" s="27" t="s">
        <v>5</v>
      </c>
      <c r="C70" s="9">
        <v>1959.895</v>
      </c>
      <c r="D70" s="8"/>
      <c r="E70" s="8"/>
      <c r="F70" s="8"/>
      <c r="G70" s="8"/>
      <c r="H70" s="10">
        <v>7386.4</v>
      </c>
      <c r="I70" s="10">
        <v>993.02</v>
      </c>
      <c r="J70" s="10">
        <v>1092.49</v>
      </c>
      <c r="K70" s="64">
        <v>1.3775500000000001</v>
      </c>
      <c r="L70" s="34">
        <v>1.8500000000000001E-3</v>
      </c>
      <c r="M70" s="34">
        <v>1.28975</v>
      </c>
      <c r="N70" s="65">
        <v>-1.9499999999999999E-3</v>
      </c>
    </row>
    <row r="71" spans="1:14" x14ac:dyDescent="0.25">
      <c r="B71" s="27" t="s">
        <v>6</v>
      </c>
      <c r="C71" s="9">
        <v>1969.0650000000001</v>
      </c>
      <c r="D71" s="8"/>
      <c r="E71" s="8"/>
      <c r="F71" s="8"/>
      <c r="G71" s="8"/>
      <c r="H71" s="10">
        <v>6416.76</v>
      </c>
      <c r="I71" s="10">
        <v>1187.8999999999999</v>
      </c>
      <c r="J71" s="10">
        <v>1173.55</v>
      </c>
      <c r="K71" s="64">
        <v>0.96745000000000003</v>
      </c>
      <c r="L71" s="34">
        <v>-5.5000000000000003E-4</v>
      </c>
      <c r="M71" s="34">
        <v>0.87544999999999995</v>
      </c>
      <c r="N71" s="65">
        <v>-2.9499999999999999E-3</v>
      </c>
    </row>
    <row r="72" spans="1:14" x14ac:dyDescent="0.25">
      <c r="B72" s="27" t="s">
        <v>7</v>
      </c>
      <c r="C72" s="9">
        <v>1866.41</v>
      </c>
      <c r="D72" s="8"/>
      <c r="E72" s="8"/>
      <c r="F72" s="8"/>
      <c r="G72" s="8"/>
      <c r="H72" s="10">
        <v>8508.2899999999991</v>
      </c>
      <c r="I72" s="10">
        <v>1257.0249999999999</v>
      </c>
      <c r="J72" s="10">
        <v>1300.355</v>
      </c>
      <c r="K72" s="64">
        <v>0.60514999999999997</v>
      </c>
      <c r="L72" s="34">
        <v>2.5500000000000002E-3</v>
      </c>
      <c r="M72" s="34">
        <v>0.54244999999999999</v>
      </c>
      <c r="N72" s="65">
        <v>1.0499999999999999E-3</v>
      </c>
    </row>
    <row r="73" spans="1:14" x14ac:dyDescent="0.25">
      <c r="B73" s="27" t="s">
        <v>8</v>
      </c>
      <c r="C73" s="11">
        <v>794.04500000000007</v>
      </c>
      <c r="D73" s="8"/>
      <c r="E73" s="8"/>
      <c r="F73" s="8"/>
      <c r="G73" s="8"/>
      <c r="H73" s="12">
        <v>488.18</v>
      </c>
      <c r="I73" s="12">
        <v>165.16500000000002</v>
      </c>
      <c r="J73" s="12">
        <v>112.38499999999999</v>
      </c>
      <c r="K73" s="64">
        <v>0.34244999999999998</v>
      </c>
      <c r="L73" s="33">
        <v>3.0500000000000002E-3</v>
      </c>
      <c r="M73" s="33">
        <v>0.33274999999999999</v>
      </c>
      <c r="N73" s="66">
        <v>-6.0499999999999998E-3</v>
      </c>
    </row>
    <row r="74" spans="1:14" ht="15.75" thickBot="1" x14ac:dyDescent="0.3">
      <c r="B74" s="27" t="s">
        <v>9</v>
      </c>
      <c r="C74" s="13">
        <v>743.26</v>
      </c>
      <c r="D74" s="15"/>
      <c r="E74" s="15"/>
      <c r="F74" s="15"/>
      <c r="G74" s="15"/>
      <c r="H74" s="14">
        <v>151.41</v>
      </c>
      <c r="I74" s="14">
        <v>68.88</v>
      </c>
      <c r="J74" s="14">
        <v>93.59</v>
      </c>
      <c r="K74" s="67">
        <v>0.18895000000000001</v>
      </c>
      <c r="L74" s="68">
        <v>5.0499999999999998E-3</v>
      </c>
      <c r="M74" s="68">
        <v>0.16555</v>
      </c>
      <c r="N74" s="69">
        <v>-2.0500000000000002E-3</v>
      </c>
    </row>
    <row r="75" spans="1:14" x14ac:dyDescent="0.25">
      <c r="C75" s="26">
        <f>AVERAGE(C73:C74)</f>
        <v>768.65250000000003</v>
      </c>
      <c r="D75" s="26"/>
      <c r="E75" s="26"/>
      <c r="F75" s="26"/>
      <c r="G75" s="26"/>
      <c r="H75" s="26">
        <f t="shared" ref="E75:J75" si="6">AVERAGE(H73:H74)</f>
        <v>319.79500000000002</v>
      </c>
      <c r="I75">
        <f t="shared" si="6"/>
        <v>117.02250000000001</v>
      </c>
      <c r="J75">
        <f t="shared" si="6"/>
        <v>102.9875</v>
      </c>
    </row>
    <row r="76" spans="1:14" x14ac:dyDescent="0.25">
      <c r="C76" s="26"/>
      <c r="D76" s="26"/>
      <c r="E76" s="26"/>
      <c r="F76" s="26"/>
      <c r="G76" s="26"/>
      <c r="H76" s="26"/>
      <c r="I76" s="26"/>
      <c r="J76" s="26"/>
    </row>
    <row r="77" spans="1:14" x14ac:dyDescent="0.25">
      <c r="B77" s="1" t="s">
        <v>41</v>
      </c>
      <c r="C77" s="1" t="s">
        <v>39</v>
      </c>
      <c r="D77" s="1" t="s">
        <v>40</v>
      </c>
      <c r="E77" s="1" t="s">
        <v>16</v>
      </c>
      <c r="F77" s="26"/>
      <c r="G77" s="26"/>
      <c r="H77" s="26"/>
      <c r="I77" s="26"/>
      <c r="J77" s="26"/>
    </row>
    <row r="78" spans="1:14" x14ac:dyDescent="0.25">
      <c r="A78">
        <v>1</v>
      </c>
      <c r="B78">
        <v>2000</v>
      </c>
      <c r="C78" s="33">
        <v>2.7799499999999999</v>
      </c>
      <c r="D78">
        <v>2.6418499999999998</v>
      </c>
      <c r="E78">
        <f>AVERAGE(C78:D78)</f>
        <v>2.7108999999999996</v>
      </c>
      <c r="F78" s="26"/>
      <c r="G78" s="26"/>
      <c r="H78" s="26"/>
      <c r="I78" s="26"/>
      <c r="J78" s="26"/>
    </row>
    <row r="79" spans="1:14" x14ac:dyDescent="0.25">
      <c r="A79">
        <v>2</v>
      </c>
      <c r="B79">
        <v>1000</v>
      </c>
      <c r="C79" s="34">
        <v>2.3688500000000001</v>
      </c>
      <c r="D79">
        <v>2.3789500000000001</v>
      </c>
      <c r="E79">
        <f t="shared" ref="E79:E93" si="7">AVERAGE(C79:D79)</f>
        <v>2.3738999999999999</v>
      </c>
      <c r="F79" s="26"/>
      <c r="G79" s="26"/>
      <c r="H79" s="26"/>
      <c r="I79" s="26"/>
      <c r="J79" s="26"/>
    </row>
    <row r="80" spans="1:14" x14ac:dyDescent="0.25">
      <c r="A80">
        <v>3</v>
      </c>
      <c r="B80">
        <v>500</v>
      </c>
      <c r="C80" s="34">
        <v>1.9057500000000001</v>
      </c>
      <c r="D80">
        <v>1.7520500000000001</v>
      </c>
      <c r="E80">
        <f t="shared" si="7"/>
        <v>1.8289</v>
      </c>
      <c r="F80" s="26"/>
      <c r="G80" s="26"/>
      <c r="H80" s="26"/>
      <c r="I80" s="26"/>
      <c r="J80" s="26"/>
    </row>
    <row r="81" spans="1:14" x14ac:dyDescent="0.25">
      <c r="A81">
        <v>4</v>
      </c>
      <c r="B81">
        <v>250</v>
      </c>
      <c r="C81" s="34">
        <v>1.3775500000000001</v>
      </c>
      <c r="D81">
        <v>1.28975</v>
      </c>
      <c r="E81">
        <f t="shared" si="7"/>
        <v>1.33365</v>
      </c>
      <c r="F81" s="26"/>
      <c r="G81" s="26"/>
      <c r="H81" s="26"/>
      <c r="I81" s="26"/>
      <c r="J81" s="26"/>
    </row>
    <row r="82" spans="1:14" x14ac:dyDescent="0.25">
      <c r="A82">
        <v>5</v>
      </c>
      <c r="B82">
        <v>125</v>
      </c>
      <c r="C82" s="34">
        <v>0.96745000000000003</v>
      </c>
      <c r="D82">
        <v>0.87544999999999995</v>
      </c>
      <c r="E82">
        <f t="shared" si="7"/>
        <v>0.92144999999999999</v>
      </c>
      <c r="F82" s="26"/>
      <c r="G82" s="26"/>
      <c r="H82" s="26"/>
      <c r="I82" s="26"/>
      <c r="J82" s="26"/>
    </row>
    <row r="83" spans="1:14" x14ac:dyDescent="0.25">
      <c r="A83">
        <v>6</v>
      </c>
      <c r="B83">
        <v>62.5</v>
      </c>
      <c r="C83" s="34">
        <v>0.60514999999999997</v>
      </c>
      <c r="D83">
        <v>0.54244999999999999</v>
      </c>
      <c r="E83">
        <f t="shared" si="7"/>
        <v>0.57379999999999998</v>
      </c>
      <c r="F83" s="26"/>
      <c r="G83" s="26"/>
      <c r="H83" s="26"/>
      <c r="I83" s="26"/>
      <c r="J83" s="26"/>
    </row>
    <row r="84" spans="1:14" x14ac:dyDescent="0.25">
      <c r="A84">
        <v>7</v>
      </c>
      <c r="B84">
        <v>31.25</v>
      </c>
      <c r="C84" s="34">
        <v>0.34244999999999998</v>
      </c>
      <c r="D84">
        <v>0.33274999999999999</v>
      </c>
      <c r="E84">
        <f t="shared" si="7"/>
        <v>0.33760000000000001</v>
      </c>
      <c r="F84" s="26"/>
      <c r="G84" s="26"/>
      <c r="H84" s="26"/>
      <c r="I84" s="26"/>
      <c r="J84" s="26"/>
    </row>
    <row r="85" spans="1:14" x14ac:dyDescent="0.25">
      <c r="A85">
        <v>8</v>
      </c>
      <c r="B85">
        <v>15.625</v>
      </c>
      <c r="C85" s="34">
        <v>0.18895000000000001</v>
      </c>
      <c r="D85">
        <v>0.16555</v>
      </c>
      <c r="E85">
        <f t="shared" si="7"/>
        <v>0.17725000000000002</v>
      </c>
      <c r="F85" s="26"/>
      <c r="G85" s="26"/>
      <c r="H85" s="26"/>
      <c r="I85" s="26"/>
      <c r="J85" s="26"/>
    </row>
    <row r="86" spans="1:14" x14ac:dyDescent="0.25">
      <c r="A86">
        <v>9</v>
      </c>
      <c r="B86">
        <v>7.8129999999999997</v>
      </c>
      <c r="C86" s="21">
        <v>5.6050000000000003E-2</v>
      </c>
      <c r="D86">
        <v>6.9349999999999995E-2</v>
      </c>
      <c r="E86">
        <f t="shared" si="7"/>
        <v>6.2700000000000006E-2</v>
      </c>
      <c r="F86" s="26"/>
      <c r="G86" s="26"/>
      <c r="H86" s="26"/>
      <c r="I86" s="26"/>
      <c r="J86" s="26"/>
    </row>
    <row r="87" spans="1:14" x14ac:dyDescent="0.25">
      <c r="A87">
        <v>10</v>
      </c>
      <c r="B87">
        <v>3.9060000000000001</v>
      </c>
      <c r="C87" s="21">
        <v>2.085E-2</v>
      </c>
      <c r="D87">
        <v>1.985E-2</v>
      </c>
      <c r="E87">
        <f t="shared" si="7"/>
        <v>2.035E-2</v>
      </c>
      <c r="F87" s="26"/>
      <c r="G87" s="26"/>
      <c r="H87" s="26"/>
      <c r="I87" s="26"/>
      <c r="J87" s="26"/>
    </row>
    <row r="88" spans="1:14" x14ac:dyDescent="0.25">
      <c r="A88">
        <v>11</v>
      </c>
      <c r="B88">
        <v>1.9530000000000001</v>
      </c>
      <c r="C88" s="21">
        <v>1.5499999999999999E-3</v>
      </c>
      <c r="D88">
        <v>3.2499999999999999E-3</v>
      </c>
      <c r="E88">
        <f t="shared" si="7"/>
        <v>2.3999999999999998E-3</v>
      </c>
      <c r="F88" s="26"/>
      <c r="G88" s="26"/>
      <c r="H88" s="26"/>
      <c r="I88" s="26"/>
      <c r="J88" s="26"/>
    </row>
    <row r="89" spans="1:14" x14ac:dyDescent="0.25">
      <c r="A89">
        <v>12</v>
      </c>
      <c r="B89">
        <v>0.97699999999999998</v>
      </c>
      <c r="C89" s="21">
        <v>1.8500000000000001E-3</v>
      </c>
      <c r="D89">
        <v>-1.9499999999999999E-3</v>
      </c>
      <c r="E89">
        <f t="shared" si="7"/>
        <v>-4.9999999999999914E-5</v>
      </c>
      <c r="F89" s="26"/>
      <c r="G89" s="26"/>
      <c r="H89" s="26"/>
      <c r="I89" s="26"/>
      <c r="J89" s="26"/>
    </row>
    <row r="90" spans="1:14" x14ac:dyDescent="0.25">
      <c r="A90">
        <v>13</v>
      </c>
      <c r="B90">
        <v>0.48799999999999999</v>
      </c>
      <c r="C90" s="21">
        <v>-5.5000000000000003E-4</v>
      </c>
      <c r="D90">
        <v>-2.9499999999999999E-3</v>
      </c>
      <c r="E90">
        <f t="shared" si="7"/>
        <v>-1.75E-3</v>
      </c>
      <c r="F90" s="26"/>
      <c r="G90" s="26"/>
      <c r="H90" s="26"/>
      <c r="I90" s="26"/>
      <c r="J90" s="26"/>
    </row>
    <row r="91" spans="1:14" x14ac:dyDescent="0.25">
      <c r="A91">
        <v>14</v>
      </c>
      <c r="B91">
        <v>0.24399999999999999</v>
      </c>
      <c r="C91" s="21">
        <v>2.5500000000000002E-3</v>
      </c>
      <c r="D91">
        <v>1.0499999999999999E-3</v>
      </c>
      <c r="E91">
        <f t="shared" si="7"/>
        <v>1.8E-3</v>
      </c>
      <c r="F91" s="26"/>
      <c r="G91" s="26"/>
      <c r="H91" s="26"/>
      <c r="I91" s="26"/>
      <c r="J91" s="26"/>
    </row>
    <row r="92" spans="1:14" x14ac:dyDescent="0.25">
      <c r="A92">
        <v>15</v>
      </c>
      <c r="B92" t="s">
        <v>17</v>
      </c>
      <c r="C92" s="32">
        <v>3.0500000000000002E-3</v>
      </c>
      <c r="D92" s="25">
        <v>-6.0499999999999998E-3</v>
      </c>
      <c r="E92">
        <f t="shared" si="7"/>
        <v>-1.4999999999999998E-3</v>
      </c>
      <c r="F92" s="26"/>
      <c r="G92" s="26"/>
      <c r="H92" s="26"/>
      <c r="I92" s="26"/>
      <c r="J92" s="26"/>
    </row>
    <row r="93" spans="1:14" x14ac:dyDescent="0.25">
      <c r="A93">
        <v>16</v>
      </c>
      <c r="B93" t="s">
        <v>17</v>
      </c>
      <c r="C93" s="32">
        <v>5.0499999999999998E-3</v>
      </c>
      <c r="D93" s="25">
        <v>-2.0500000000000002E-3</v>
      </c>
      <c r="E93">
        <f t="shared" si="7"/>
        <v>1.4999999999999998E-3</v>
      </c>
      <c r="F93" s="26"/>
      <c r="G93" s="26"/>
      <c r="H93" s="26"/>
      <c r="I93" s="26"/>
      <c r="J93" s="26"/>
    </row>
    <row r="94" spans="1:14" x14ac:dyDescent="0.25">
      <c r="C94" s="32"/>
      <c r="D94" s="25"/>
      <c r="F94" s="26"/>
      <c r="G94" s="26"/>
      <c r="H94" s="26"/>
      <c r="I94" s="26"/>
      <c r="J94" s="26"/>
    </row>
    <row r="95" spans="1:14" ht="15.75" thickBot="1" x14ac:dyDescent="0.3">
      <c r="B95" t="s">
        <v>35</v>
      </c>
      <c r="C95" s="39">
        <v>81049</v>
      </c>
      <c r="D95" s="39"/>
      <c r="E95" s="39"/>
      <c r="F95" s="39"/>
      <c r="G95" s="39">
        <v>81423</v>
      </c>
      <c r="H95" s="39"/>
      <c r="I95" s="39">
        <v>81221</v>
      </c>
      <c r="J95" s="39">
        <v>81047</v>
      </c>
    </row>
    <row r="96" spans="1:14" ht="15.75" thickBot="1" x14ac:dyDescent="0.3">
      <c r="C96" s="28" t="s">
        <v>0</v>
      </c>
      <c r="D96" s="40"/>
      <c r="E96" s="44"/>
      <c r="F96" s="40"/>
      <c r="G96" s="29" t="s">
        <v>1</v>
      </c>
      <c r="H96" s="44"/>
      <c r="I96" s="77" t="s">
        <v>48</v>
      </c>
      <c r="J96" s="78" t="s">
        <v>49</v>
      </c>
      <c r="K96" s="70" t="s">
        <v>39</v>
      </c>
      <c r="L96" s="71" t="s">
        <v>39</v>
      </c>
      <c r="M96" s="71" t="s">
        <v>40</v>
      </c>
      <c r="N96" s="71" t="s">
        <v>40</v>
      </c>
    </row>
    <row r="97" spans="1:14" ht="15.75" thickBot="1" x14ac:dyDescent="0.3">
      <c r="B97" s="2"/>
      <c r="C97">
        <v>1</v>
      </c>
      <c r="D97" s="25"/>
      <c r="E97" s="25"/>
      <c r="F97" s="25"/>
      <c r="G97">
        <v>5</v>
      </c>
      <c r="H97" s="25"/>
      <c r="I97">
        <v>7</v>
      </c>
      <c r="J97">
        <v>8</v>
      </c>
      <c r="K97">
        <v>9</v>
      </c>
      <c r="L97">
        <v>10</v>
      </c>
      <c r="M97">
        <v>11</v>
      </c>
      <c r="N97">
        <v>12</v>
      </c>
    </row>
    <row r="98" spans="1:14" x14ac:dyDescent="0.25">
      <c r="B98" s="27" t="s">
        <v>12</v>
      </c>
      <c r="C98" s="3">
        <v>1033.76</v>
      </c>
      <c r="D98" s="5"/>
      <c r="E98" s="5"/>
      <c r="F98" s="5"/>
      <c r="G98" s="4">
        <v>352.625</v>
      </c>
      <c r="H98" s="5"/>
      <c r="I98" s="4">
        <v>1373.4699999999998</v>
      </c>
      <c r="J98" s="4">
        <v>1888.635</v>
      </c>
      <c r="K98" s="72">
        <v>2.8008000000000002</v>
      </c>
      <c r="L98" s="18">
        <v>4.3099999999999999E-2</v>
      </c>
      <c r="M98" s="18">
        <v>2.5091999999999999</v>
      </c>
      <c r="N98" s="19">
        <v>5.57E-2</v>
      </c>
    </row>
    <row r="99" spans="1:14" x14ac:dyDescent="0.25">
      <c r="B99" s="27" t="s">
        <v>3</v>
      </c>
      <c r="C99" s="6">
        <v>1115.6600000000001</v>
      </c>
      <c r="D99" s="8"/>
      <c r="E99" s="8"/>
      <c r="F99" s="8"/>
      <c r="G99" s="7">
        <v>471.55500000000001</v>
      </c>
      <c r="H99" s="8"/>
      <c r="I99" s="7">
        <v>1282.4349999999999</v>
      </c>
      <c r="J99" s="7">
        <v>1040.06</v>
      </c>
      <c r="K99" s="20">
        <v>2.3601999999999999</v>
      </c>
      <c r="L99" s="21">
        <v>1.67E-2</v>
      </c>
      <c r="M99" s="21">
        <v>2.2181999999999999</v>
      </c>
      <c r="N99" s="22">
        <v>1.9199999999999998E-2</v>
      </c>
    </row>
    <row r="100" spans="1:14" x14ac:dyDescent="0.25">
      <c r="B100" s="27" t="s">
        <v>4</v>
      </c>
      <c r="C100" s="6">
        <v>693.91</v>
      </c>
      <c r="D100" s="8"/>
      <c r="E100" s="8"/>
      <c r="F100" s="8"/>
      <c r="G100" s="7">
        <v>317.10000000000002</v>
      </c>
      <c r="H100" s="8"/>
      <c r="I100" s="7">
        <v>2310.4550000000004</v>
      </c>
      <c r="J100" s="7">
        <v>1318.3799999999999</v>
      </c>
      <c r="K100" s="20">
        <v>1.6766000000000001</v>
      </c>
      <c r="L100" s="21">
        <v>-4.0000000000000002E-4</v>
      </c>
      <c r="M100" s="21">
        <v>1.5609999999999999</v>
      </c>
      <c r="N100" s="22">
        <v>8.8000000000000005E-3</v>
      </c>
    </row>
    <row r="101" spans="1:14" x14ac:dyDescent="0.25">
      <c r="B101" s="27" t="s">
        <v>5</v>
      </c>
      <c r="C101" s="9">
        <v>1953.98</v>
      </c>
      <c r="D101" s="8"/>
      <c r="E101" s="8"/>
      <c r="F101" s="8"/>
      <c r="G101" s="10">
        <v>2629.6549999999997</v>
      </c>
      <c r="H101" s="8"/>
      <c r="I101" s="10">
        <v>3697.9250000000002</v>
      </c>
      <c r="J101" s="10">
        <v>2079.0350000000003</v>
      </c>
      <c r="K101" s="20">
        <v>1.2344999999999999</v>
      </c>
      <c r="L101" s="21">
        <v>-8.6E-3</v>
      </c>
      <c r="M101" s="21">
        <v>1.0437000000000001</v>
      </c>
      <c r="N101" s="22">
        <v>1.1000000000000001E-3</v>
      </c>
    </row>
    <row r="102" spans="1:14" x14ac:dyDescent="0.25">
      <c r="B102" s="27" t="s">
        <v>6</v>
      </c>
      <c r="C102" s="9">
        <v>2162.9300000000003</v>
      </c>
      <c r="D102" s="8"/>
      <c r="E102" s="8"/>
      <c r="F102" s="8"/>
      <c r="G102" s="10">
        <v>4452.2449999999999</v>
      </c>
      <c r="H102" s="8"/>
      <c r="I102" s="10">
        <v>2507.7150000000001</v>
      </c>
      <c r="J102" s="10">
        <v>2616.25</v>
      </c>
      <c r="K102" s="20">
        <v>0.84689999999999999</v>
      </c>
      <c r="L102" s="21">
        <v>-2.3999999999999998E-3</v>
      </c>
      <c r="M102" s="21">
        <v>0.69330000000000003</v>
      </c>
      <c r="N102" s="22">
        <v>-2.5000000000000001E-3</v>
      </c>
    </row>
    <row r="103" spans="1:14" x14ac:dyDescent="0.25">
      <c r="B103" s="27" t="s">
        <v>7</v>
      </c>
      <c r="C103" s="9">
        <v>1910.7550000000001</v>
      </c>
      <c r="D103" s="8"/>
      <c r="E103" s="8"/>
      <c r="F103" s="8"/>
      <c r="G103" s="10">
        <v>4617.6549999999997</v>
      </c>
      <c r="H103" s="8"/>
      <c r="I103" s="10">
        <v>2415.2450000000003</v>
      </c>
      <c r="J103" s="10">
        <v>1911.42</v>
      </c>
      <c r="K103" s="20">
        <v>0.45579999999999998</v>
      </c>
      <c r="L103" s="21">
        <v>-3.7000000000000002E-3</v>
      </c>
      <c r="M103" s="21">
        <v>0.40360000000000001</v>
      </c>
      <c r="N103" s="22">
        <v>4.0000000000000002E-4</v>
      </c>
    </row>
    <row r="104" spans="1:14" x14ac:dyDescent="0.25">
      <c r="B104" s="27" t="s">
        <v>8</v>
      </c>
      <c r="C104" s="11">
        <v>7.49</v>
      </c>
      <c r="D104" s="8"/>
      <c r="E104" s="8"/>
      <c r="F104" s="8"/>
      <c r="G104" s="12">
        <v>102.58500000000001</v>
      </c>
      <c r="H104" s="8"/>
      <c r="I104" s="12">
        <v>53.480000000000004</v>
      </c>
      <c r="J104" s="79">
        <v>40.459999999999994</v>
      </c>
      <c r="K104" s="20">
        <v>0.2601</v>
      </c>
      <c r="L104" s="32">
        <v>-8.0000000000000004E-4</v>
      </c>
      <c r="M104" s="32">
        <v>0.1583</v>
      </c>
      <c r="N104" s="49">
        <v>-6.3E-3</v>
      </c>
    </row>
    <row r="105" spans="1:14" ht="15.75" thickBot="1" x14ac:dyDescent="0.3">
      <c r="B105" s="27" t="s">
        <v>9</v>
      </c>
      <c r="C105" s="13">
        <v>60.69</v>
      </c>
      <c r="D105" s="15"/>
      <c r="E105" s="15"/>
      <c r="F105" s="15"/>
      <c r="G105" s="14">
        <v>66.429999999999993</v>
      </c>
      <c r="H105" s="15"/>
      <c r="I105" s="14">
        <v>60.165000000000006</v>
      </c>
      <c r="J105" s="14">
        <v>57.995000000000005</v>
      </c>
      <c r="K105" s="23">
        <v>0.14630000000000001</v>
      </c>
      <c r="L105" s="48">
        <v>2E-3</v>
      </c>
      <c r="M105" s="48">
        <v>0.127</v>
      </c>
      <c r="N105" s="50">
        <v>5.1000000000000004E-3</v>
      </c>
    </row>
    <row r="106" spans="1:14" x14ac:dyDescent="0.25">
      <c r="B106" s="25"/>
      <c r="C106" s="26">
        <f>AVERAGE(C104:C105)</f>
        <v>34.089999999999996</v>
      </c>
      <c r="D106" s="26"/>
      <c r="E106" s="26"/>
      <c r="F106" s="26"/>
      <c r="G106" s="26">
        <f t="shared" ref="D106:G106" si="8">AVERAGE(G104:G105)</f>
        <v>84.507499999999993</v>
      </c>
      <c r="H106" s="26"/>
      <c r="I106">
        <f t="shared" ref="I106:J106" si="9">AVERAGE(I104:I105)</f>
        <v>56.822500000000005</v>
      </c>
      <c r="J106">
        <f t="shared" si="9"/>
        <v>49.227499999999999</v>
      </c>
    </row>
    <row r="107" spans="1:14" x14ac:dyDescent="0.25">
      <c r="B107" s="25"/>
      <c r="C107" s="26"/>
      <c r="D107" s="26"/>
      <c r="E107" s="26"/>
      <c r="F107" s="26"/>
      <c r="G107" s="26"/>
      <c r="H107" s="26"/>
      <c r="I107" s="26"/>
      <c r="J107" s="26"/>
    </row>
    <row r="108" spans="1:14" x14ac:dyDescent="0.25">
      <c r="B108" s="1" t="s">
        <v>41</v>
      </c>
      <c r="C108" s="1" t="s">
        <v>39</v>
      </c>
      <c r="D108" s="1" t="s">
        <v>40</v>
      </c>
      <c r="E108" s="1" t="s">
        <v>16</v>
      </c>
    </row>
    <row r="109" spans="1:14" x14ac:dyDescent="0.25">
      <c r="A109">
        <v>1</v>
      </c>
      <c r="B109">
        <v>2000</v>
      </c>
      <c r="C109" s="33">
        <v>2.8008000000000002</v>
      </c>
      <c r="D109">
        <v>2.5091999999999999</v>
      </c>
      <c r="E109">
        <f>AVERAGE(C109:D109)</f>
        <v>2.6550000000000002</v>
      </c>
    </row>
    <row r="110" spans="1:14" x14ac:dyDescent="0.25">
      <c r="A110">
        <v>2</v>
      </c>
      <c r="B110">
        <v>1000</v>
      </c>
      <c r="C110" s="21">
        <v>2.3601999999999999</v>
      </c>
      <c r="D110">
        <v>2.2181999999999999</v>
      </c>
      <c r="E110">
        <f t="shared" ref="E110:E124" si="10">AVERAGE(C110:D110)</f>
        <v>2.2892000000000001</v>
      </c>
    </row>
    <row r="111" spans="1:14" x14ac:dyDescent="0.25">
      <c r="A111">
        <v>3</v>
      </c>
      <c r="B111">
        <v>500</v>
      </c>
      <c r="C111" s="21">
        <v>1.6766000000000001</v>
      </c>
      <c r="D111">
        <v>1.5609999999999999</v>
      </c>
      <c r="E111">
        <f t="shared" si="10"/>
        <v>1.6188</v>
      </c>
    </row>
    <row r="112" spans="1:14" x14ac:dyDescent="0.25">
      <c r="A112">
        <v>4</v>
      </c>
      <c r="B112">
        <v>250</v>
      </c>
      <c r="C112" s="21">
        <v>1.2344999999999999</v>
      </c>
      <c r="D112">
        <v>1.0437000000000001</v>
      </c>
      <c r="E112">
        <f t="shared" si="10"/>
        <v>1.1391</v>
      </c>
    </row>
    <row r="113" spans="1:5" x14ac:dyDescent="0.25">
      <c r="A113">
        <v>5</v>
      </c>
      <c r="B113">
        <v>125</v>
      </c>
      <c r="C113" s="21">
        <v>0.84689999999999999</v>
      </c>
      <c r="D113">
        <v>0.69330000000000003</v>
      </c>
      <c r="E113">
        <f t="shared" si="10"/>
        <v>0.77010000000000001</v>
      </c>
    </row>
    <row r="114" spans="1:5" x14ac:dyDescent="0.25">
      <c r="A114">
        <v>6</v>
      </c>
      <c r="B114">
        <v>62.5</v>
      </c>
      <c r="C114" s="21">
        <v>0.45579999999999998</v>
      </c>
      <c r="D114">
        <v>0.40360000000000001</v>
      </c>
      <c r="E114">
        <f t="shared" si="10"/>
        <v>0.42969999999999997</v>
      </c>
    </row>
    <row r="115" spans="1:5" x14ac:dyDescent="0.25">
      <c r="A115">
        <v>7</v>
      </c>
      <c r="B115">
        <v>31.25</v>
      </c>
      <c r="C115" s="21">
        <v>0.2601</v>
      </c>
      <c r="D115">
        <v>0.1583</v>
      </c>
      <c r="E115">
        <f t="shared" si="10"/>
        <v>0.2092</v>
      </c>
    </row>
    <row r="116" spans="1:5" x14ac:dyDescent="0.25">
      <c r="A116">
        <v>8</v>
      </c>
      <c r="B116">
        <v>15.625</v>
      </c>
      <c r="C116" s="21">
        <v>0.14630000000000001</v>
      </c>
      <c r="D116">
        <v>0.127</v>
      </c>
      <c r="E116">
        <f t="shared" si="10"/>
        <v>0.13664999999999999</v>
      </c>
    </row>
    <row r="117" spans="1:5" x14ac:dyDescent="0.25">
      <c r="A117">
        <v>9</v>
      </c>
      <c r="B117">
        <v>7.8129999999999997</v>
      </c>
      <c r="C117" s="21">
        <v>4.3099999999999999E-2</v>
      </c>
      <c r="D117">
        <v>5.57E-2</v>
      </c>
      <c r="E117">
        <f t="shared" si="10"/>
        <v>4.9399999999999999E-2</v>
      </c>
    </row>
    <row r="118" spans="1:5" x14ac:dyDescent="0.25">
      <c r="A118">
        <v>10</v>
      </c>
      <c r="B118">
        <v>3.9060000000000001</v>
      </c>
      <c r="C118" s="21">
        <v>1.67E-2</v>
      </c>
      <c r="D118">
        <v>1.9199999999999998E-2</v>
      </c>
      <c r="E118">
        <f t="shared" si="10"/>
        <v>1.7950000000000001E-2</v>
      </c>
    </row>
    <row r="119" spans="1:5" x14ac:dyDescent="0.25">
      <c r="A119">
        <v>11</v>
      </c>
      <c r="B119">
        <v>1.9530000000000001</v>
      </c>
      <c r="C119" s="21">
        <v>-4.0000000000000002E-4</v>
      </c>
      <c r="D119">
        <v>8.8000000000000005E-3</v>
      </c>
      <c r="E119">
        <f t="shared" si="10"/>
        <v>4.2000000000000006E-3</v>
      </c>
    </row>
    <row r="120" spans="1:5" x14ac:dyDescent="0.25">
      <c r="A120">
        <v>12</v>
      </c>
      <c r="B120">
        <v>0.97699999999999998</v>
      </c>
      <c r="C120" s="21">
        <v>-8.6E-3</v>
      </c>
      <c r="D120">
        <v>1.1000000000000001E-3</v>
      </c>
      <c r="E120">
        <f t="shared" si="10"/>
        <v>-3.7499999999999999E-3</v>
      </c>
    </row>
    <row r="121" spans="1:5" x14ac:dyDescent="0.25">
      <c r="A121">
        <v>13</v>
      </c>
      <c r="B121">
        <v>0.48799999999999999</v>
      </c>
      <c r="C121" s="21">
        <v>-2.3999999999999998E-3</v>
      </c>
      <c r="D121">
        <v>-2.5000000000000001E-3</v>
      </c>
      <c r="E121">
        <f t="shared" si="10"/>
        <v>-2.4499999999999999E-3</v>
      </c>
    </row>
    <row r="122" spans="1:5" x14ac:dyDescent="0.25">
      <c r="A122">
        <v>14</v>
      </c>
      <c r="B122">
        <v>0.24399999999999999</v>
      </c>
      <c r="C122" s="21">
        <v>-3.7000000000000002E-3</v>
      </c>
      <c r="D122">
        <v>4.0000000000000002E-4</v>
      </c>
      <c r="E122">
        <f t="shared" si="10"/>
        <v>-1.65E-3</v>
      </c>
    </row>
    <row r="123" spans="1:5" x14ac:dyDescent="0.25">
      <c r="A123">
        <v>15</v>
      </c>
      <c r="B123" t="s">
        <v>17</v>
      </c>
      <c r="C123" s="32">
        <v>-8.0000000000000004E-4</v>
      </c>
      <c r="D123" s="25">
        <v>-6.3E-3</v>
      </c>
      <c r="E123">
        <f t="shared" si="10"/>
        <v>-3.5500000000000002E-3</v>
      </c>
    </row>
    <row r="124" spans="1:5" x14ac:dyDescent="0.25">
      <c r="A124">
        <v>16</v>
      </c>
      <c r="B124" t="s">
        <v>17</v>
      </c>
      <c r="C124" s="32">
        <v>2E-3</v>
      </c>
      <c r="D124" s="25">
        <v>5.1000000000000004E-3</v>
      </c>
      <c r="E124">
        <f t="shared" si="10"/>
        <v>3.5500000000000002E-3</v>
      </c>
    </row>
  </sheetData>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Results_day27_PBMC_TNFa</vt:lpstr>
      <vt:lpstr>Results_day27_PBMC_IL10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Geervliet, Mirelle</dc:creator>
  <cp:lastModifiedBy>Mirelle Geervliet</cp:lastModifiedBy>
  <dcterms:created xsi:type="dcterms:W3CDTF">2019-12-09T13:37:37Z</dcterms:created>
  <dcterms:modified xsi:type="dcterms:W3CDTF">2022-01-03T20:10:03Z</dcterms:modified>
</cp:coreProperties>
</file>