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so\Desktop\Wilson\AULAS\MBA DSA\Materiais em Python\Exercícios Árvores e Ensemble\"/>
    </mc:Choice>
  </mc:AlternateContent>
  <xr:revisionPtr revIDLastSave="0" documentId="13_ncr:1_{747FB528-D519-4B3A-AE3F-3F7D620A9555}" xr6:coauthVersionLast="47" xr6:coauthVersionMax="47" xr10:uidLastSave="{00000000-0000-0000-0000-000000000000}"/>
  <bookViews>
    <workbookView xWindow="-120" yWindow="-120" windowWidth="20730" windowHeight="11040" xr2:uid="{6A7D98AC-5CC6-4F73-8D24-91CCDE3FCE4D}"/>
  </bookViews>
  <sheets>
    <sheet name="Árvore de Decisão" sheetId="1" r:id="rId1"/>
    <sheet name="Exemplo Nó Raiz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6" i="1"/>
  <c r="P5" i="1"/>
  <c r="P4" i="1"/>
  <c r="C351" i="4" l="1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2" i="1"/>
  <c r="L6" i="1"/>
  <c r="L5" i="1"/>
  <c r="L4" i="1"/>
  <c r="M5" i="1" l="1"/>
  <c r="M6" i="1"/>
  <c r="F1" i="4" l="1"/>
  <c r="G2" i="1" s="1"/>
  <c r="L3" i="1" s="1"/>
  <c r="M4" i="1" s="1"/>
</calcChain>
</file>

<file path=xl/sharedStrings.xml><?xml version="1.0" encoding="utf-8"?>
<sst xmlns="http://schemas.openxmlformats.org/spreadsheetml/2006/main" count="35" uniqueCount="23">
  <si>
    <t>Nó 1</t>
  </si>
  <si>
    <t>Nó 3</t>
  </si>
  <si>
    <t>Nó 2</t>
  </si>
  <si>
    <t>N. Obs.</t>
  </si>
  <si>
    <t>Nó 4</t>
  </si>
  <si>
    <t>Nó 5</t>
  </si>
  <si>
    <t>Nó 6</t>
  </si>
  <si>
    <t>Nós 1 e 4</t>
  </si>
  <si>
    <t>Nó 0</t>
  </si>
  <si>
    <t>-</t>
  </si>
  <si>
    <t>Nós 2, 3, 5 e 6</t>
  </si>
  <si>
    <t>Nó 0 (Raiz)</t>
  </si>
  <si>
    <t>Melhoria (ccp_alpha)</t>
  </si>
  <si>
    <t>MSE</t>
  </si>
  <si>
    <t>Valor Predito</t>
  </si>
  <si>
    <t>id</t>
  </si>
  <si>
    <t>MSE (Impurity)</t>
  </si>
  <si>
    <t>Nós 1, 5 e 6</t>
  </si>
  <si>
    <t>Score</t>
  </si>
  <si>
    <t>Erro Quadrático</t>
  </si>
  <si>
    <t>Variável</t>
  </si>
  <si>
    <t>Importância</t>
  </si>
  <si>
    <t>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</si>
</sst>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00"/>
    <numFmt numFmtId="167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167" fontId="1" fillId="2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291354</xdr:colOff>
      <xdr:row>10</xdr:row>
      <xdr:rowOff>91565</xdr:rowOff>
    </xdr:from>
    <xdr:to>
      <xdr:col>8</xdr:col>
      <xdr:colOff>784412</xdr:colOff>
      <xdr:row>31</xdr:row>
      <xdr:rowOff>170538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B6A7B9D-F051-9D9F-4E4F-4C109DBEE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354" y="1996565"/>
          <a:ext cx="8919882" cy="4079473"/>
        </a:xfrm>
        <a:prstGeom prst="rect">
          <a:avLst/>
        </a:prstGeom>
      </xdr:spPr>
    </xdr:pic>
    <xdr:clientData/>
  </xdr:twoCellAnchor>
  <xdr:twoCellAnchor editAs="oneCell">
    <xdr:from>
      <xdr:col>10</xdr:col>
      <xdr:colOff>177009</xdr:colOff>
      <xdr:row>8</xdr:row>
      <xdr:rowOff>149900</xdr:rowOff>
    </xdr:from>
    <xdr:to>
      <xdr:col>13</xdr:col>
      <xdr:colOff>50532</xdr:colOff>
      <xdr:row>14</xdr:row>
      <xdr:rowOff>33618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C00C504-1A08-AFF0-15A6-3BF3E3897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16627" y="1673900"/>
          <a:ext cx="3403376" cy="10267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868B-88B1-4B07-AE59-7A1F5D89DC86}">
  <dimension ref="A1:P13"/>
  <sheetViews>
    <sheetView showGridLines="0" tabSelected="1" zoomScale="85" zoomScaleNormal="85" workbookViewId="0"/>
  </sheetViews>
  <sheetFormatPr defaultRowHeight="15" x14ac:dyDescent="0.25"/>
  <cols>
    <col min="1" max="1" width="15.85546875" style="1" customWidth="1"/>
    <col min="2" max="9" width="15.85546875" style="4" customWidth="1"/>
    <col min="10" max="10" width="3.7109375" style="4" customWidth="1"/>
    <col min="11" max="13" width="17.7109375" style="4" customWidth="1"/>
    <col min="14" max="14" width="3.7109375" style="4" customWidth="1"/>
    <col min="15" max="16" width="17.7109375" style="4" customWidth="1"/>
    <col min="17" max="16384" width="9.140625" style="4"/>
  </cols>
  <sheetData>
    <row r="1" spans="1:16" ht="15" customHeight="1" x14ac:dyDescent="0.25">
      <c r="D1" s="1"/>
      <c r="E1" s="1" t="s">
        <v>14</v>
      </c>
      <c r="F1" s="1" t="s">
        <v>3</v>
      </c>
      <c r="G1" s="1" t="s">
        <v>13</v>
      </c>
      <c r="L1" s="21" t="s">
        <v>16</v>
      </c>
      <c r="M1" s="22" t="s">
        <v>12</v>
      </c>
      <c r="O1" s="21" t="s">
        <v>20</v>
      </c>
      <c r="P1" s="21" t="s">
        <v>21</v>
      </c>
    </row>
    <row r="2" spans="1:16" x14ac:dyDescent="0.25">
      <c r="D2" s="7" t="s">
        <v>11</v>
      </c>
      <c r="E2" s="16">
        <f>AVERAGE('Exemplo Nó Raiz'!$B:$B)</f>
        <v>72.242857142857147</v>
      </c>
      <c r="F2" s="8">
        <v>350</v>
      </c>
      <c r="G2" s="19">
        <f>+'Exemplo Nó Raiz'!$F$1</f>
        <v>195.13816326530588</v>
      </c>
      <c r="L2" s="21"/>
      <c r="M2" s="23"/>
      <c r="O2" s="21"/>
      <c r="P2" s="21"/>
    </row>
    <row r="3" spans="1:16" x14ac:dyDescent="0.25">
      <c r="D3" s="1"/>
      <c r="G3" s="9"/>
      <c r="H3" s="2"/>
      <c r="K3" s="3" t="s">
        <v>8</v>
      </c>
      <c r="L3" s="17">
        <f>+G2</f>
        <v>195.13816326530588</v>
      </c>
      <c r="M3" s="15" t="s">
        <v>9</v>
      </c>
      <c r="O3" s="5" t="s">
        <v>9</v>
      </c>
      <c r="P3" s="5" t="s">
        <v>9</v>
      </c>
    </row>
    <row r="4" spans="1:16" x14ac:dyDescent="0.25">
      <c r="D4" s="1"/>
      <c r="K4" s="3" t="s">
        <v>7</v>
      </c>
      <c r="L4" s="17">
        <f>(C6/$F$2*D6)+(H6/$F$2*I6)</f>
        <v>92.830628571428576</v>
      </c>
      <c r="M4" s="18">
        <f>L3-L4</f>
        <v>102.3075346938773</v>
      </c>
      <c r="O4" s="13" t="s">
        <v>22</v>
      </c>
      <c r="P4" s="24">
        <f>M4/(SUM($M$4:$M$6))</f>
        <v>0.71360720401652911</v>
      </c>
    </row>
    <row r="5" spans="1:16" x14ac:dyDescent="0.25">
      <c r="B5" s="1" t="s">
        <v>14</v>
      </c>
      <c r="C5" s="1" t="s">
        <v>3</v>
      </c>
      <c r="D5" s="1" t="s">
        <v>13</v>
      </c>
      <c r="F5" s="1"/>
      <c r="G5" s="1" t="s">
        <v>14</v>
      </c>
      <c r="H5" s="1" t="s">
        <v>3</v>
      </c>
      <c r="I5" s="1" t="s">
        <v>13</v>
      </c>
      <c r="K5" s="3" t="s">
        <v>17</v>
      </c>
      <c r="L5" s="17">
        <f>(H8/$F$2*I8)+(H10/$F$2*I10)+(C6/$F$2*D6)</f>
        <v>69.753628571428578</v>
      </c>
      <c r="M5" s="18">
        <f>L4-L5</f>
        <v>23.076999999999998</v>
      </c>
      <c r="O5" s="13" t="s">
        <v>22</v>
      </c>
      <c r="P5" s="24">
        <f>M5/(SUM($M$4:$M$6))</f>
        <v>0.1609648155081092</v>
      </c>
    </row>
    <row r="6" spans="1:16" x14ac:dyDescent="0.25">
      <c r="A6" s="7" t="s">
        <v>0</v>
      </c>
      <c r="B6" s="8">
        <v>62.24</v>
      </c>
      <c r="C6" s="8">
        <v>177</v>
      </c>
      <c r="D6" s="20">
        <v>102.4</v>
      </c>
      <c r="F6" s="7" t="s">
        <v>4</v>
      </c>
      <c r="G6" s="8">
        <v>82.47</v>
      </c>
      <c r="H6" s="8">
        <v>173</v>
      </c>
      <c r="I6" s="19">
        <v>83.04</v>
      </c>
      <c r="J6" s="1"/>
      <c r="K6" s="3" t="s">
        <v>10</v>
      </c>
      <c r="L6" s="17">
        <f>(C8/$F$2*D8)+(C10/$F$2*D10)+(H8/$F$2*I8)+(H10/$F$2*I10)</f>
        <v>51.771428571428565</v>
      </c>
      <c r="M6" s="18">
        <f>L5-L6</f>
        <v>17.982200000000013</v>
      </c>
      <c r="O6" s="13" t="s">
        <v>22</v>
      </c>
      <c r="P6" s="24">
        <f>M6/(SUM($M$4:$M$6))</f>
        <v>0.12542798047536177</v>
      </c>
    </row>
    <row r="8" spans="1:16" x14ac:dyDescent="0.25">
      <c r="A8" s="7" t="s">
        <v>2</v>
      </c>
      <c r="B8" s="8">
        <v>54.42</v>
      </c>
      <c r="C8" s="8">
        <v>65</v>
      </c>
      <c r="D8" s="19">
        <v>87.35</v>
      </c>
      <c r="F8" s="7" t="s">
        <v>5</v>
      </c>
      <c r="G8" s="8">
        <v>77.239999999999995</v>
      </c>
      <c r="H8" s="8">
        <v>109</v>
      </c>
      <c r="I8" s="19">
        <v>46.77</v>
      </c>
      <c r="O8" s="13" t="s">
        <v>22</v>
      </c>
      <c r="P8" s="25">
        <f>+SUM(P4:P6)</f>
        <v>1</v>
      </c>
    </row>
    <row r="9" spans="1:16" x14ac:dyDescent="0.25">
      <c r="J9" s="2"/>
    </row>
    <row r="10" spans="1:16" x14ac:dyDescent="0.25">
      <c r="A10" s="7" t="s">
        <v>1</v>
      </c>
      <c r="B10" s="8">
        <v>66.790000000000006</v>
      </c>
      <c r="C10" s="8">
        <v>112</v>
      </c>
      <c r="D10" s="19">
        <v>54.94</v>
      </c>
      <c r="F10" s="7" t="s">
        <v>6</v>
      </c>
      <c r="G10" s="8">
        <v>91.39</v>
      </c>
      <c r="H10" s="8">
        <v>64</v>
      </c>
      <c r="I10" s="19">
        <v>18.61</v>
      </c>
    </row>
    <row r="11" spans="1:16" x14ac:dyDescent="0.25">
      <c r="A11" s="4"/>
    </row>
    <row r="12" spans="1:16" x14ac:dyDescent="0.25">
      <c r="A12" s="4"/>
    </row>
    <row r="13" spans="1:16" x14ac:dyDescent="0.25">
      <c r="A13" s="6"/>
    </row>
  </sheetData>
  <mergeCells count="4">
    <mergeCell ref="L1:L2"/>
    <mergeCell ref="M1:M2"/>
    <mergeCell ref="O1:O2"/>
    <mergeCell ref="P1:P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1D246-70F1-4CE3-A85B-56BBA1E12EF9}">
  <dimension ref="A1:F351"/>
  <sheetViews>
    <sheetView showGridLines="0" workbookViewId="0"/>
  </sheetViews>
  <sheetFormatPr defaultRowHeight="15" x14ac:dyDescent="0.25"/>
  <cols>
    <col min="1" max="1" width="9.7109375" style="11" customWidth="1"/>
    <col min="2" max="2" width="15.7109375" style="4" bestFit="1" customWidth="1"/>
    <col min="3" max="3" width="15.7109375" style="4" customWidth="1"/>
    <col min="4" max="4" width="4.7109375" style="11" customWidth="1"/>
    <col min="5" max="16384" width="9.140625" style="11"/>
  </cols>
  <sheetData>
    <row r="1" spans="1:6" x14ac:dyDescent="0.25">
      <c r="A1" s="13" t="s">
        <v>15</v>
      </c>
      <c r="B1" s="14" t="s">
        <v>18</v>
      </c>
      <c r="C1" s="14" t="s">
        <v>19</v>
      </c>
      <c r="E1" s="12" t="s">
        <v>13</v>
      </c>
      <c r="F1" s="19">
        <f>SUM(C:C)/350</f>
        <v>195.13816326530588</v>
      </c>
    </row>
    <row r="2" spans="1:6" x14ac:dyDescent="0.25">
      <c r="A2" s="10">
        <v>153</v>
      </c>
      <c r="B2" s="5">
        <v>79</v>
      </c>
      <c r="C2" s="18">
        <f>(B2-'Árvore de Decisão'!$E$2)^2</f>
        <v>45.658979591836676</v>
      </c>
    </row>
    <row r="3" spans="1:6" x14ac:dyDescent="0.25">
      <c r="A3" s="10">
        <v>84</v>
      </c>
      <c r="B3" s="5">
        <v>94</v>
      </c>
      <c r="C3" s="18">
        <f>(B3-'Árvore de Decisão'!$E$2)^2</f>
        <v>473.37326530612228</v>
      </c>
    </row>
    <row r="4" spans="1:6" x14ac:dyDescent="0.25">
      <c r="A4" s="10">
        <v>310</v>
      </c>
      <c r="B4" s="5">
        <v>76</v>
      </c>
      <c r="C4" s="18">
        <f>(B4-'Árvore de Decisão'!$E$2)^2</f>
        <v>14.116122448979558</v>
      </c>
    </row>
    <row r="5" spans="1:6" x14ac:dyDescent="0.25">
      <c r="A5" s="10">
        <v>494</v>
      </c>
      <c r="B5" s="5">
        <v>68</v>
      </c>
      <c r="C5" s="18">
        <f>(B5-'Árvore de Decisão'!$E$2)^2</f>
        <v>18.001836734693917</v>
      </c>
    </row>
    <row r="6" spans="1:6" x14ac:dyDescent="0.25">
      <c r="A6" s="10">
        <v>126</v>
      </c>
      <c r="B6" s="5">
        <v>85</v>
      </c>
      <c r="C6" s="18">
        <f>(B6-'Árvore de Decisão'!$E$2)^2</f>
        <v>162.7446938775509</v>
      </c>
    </row>
    <row r="7" spans="1:6" x14ac:dyDescent="0.25">
      <c r="A7" s="10">
        <v>442</v>
      </c>
      <c r="B7" s="5">
        <v>92</v>
      </c>
      <c r="C7" s="18">
        <f>(B7-'Árvore de Decisão'!$E$2)^2</f>
        <v>390.34469387755087</v>
      </c>
    </row>
    <row r="8" spans="1:6" x14ac:dyDescent="0.25">
      <c r="A8" s="10">
        <v>217</v>
      </c>
      <c r="B8" s="5">
        <v>85</v>
      </c>
      <c r="C8" s="18">
        <f>(B8-'Árvore de Decisão'!$E$2)^2</f>
        <v>162.7446938775509</v>
      </c>
    </row>
    <row r="9" spans="1:6" x14ac:dyDescent="0.25">
      <c r="A9" s="10">
        <v>475</v>
      </c>
      <c r="B9" s="5">
        <v>59</v>
      </c>
      <c r="C9" s="18">
        <f>(B9-'Árvore de Decisão'!$E$2)^2</f>
        <v>175.37326530612256</v>
      </c>
    </row>
    <row r="10" spans="1:6" x14ac:dyDescent="0.25">
      <c r="A10" s="10">
        <v>206</v>
      </c>
      <c r="B10" s="5">
        <v>63</v>
      </c>
      <c r="C10" s="18">
        <f>(B10-'Árvore de Decisão'!$E$2)^2</f>
        <v>85.430408163265383</v>
      </c>
    </row>
    <row r="11" spans="1:6" x14ac:dyDescent="0.25">
      <c r="A11" s="10">
        <v>64</v>
      </c>
      <c r="B11" s="5">
        <v>52</v>
      </c>
      <c r="C11" s="18">
        <f>(B11-'Árvore de Decisão'!$E$2)^2</f>
        <v>409.77326530612265</v>
      </c>
    </row>
    <row r="12" spans="1:6" x14ac:dyDescent="0.25">
      <c r="A12" s="10">
        <v>5</v>
      </c>
      <c r="B12" s="5">
        <v>90</v>
      </c>
      <c r="C12" s="18">
        <f>(B12-'Árvore de Decisão'!$E$2)^2</f>
        <v>315.31612244897946</v>
      </c>
    </row>
    <row r="13" spans="1:6" x14ac:dyDescent="0.25">
      <c r="A13" s="10">
        <v>269</v>
      </c>
      <c r="B13" s="5">
        <v>77</v>
      </c>
      <c r="C13" s="18">
        <f>(B13-'Árvore de Decisão'!$E$2)^2</f>
        <v>22.630408163265265</v>
      </c>
    </row>
    <row r="14" spans="1:6" x14ac:dyDescent="0.25">
      <c r="A14" s="10">
        <v>267</v>
      </c>
      <c r="B14" s="5">
        <v>73</v>
      </c>
      <c r="C14" s="18">
        <f>(B14-'Árvore de Decisão'!$E$2)^2</f>
        <v>0.5732653061224422</v>
      </c>
    </row>
    <row r="15" spans="1:6" x14ac:dyDescent="0.25">
      <c r="A15" s="10">
        <v>456</v>
      </c>
      <c r="B15" s="5">
        <v>51</v>
      </c>
      <c r="C15" s="18">
        <f>(B15-'Árvore de Decisão'!$E$2)^2</f>
        <v>451.25897959183692</v>
      </c>
    </row>
    <row r="16" spans="1:6" x14ac:dyDescent="0.25">
      <c r="A16" s="10">
        <v>127</v>
      </c>
      <c r="B16" s="5">
        <v>78</v>
      </c>
      <c r="C16" s="18">
        <f>(B16-'Árvore de Decisão'!$E$2)^2</f>
        <v>33.144693877550971</v>
      </c>
    </row>
    <row r="17" spans="1:3" x14ac:dyDescent="0.25">
      <c r="A17" s="10">
        <v>221</v>
      </c>
      <c r="B17" s="5">
        <v>75</v>
      </c>
      <c r="C17" s="18">
        <f>(B17-'Árvore de Decisão'!$E$2)^2</f>
        <v>7.6018367346938529</v>
      </c>
    </row>
    <row r="18" spans="1:3" x14ac:dyDescent="0.25">
      <c r="A18" s="10">
        <v>435</v>
      </c>
      <c r="B18" s="5">
        <v>55.000000000000007</v>
      </c>
      <c r="C18" s="18">
        <f>(B18-'Árvore de Decisão'!$E$2)^2</f>
        <v>297.31612244897951</v>
      </c>
    </row>
    <row r="19" spans="1:3" x14ac:dyDescent="0.25">
      <c r="A19" s="10">
        <v>335</v>
      </c>
      <c r="B19" s="5">
        <v>83</v>
      </c>
      <c r="C19" s="18">
        <f>(B19-'Árvore de Decisão'!$E$2)^2</f>
        <v>115.71612244897949</v>
      </c>
    </row>
    <row r="20" spans="1:3" x14ac:dyDescent="0.25">
      <c r="A20" s="10">
        <v>476</v>
      </c>
      <c r="B20" s="5">
        <v>62</v>
      </c>
      <c r="C20" s="18">
        <f>(B20-'Árvore de Decisão'!$E$2)^2</f>
        <v>104.91612244897968</v>
      </c>
    </row>
    <row r="21" spans="1:3" x14ac:dyDescent="0.25">
      <c r="A21" s="10">
        <v>80</v>
      </c>
      <c r="B21" s="5">
        <v>50</v>
      </c>
      <c r="C21" s="18">
        <f>(B21-'Árvore de Decisão'!$E$2)^2</f>
        <v>494.74469387755124</v>
      </c>
    </row>
    <row r="22" spans="1:3" x14ac:dyDescent="0.25">
      <c r="A22" s="10">
        <v>199</v>
      </c>
      <c r="B22" s="5">
        <v>72</v>
      </c>
      <c r="C22" s="18">
        <f>(B22-'Árvore de Decisão'!$E$2)^2</f>
        <v>5.8979591836736865E-2</v>
      </c>
    </row>
    <row r="23" spans="1:3" x14ac:dyDescent="0.25">
      <c r="A23" s="10">
        <v>213</v>
      </c>
      <c r="B23" s="5">
        <v>96</v>
      </c>
      <c r="C23" s="18">
        <f>(B23-'Árvore de Decisão'!$E$2)^2</f>
        <v>564.40183673469369</v>
      </c>
    </row>
    <row r="24" spans="1:3" x14ac:dyDescent="0.25">
      <c r="A24" s="10">
        <v>279</v>
      </c>
      <c r="B24" s="5">
        <v>67</v>
      </c>
      <c r="C24" s="18">
        <f>(B24-'Árvore de Decisão'!$E$2)^2</f>
        <v>27.487551020408212</v>
      </c>
    </row>
    <row r="25" spans="1:3" x14ac:dyDescent="0.25">
      <c r="A25" s="10">
        <v>45</v>
      </c>
      <c r="B25" s="5">
        <v>88</v>
      </c>
      <c r="C25" s="18">
        <f>(B25-'Árvore de Decisão'!$E$2)^2</f>
        <v>248.28755102040802</v>
      </c>
    </row>
    <row r="26" spans="1:3" x14ac:dyDescent="0.25">
      <c r="A26" s="10">
        <v>490</v>
      </c>
      <c r="B26" s="5">
        <v>67</v>
      </c>
      <c r="C26" s="18">
        <f>(B26-'Árvore de Decisão'!$E$2)^2</f>
        <v>27.487551020408212</v>
      </c>
    </row>
    <row r="27" spans="1:3" x14ac:dyDescent="0.25">
      <c r="A27" s="10">
        <v>191</v>
      </c>
      <c r="B27" s="5">
        <v>87</v>
      </c>
      <c r="C27" s="18">
        <f>(B27-'Árvore de Decisão'!$E$2)^2</f>
        <v>217.77326530612231</v>
      </c>
    </row>
    <row r="28" spans="1:3" x14ac:dyDescent="0.25">
      <c r="A28" s="10">
        <v>482</v>
      </c>
      <c r="B28" s="5">
        <v>83</v>
      </c>
      <c r="C28" s="18">
        <f>(B28-'Árvore de Decisão'!$E$2)^2</f>
        <v>115.71612244897949</v>
      </c>
    </row>
    <row r="29" spans="1:3" x14ac:dyDescent="0.25">
      <c r="A29" s="10">
        <v>27</v>
      </c>
      <c r="B29" s="5">
        <v>44</v>
      </c>
      <c r="C29" s="18">
        <f>(B29-'Árvore de Decisão'!$E$2)^2</f>
        <v>797.65897959183701</v>
      </c>
    </row>
    <row r="30" spans="1:3" x14ac:dyDescent="0.25">
      <c r="A30" s="10">
        <v>110</v>
      </c>
      <c r="B30" s="5">
        <v>61</v>
      </c>
      <c r="C30" s="18">
        <f>(B30-'Árvore de Decisão'!$E$2)^2</f>
        <v>126.40183673469397</v>
      </c>
    </row>
    <row r="31" spans="1:3" x14ac:dyDescent="0.25">
      <c r="A31" s="10">
        <v>158</v>
      </c>
      <c r="B31" s="5">
        <v>61</v>
      </c>
      <c r="C31" s="18">
        <f>(B31-'Árvore de Decisão'!$E$2)^2</f>
        <v>126.40183673469397</v>
      </c>
    </row>
    <row r="32" spans="1:3" x14ac:dyDescent="0.25">
      <c r="A32" s="10">
        <v>348</v>
      </c>
      <c r="B32" s="5">
        <v>56.999999999999993</v>
      </c>
      <c r="C32" s="18">
        <f>(B32-'Árvore de Decisão'!$E$2)^2</f>
        <v>232.34469387755138</v>
      </c>
    </row>
    <row r="33" spans="1:3" x14ac:dyDescent="0.25">
      <c r="A33" s="10">
        <v>121</v>
      </c>
      <c r="B33" s="5">
        <v>94</v>
      </c>
      <c r="C33" s="18">
        <f>(B33-'Árvore de Decisão'!$E$2)^2</f>
        <v>473.37326530612228</v>
      </c>
    </row>
    <row r="34" spans="1:3" x14ac:dyDescent="0.25">
      <c r="A34" s="10">
        <v>298</v>
      </c>
      <c r="B34" s="5">
        <v>90</v>
      </c>
      <c r="C34" s="18">
        <f>(B34-'Árvore de Decisão'!$E$2)^2</f>
        <v>315.31612244897946</v>
      </c>
    </row>
    <row r="35" spans="1:3" x14ac:dyDescent="0.25">
      <c r="A35" s="10">
        <v>417</v>
      </c>
      <c r="B35" s="5">
        <v>52</v>
      </c>
      <c r="C35" s="18">
        <f>(B35-'Árvore de Decisão'!$E$2)^2</f>
        <v>409.77326530612265</v>
      </c>
    </row>
    <row r="36" spans="1:3" x14ac:dyDescent="0.25">
      <c r="A36" s="10">
        <v>447</v>
      </c>
      <c r="B36" s="5">
        <v>84</v>
      </c>
      <c r="C36" s="18">
        <f>(B36-'Árvore de Decisão'!$E$2)^2</f>
        <v>138.2304081632652</v>
      </c>
    </row>
    <row r="37" spans="1:3" x14ac:dyDescent="0.25">
      <c r="A37" s="10">
        <v>198</v>
      </c>
      <c r="B37" s="5">
        <v>70</v>
      </c>
      <c r="C37" s="18">
        <f>(B37-'Árvore de Decisão'!$E$2)^2</f>
        <v>5.0304081632653261</v>
      </c>
    </row>
    <row r="38" spans="1:3" x14ac:dyDescent="0.25">
      <c r="A38" s="10">
        <v>134</v>
      </c>
      <c r="B38" s="5">
        <v>89</v>
      </c>
      <c r="C38" s="18">
        <f>(B38-'Árvore de Decisão'!$E$2)^2</f>
        <v>280.80183673469372</v>
      </c>
    </row>
    <row r="39" spans="1:3" x14ac:dyDescent="0.25">
      <c r="A39" s="10">
        <v>48</v>
      </c>
      <c r="B39" s="5">
        <v>82</v>
      </c>
      <c r="C39" s="18">
        <f>(B39-'Árvore de Decisão'!$E$2)^2</f>
        <v>95.201836734693785</v>
      </c>
    </row>
    <row r="40" spans="1:3" x14ac:dyDescent="0.25">
      <c r="A40" s="10">
        <v>339</v>
      </c>
      <c r="B40" s="5">
        <v>81</v>
      </c>
      <c r="C40" s="18">
        <f>(B40-'Árvore de Decisão'!$E$2)^2</f>
        <v>76.68755102040808</v>
      </c>
    </row>
    <row r="41" spans="1:3" x14ac:dyDescent="0.25">
      <c r="A41" s="10">
        <v>437</v>
      </c>
      <c r="B41" s="5">
        <v>61</v>
      </c>
      <c r="C41" s="18">
        <f>(B41-'Árvore de Decisão'!$E$2)^2</f>
        <v>126.40183673469397</v>
      </c>
    </row>
    <row r="42" spans="1:3" x14ac:dyDescent="0.25">
      <c r="A42" s="10">
        <v>448</v>
      </c>
      <c r="B42" s="5">
        <v>80</v>
      </c>
      <c r="C42" s="18">
        <f>(B42-'Árvore de Decisão'!$E$2)^2</f>
        <v>60.173265306122381</v>
      </c>
    </row>
    <row r="43" spans="1:3" x14ac:dyDescent="0.25">
      <c r="A43" s="10">
        <v>420</v>
      </c>
      <c r="B43" s="5">
        <v>42</v>
      </c>
      <c r="C43" s="18">
        <f>(B43-'Árvore de Decisão'!$E$2)^2</f>
        <v>914.63040816326554</v>
      </c>
    </row>
    <row r="44" spans="1:3" x14ac:dyDescent="0.25">
      <c r="A44" s="10">
        <v>491</v>
      </c>
      <c r="B44" s="5">
        <v>54</v>
      </c>
      <c r="C44" s="18">
        <f>(B44-'Árvore de Decisão'!$E$2)^2</f>
        <v>332.80183673469406</v>
      </c>
    </row>
    <row r="45" spans="1:3" x14ac:dyDescent="0.25">
      <c r="A45" s="10">
        <v>329</v>
      </c>
      <c r="B45" s="5">
        <v>43</v>
      </c>
      <c r="C45" s="18">
        <f>(B45-'Árvore de Decisão'!$E$2)^2</f>
        <v>855.14469387755128</v>
      </c>
    </row>
    <row r="46" spans="1:3" x14ac:dyDescent="0.25">
      <c r="A46" s="10">
        <v>381</v>
      </c>
      <c r="B46" s="5">
        <v>73</v>
      </c>
      <c r="C46" s="18">
        <f>(B46-'Árvore de Decisão'!$E$2)^2</f>
        <v>0.5732653061224422</v>
      </c>
    </row>
    <row r="47" spans="1:3" x14ac:dyDescent="0.25">
      <c r="A47" s="10">
        <v>117</v>
      </c>
      <c r="B47" s="5">
        <v>45</v>
      </c>
      <c r="C47" s="18">
        <f>(B47-'Árvore de Decisão'!$E$2)^2</f>
        <v>742.17326530612274</v>
      </c>
    </row>
    <row r="48" spans="1:3" x14ac:dyDescent="0.25">
      <c r="A48" s="10">
        <v>271</v>
      </c>
      <c r="B48" s="5">
        <v>54</v>
      </c>
      <c r="C48" s="18">
        <f>(B48-'Árvore de Decisão'!$E$2)^2</f>
        <v>332.80183673469406</v>
      </c>
    </row>
    <row r="49" spans="1:3" x14ac:dyDescent="0.25">
      <c r="A49" s="10">
        <v>15</v>
      </c>
      <c r="B49" s="5">
        <v>54</v>
      </c>
      <c r="C49" s="18">
        <f>(B49-'Árvore de Decisão'!$E$2)^2</f>
        <v>332.80183673469406</v>
      </c>
    </row>
    <row r="50" spans="1:3" x14ac:dyDescent="0.25">
      <c r="A50" s="10">
        <v>257</v>
      </c>
      <c r="B50" s="5">
        <v>78</v>
      </c>
      <c r="C50" s="18">
        <f>(B50-'Árvore de Decisão'!$E$2)^2</f>
        <v>33.144693877550971</v>
      </c>
    </row>
    <row r="51" spans="1:3" x14ac:dyDescent="0.25">
      <c r="A51" s="10">
        <v>60</v>
      </c>
      <c r="B51" s="5">
        <v>48</v>
      </c>
      <c r="C51" s="18">
        <f>(B51-'Árvore de Decisão'!$E$2)^2</f>
        <v>587.71612244897983</v>
      </c>
    </row>
    <row r="52" spans="1:3" x14ac:dyDescent="0.25">
      <c r="A52" s="10">
        <v>451</v>
      </c>
      <c r="B52" s="5">
        <v>89</v>
      </c>
      <c r="C52" s="18">
        <f>(B52-'Árvore de Decisão'!$E$2)^2</f>
        <v>280.80183673469372</v>
      </c>
    </row>
    <row r="53" spans="1:3" x14ac:dyDescent="0.25">
      <c r="A53" s="10">
        <v>259</v>
      </c>
      <c r="B53" s="5">
        <v>90</v>
      </c>
      <c r="C53" s="18">
        <f>(B53-'Árvore de Decisão'!$E$2)^2</f>
        <v>315.31612244897946</v>
      </c>
    </row>
    <row r="54" spans="1:3" x14ac:dyDescent="0.25">
      <c r="A54" s="10">
        <v>318</v>
      </c>
      <c r="B54" s="5">
        <v>79</v>
      </c>
      <c r="C54" s="18">
        <f>(B54-'Árvore de Decisão'!$E$2)^2</f>
        <v>45.658979591836676</v>
      </c>
    </row>
    <row r="55" spans="1:3" x14ac:dyDescent="0.25">
      <c r="A55" s="10">
        <v>159</v>
      </c>
      <c r="B55" s="5">
        <v>52</v>
      </c>
      <c r="C55" s="18">
        <f>(B55-'Árvore de Decisão'!$E$2)^2</f>
        <v>409.77326530612265</v>
      </c>
    </row>
    <row r="56" spans="1:3" x14ac:dyDescent="0.25">
      <c r="A56" s="10">
        <v>285</v>
      </c>
      <c r="B56" s="5">
        <v>93</v>
      </c>
      <c r="C56" s="18">
        <f>(B56-'Árvore de Decisão'!$E$2)^2</f>
        <v>430.85897959183654</v>
      </c>
    </row>
    <row r="57" spans="1:3" x14ac:dyDescent="0.25">
      <c r="A57" s="10">
        <v>25</v>
      </c>
      <c r="B57" s="5">
        <v>94</v>
      </c>
      <c r="C57" s="18">
        <f>(B57-'Árvore de Decisão'!$E$2)^2</f>
        <v>473.37326530612228</v>
      </c>
    </row>
    <row r="58" spans="1:3" x14ac:dyDescent="0.25">
      <c r="A58" s="10">
        <v>173</v>
      </c>
      <c r="B58" s="5">
        <v>89</v>
      </c>
      <c r="C58" s="18">
        <f>(B58-'Árvore de Decisão'!$E$2)^2</f>
        <v>280.80183673469372</v>
      </c>
    </row>
    <row r="59" spans="1:3" x14ac:dyDescent="0.25">
      <c r="A59" s="10">
        <v>47</v>
      </c>
      <c r="B59" s="5">
        <v>89</v>
      </c>
      <c r="C59" s="18">
        <f>(B59-'Árvore de Decisão'!$E$2)^2</f>
        <v>280.80183673469372</v>
      </c>
    </row>
    <row r="60" spans="1:3" x14ac:dyDescent="0.25">
      <c r="A60" s="10">
        <v>333</v>
      </c>
      <c r="B60" s="5">
        <v>71</v>
      </c>
      <c r="C60" s="18">
        <f>(B60-'Árvore de Decisão'!$E$2)^2</f>
        <v>1.5446938775510315</v>
      </c>
    </row>
    <row r="61" spans="1:3" x14ac:dyDescent="0.25">
      <c r="A61" s="10">
        <v>328</v>
      </c>
      <c r="B61" s="5">
        <v>80</v>
      </c>
      <c r="C61" s="18">
        <f>(B61-'Árvore de Decisão'!$E$2)^2</f>
        <v>60.173265306122381</v>
      </c>
    </row>
    <row r="62" spans="1:3" x14ac:dyDescent="0.25">
      <c r="A62" s="10">
        <v>499</v>
      </c>
      <c r="B62" s="5">
        <v>84</v>
      </c>
      <c r="C62" s="18">
        <f>(B62-'Árvore de Decisão'!$E$2)^2</f>
        <v>138.2304081632652</v>
      </c>
    </row>
    <row r="63" spans="1:3" x14ac:dyDescent="0.25">
      <c r="A63" s="10">
        <v>59</v>
      </c>
      <c r="B63" s="5">
        <v>42</v>
      </c>
      <c r="C63" s="18">
        <f>(B63-'Árvore de Decisão'!$E$2)^2</f>
        <v>914.63040816326554</v>
      </c>
    </row>
    <row r="64" spans="1:3" x14ac:dyDescent="0.25">
      <c r="A64" s="10">
        <v>151</v>
      </c>
      <c r="B64" s="5">
        <v>94</v>
      </c>
      <c r="C64" s="18">
        <f>(B64-'Árvore de Decisão'!$E$2)^2</f>
        <v>473.37326530612228</v>
      </c>
    </row>
    <row r="65" spans="1:3" x14ac:dyDescent="0.25">
      <c r="A65" s="10">
        <v>88</v>
      </c>
      <c r="B65" s="5">
        <v>64</v>
      </c>
      <c r="C65" s="18">
        <f>(B65-'Árvore de Decisão'!$E$2)^2</f>
        <v>67.944693877551089</v>
      </c>
    </row>
    <row r="66" spans="1:3" x14ac:dyDescent="0.25">
      <c r="A66" s="10">
        <v>368</v>
      </c>
      <c r="B66" s="5">
        <v>51</v>
      </c>
      <c r="C66" s="18">
        <f>(B66-'Árvore de Decisão'!$E$2)^2</f>
        <v>451.25897959183692</v>
      </c>
    </row>
    <row r="67" spans="1:3" x14ac:dyDescent="0.25">
      <c r="A67" s="10">
        <v>305</v>
      </c>
      <c r="B67" s="5">
        <v>74</v>
      </c>
      <c r="C67" s="18">
        <f>(B67-'Árvore de Decisão'!$E$2)^2</f>
        <v>3.0875510204081476</v>
      </c>
    </row>
    <row r="68" spans="1:3" x14ac:dyDescent="0.25">
      <c r="A68" s="10">
        <v>161</v>
      </c>
      <c r="B68" s="5">
        <v>53</v>
      </c>
      <c r="C68" s="18">
        <f>(B68-'Árvore de Decisão'!$E$2)^2</f>
        <v>370.28755102040833</v>
      </c>
    </row>
    <row r="69" spans="1:3" x14ac:dyDescent="0.25">
      <c r="A69" s="10">
        <v>495</v>
      </c>
      <c r="B69" s="5">
        <v>87</v>
      </c>
      <c r="C69" s="18">
        <f>(B69-'Árvore de Decisão'!$E$2)^2</f>
        <v>217.77326530612231</v>
      </c>
    </row>
    <row r="70" spans="1:3" x14ac:dyDescent="0.25">
      <c r="A70" s="10">
        <v>249</v>
      </c>
      <c r="B70" s="5">
        <v>77</v>
      </c>
      <c r="C70" s="18">
        <f>(B70-'Árvore de Decisão'!$E$2)^2</f>
        <v>22.630408163265265</v>
      </c>
    </row>
    <row r="71" spans="1:3" x14ac:dyDescent="0.25">
      <c r="A71" s="10">
        <v>438</v>
      </c>
      <c r="B71" s="5">
        <v>67</v>
      </c>
      <c r="C71" s="18">
        <f>(B71-'Árvore de Decisão'!$E$2)^2</f>
        <v>27.487551020408212</v>
      </c>
    </row>
    <row r="72" spans="1:3" x14ac:dyDescent="0.25">
      <c r="A72" s="10">
        <v>352</v>
      </c>
      <c r="B72" s="5">
        <v>64</v>
      </c>
      <c r="C72" s="18">
        <f>(B72-'Árvore de Decisão'!$E$2)^2</f>
        <v>67.944693877551089</v>
      </c>
    </row>
    <row r="73" spans="1:3" x14ac:dyDescent="0.25">
      <c r="A73" s="10">
        <v>409</v>
      </c>
      <c r="B73" s="5">
        <v>61</v>
      </c>
      <c r="C73" s="18">
        <f>(B73-'Árvore de Decisão'!$E$2)^2</f>
        <v>126.40183673469397</v>
      </c>
    </row>
    <row r="74" spans="1:3" x14ac:dyDescent="0.25">
      <c r="A74" s="10">
        <v>472</v>
      </c>
      <c r="B74" s="5">
        <v>90</v>
      </c>
      <c r="C74" s="18">
        <f>(B74-'Árvore de Decisão'!$E$2)^2</f>
        <v>315.31612244897946</v>
      </c>
    </row>
    <row r="75" spans="1:3" x14ac:dyDescent="0.25">
      <c r="A75" s="10">
        <v>236</v>
      </c>
      <c r="B75" s="5">
        <v>85</v>
      </c>
      <c r="C75" s="18">
        <f>(B75-'Árvore de Decisão'!$E$2)^2</f>
        <v>162.7446938775509</v>
      </c>
    </row>
    <row r="76" spans="1:3" x14ac:dyDescent="0.25">
      <c r="A76" s="10">
        <v>231</v>
      </c>
      <c r="B76" s="5">
        <v>74</v>
      </c>
      <c r="C76" s="18">
        <f>(B76-'Árvore de Decisão'!$E$2)^2</f>
        <v>3.0875510204081476</v>
      </c>
    </row>
    <row r="77" spans="1:3" x14ac:dyDescent="0.25">
      <c r="A77" s="10">
        <v>132</v>
      </c>
      <c r="B77" s="5">
        <v>71</v>
      </c>
      <c r="C77" s="18">
        <f>(B77-'Árvore de Decisão'!$E$2)^2</f>
        <v>1.5446938775510315</v>
      </c>
    </row>
    <row r="78" spans="1:3" x14ac:dyDescent="0.25">
      <c r="A78" s="10">
        <v>287</v>
      </c>
      <c r="B78" s="5">
        <v>89</v>
      </c>
      <c r="C78" s="18">
        <f>(B78-'Árvore de Decisão'!$E$2)^2</f>
        <v>280.80183673469372</v>
      </c>
    </row>
    <row r="79" spans="1:3" x14ac:dyDescent="0.25">
      <c r="A79" s="10">
        <v>26</v>
      </c>
      <c r="B79" s="5">
        <v>76</v>
      </c>
      <c r="C79" s="18">
        <f>(B79-'Árvore de Decisão'!$E$2)^2</f>
        <v>14.116122448979558</v>
      </c>
    </row>
    <row r="80" spans="1:3" x14ac:dyDescent="0.25">
      <c r="A80" s="10">
        <v>99</v>
      </c>
      <c r="B80" s="5">
        <v>79</v>
      </c>
      <c r="C80" s="18">
        <f>(B80-'Árvore de Decisão'!$E$2)^2</f>
        <v>45.658979591836676</v>
      </c>
    </row>
    <row r="81" spans="1:3" x14ac:dyDescent="0.25">
      <c r="A81" s="10">
        <v>35</v>
      </c>
      <c r="B81" s="5">
        <v>88</v>
      </c>
      <c r="C81" s="18">
        <f>(B81-'Árvore de Decisão'!$E$2)^2</f>
        <v>248.28755102040802</v>
      </c>
    </row>
    <row r="82" spans="1:3" x14ac:dyDescent="0.25">
      <c r="A82" s="10">
        <v>401</v>
      </c>
      <c r="B82" s="5">
        <v>66</v>
      </c>
      <c r="C82" s="18">
        <f>(B82-'Árvore de Decisão'!$E$2)^2</f>
        <v>38.973265306122507</v>
      </c>
    </row>
    <row r="83" spans="1:3" x14ac:dyDescent="0.25">
      <c r="A83" s="10">
        <v>39</v>
      </c>
      <c r="B83" s="5">
        <v>48</v>
      </c>
      <c r="C83" s="18">
        <f>(B83-'Árvore de Decisão'!$E$2)^2</f>
        <v>587.71612244897983</v>
      </c>
    </row>
    <row r="84" spans="1:3" x14ac:dyDescent="0.25">
      <c r="A84" s="10">
        <v>247</v>
      </c>
      <c r="B84" s="5">
        <v>71</v>
      </c>
      <c r="C84" s="18">
        <f>(B84-'Árvore de Decisão'!$E$2)^2</f>
        <v>1.5446938775510315</v>
      </c>
    </row>
    <row r="85" spans="1:3" x14ac:dyDescent="0.25">
      <c r="A85" s="10">
        <v>320</v>
      </c>
      <c r="B85" s="5">
        <v>75</v>
      </c>
      <c r="C85" s="18">
        <f>(B85-'Árvore de Decisão'!$E$2)^2</f>
        <v>7.6018367346938529</v>
      </c>
    </row>
    <row r="86" spans="1:3" x14ac:dyDescent="0.25">
      <c r="A86" s="10">
        <v>321</v>
      </c>
      <c r="B86" s="5">
        <v>73</v>
      </c>
      <c r="C86" s="18">
        <f>(B86-'Árvore de Decisão'!$E$2)^2</f>
        <v>0.5732653061224422</v>
      </c>
    </row>
    <row r="87" spans="1:3" x14ac:dyDescent="0.25">
      <c r="A87" s="10">
        <v>439</v>
      </c>
      <c r="B87" s="5">
        <v>66</v>
      </c>
      <c r="C87" s="18">
        <f>(B87-'Árvore de Decisão'!$E$2)^2</f>
        <v>38.973265306122507</v>
      </c>
    </row>
    <row r="88" spans="1:3" x14ac:dyDescent="0.25">
      <c r="A88" s="10">
        <v>233</v>
      </c>
      <c r="B88" s="5">
        <v>64</v>
      </c>
      <c r="C88" s="18">
        <f>(B88-'Árvore de Decisão'!$E$2)^2</f>
        <v>67.944693877551089</v>
      </c>
    </row>
    <row r="89" spans="1:3" x14ac:dyDescent="0.25">
      <c r="A89" s="10">
        <v>10</v>
      </c>
      <c r="B89" s="5">
        <v>52</v>
      </c>
      <c r="C89" s="18">
        <f>(B89-'Árvore de Decisão'!$E$2)^2</f>
        <v>409.77326530612265</v>
      </c>
    </row>
    <row r="90" spans="1:3" x14ac:dyDescent="0.25">
      <c r="A90" s="10">
        <v>330</v>
      </c>
      <c r="B90" s="5">
        <v>80</v>
      </c>
      <c r="C90" s="18">
        <f>(B90-'Árvore de Decisão'!$E$2)^2</f>
        <v>60.173265306122381</v>
      </c>
    </row>
    <row r="91" spans="1:3" x14ac:dyDescent="0.25">
      <c r="A91" s="10">
        <v>244</v>
      </c>
      <c r="B91" s="5">
        <v>63</v>
      </c>
      <c r="C91" s="18">
        <f>(B91-'Árvore de Decisão'!$E$2)^2</f>
        <v>85.430408163265383</v>
      </c>
    </row>
    <row r="92" spans="1:3" x14ac:dyDescent="0.25">
      <c r="A92" s="10">
        <v>255</v>
      </c>
      <c r="B92" s="5">
        <v>79</v>
      </c>
      <c r="C92" s="18">
        <f>(B92-'Árvore de Decisão'!$E$2)^2</f>
        <v>45.658979591836676</v>
      </c>
    </row>
    <row r="93" spans="1:3" x14ac:dyDescent="0.25">
      <c r="A93" s="10">
        <v>372</v>
      </c>
      <c r="B93" s="5">
        <v>95</v>
      </c>
      <c r="C93" s="18">
        <f>(B93-'Árvore de Decisão'!$E$2)^2</f>
        <v>517.88755102040795</v>
      </c>
    </row>
    <row r="94" spans="1:3" x14ac:dyDescent="0.25">
      <c r="A94" s="10">
        <v>421</v>
      </c>
      <c r="B94" s="5">
        <v>77</v>
      </c>
      <c r="C94" s="18">
        <f>(B94-'Árvore de Decisão'!$E$2)^2</f>
        <v>22.630408163265265</v>
      </c>
    </row>
    <row r="95" spans="1:3" x14ac:dyDescent="0.25">
      <c r="A95" s="10">
        <v>65</v>
      </c>
      <c r="B95" s="5">
        <v>55.000000000000007</v>
      </c>
      <c r="C95" s="18">
        <f>(B95-'Árvore de Decisão'!$E$2)^2</f>
        <v>297.31612244897951</v>
      </c>
    </row>
    <row r="96" spans="1:3" x14ac:dyDescent="0.25">
      <c r="A96" s="10">
        <v>402</v>
      </c>
      <c r="B96" s="5">
        <v>78</v>
      </c>
      <c r="C96" s="18">
        <f>(B96-'Árvore de Decisão'!$E$2)^2</f>
        <v>33.144693877550971</v>
      </c>
    </row>
    <row r="97" spans="1:3" x14ac:dyDescent="0.25">
      <c r="A97" s="10">
        <v>380</v>
      </c>
      <c r="B97" s="5">
        <v>78</v>
      </c>
      <c r="C97" s="18">
        <f>(B97-'Árvore de Decisão'!$E$2)^2</f>
        <v>33.144693877550971</v>
      </c>
    </row>
    <row r="98" spans="1:3" x14ac:dyDescent="0.25">
      <c r="A98" s="10">
        <v>479</v>
      </c>
      <c r="B98" s="5">
        <v>79</v>
      </c>
      <c r="C98" s="18">
        <f>(B98-'Árvore de Decisão'!$E$2)^2</f>
        <v>45.658979591836676</v>
      </c>
    </row>
    <row r="99" spans="1:3" x14ac:dyDescent="0.25">
      <c r="A99" s="10">
        <v>204</v>
      </c>
      <c r="B99" s="5">
        <v>69</v>
      </c>
      <c r="C99" s="18">
        <f>(B99-'Árvore de Decisão'!$E$2)^2</f>
        <v>10.516122448979621</v>
      </c>
    </row>
    <row r="100" spans="1:3" x14ac:dyDescent="0.25">
      <c r="A100" s="10">
        <v>147</v>
      </c>
      <c r="B100" s="5">
        <v>83</v>
      </c>
      <c r="C100" s="18">
        <f>(B100-'Árvore de Decisão'!$E$2)^2</f>
        <v>115.71612244897949</v>
      </c>
    </row>
    <row r="101" spans="1:3" x14ac:dyDescent="0.25">
      <c r="A101" s="10">
        <v>293</v>
      </c>
      <c r="B101" s="5">
        <v>64</v>
      </c>
      <c r="C101" s="18">
        <f>(B101-'Árvore de Decisão'!$E$2)^2</f>
        <v>67.944693877551089</v>
      </c>
    </row>
    <row r="102" spans="1:3" x14ac:dyDescent="0.25">
      <c r="A102" s="10">
        <v>41</v>
      </c>
      <c r="B102" s="5">
        <v>49</v>
      </c>
      <c r="C102" s="18">
        <f>(B102-'Árvore de Decisão'!$E$2)^2</f>
        <v>540.23040816326557</v>
      </c>
    </row>
    <row r="103" spans="1:3" x14ac:dyDescent="0.25">
      <c r="A103" s="10">
        <v>302</v>
      </c>
      <c r="B103" s="5">
        <v>65</v>
      </c>
      <c r="C103" s="18">
        <f>(B103-'Árvore de Decisão'!$E$2)^2</f>
        <v>52.458979591836801</v>
      </c>
    </row>
    <row r="104" spans="1:3" x14ac:dyDescent="0.25">
      <c r="A104" s="10">
        <v>254</v>
      </c>
      <c r="B104" s="5">
        <v>85</v>
      </c>
      <c r="C104" s="18">
        <f>(B104-'Árvore de Decisão'!$E$2)^2</f>
        <v>162.7446938775509</v>
      </c>
    </row>
    <row r="105" spans="1:3" x14ac:dyDescent="0.25">
      <c r="A105" s="10">
        <v>187</v>
      </c>
      <c r="B105" s="5">
        <v>93</v>
      </c>
      <c r="C105" s="18">
        <f>(B105-'Árvore de Decisão'!$E$2)^2</f>
        <v>430.85897959183654</v>
      </c>
    </row>
    <row r="106" spans="1:3" x14ac:dyDescent="0.25">
      <c r="A106" s="10">
        <v>104</v>
      </c>
      <c r="B106" s="5">
        <v>74</v>
      </c>
      <c r="C106" s="18">
        <f>(B106-'Árvore de Decisão'!$E$2)^2</f>
        <v>3.0875510204081476</v>
      </c>
    </row>
    <row r="107" spans="1:3" x14ac:dyDescent="0.25">
      <c r="A107" s="10">
        <v>128</v>
      </c>
      <c r="B107" s="5">
        <v>84</v>
      </c>
      <c r="C107" s="18">
        <f>(B107-'Árvore de Decisão'!$E$2)^2</f>
        <v>138.2304081632652</v>
      </c>
    </row>
    <row r="108" spans="1:3" x14ac:dyDescent="0.25">
      <c r="A108" s="10">
        <v>373</v>
      </c>
      <c r="B108" s="5">
        <v>79</v>
      </c>
      <c r="C108" s="18">
        <f>(B108-'Árvore de Decisão'!$E$2)^2</f>
        <v>45.658979591836676</v>
      </c>
    </row>
    <row r="109" spans="1:3" x14ac:dyDescent="0.25">
      <c r="A109" s="10">
        <v>397</v>
      </c>
      <c r="B109" s="5">
        <v>91</v>
      </c>
      <c r="C109" s="18">
        <f>(B109-'Árvore de Decisão'!$E$2)^2</f>
        <v>351.83040816326513</v>
      </c>
    </row>
    <row r="110" spans="1:3" x14ac:dyDescent="0.25">
      <c r="A110" s="10">
        <v>370</v>
      </c>
      <c r="B110" s="5">
        <v>72</v>
      </c>
      <c r="C110" s="18">
        <f>(B110-'Árvore de Decisão'!$E$2)^2</f>
        <v>5.8979591836736865E-2</v>
      </c>
    </row>
    <row r="111" spans="1:3" x14ac:dyDescent="0.25">
      <c r="A111" s="10">
        <v>360</v>
      </c>
      <c r="B111" s="5">
        <v>85</v>
      </c>
      <c r="C111" s="18">
        <f>(B111-'Árvore de Decisão'!$E$2)^2</f>
        <v>162.7446938775509</v>
      </c>
    </row>
    <row r="112" spans="1:3" x14ac:dyDescent="0.25">
      <c r="A112" s="10">
        <v>265</v>
      </c>
      <c r="B112" s="5">
        <v>71</v>
      </c>
      <c r="C112" s="18">
        <f>(B112-'Árvore de Decisão'!$E$2)^2</f>
        <v>1.5446938775510315</v>
      </c>
    </row>
    <row r="113" spans="1:3" x14ac:dyDescent="0.25">
      <c r="A113" s="10">
        <v>296</v>
      </c>
      <c r="B113" s="5">
        <v>76</v>
      </c>
      <c r="C113" s="18">
        <f>(B113-'Árvore de Decisão'!$E$2)^2</f>
        <v>14.116122448979558</v>
      </c>
    </row>
    <row r="114" spans="1:3" x14ac:dyDescent="0.25">
      <c r="A114" s="10">
        <v>32</v>
      </c>
      <c r="B114" s="5">
        <v>91</v>
      </c>
      <c r="C114" s="18">
        <f>(B114-'Árvore de Decisão'!$E$2)^2</f>
        <v>351.83040816326513</v>
      </c>
    </row>
    <row r="115" spans="1:3" x14ac:dyDescent="0.25">
      <c r="A115" s="10">
        <v>288</v>
      </c>
      <c r="B115" s="5">
        <v>82</v>
      </c>
      <c r="C115" s="18">
        <f>(B115-'Árvore de Decisão'!$E$2)^2</f>
        <v>95.201836734693785</v>
      </c>
    </row>
    <row r="116" spans="1:3" x14ac:dyDescent="0.25">
      <c r="A116" s="10">
        <v>123</v>
      </c>
      <c r="B116" s="5">
        <v>61</v>
      </c>
      <c r="C116" s="18">
        <f>(B116-'Árvore de Decisão'!$E$2)^2</f>
        <v>126.40183673469397</v>
      </c>
    </row>
    <row r="117" spans="1:3" x14ac:dyDescent="0.25">
      <c r="A117" s="10">
        <v>474</v>
      </c>
      <c r="B117" s="5">
        <v>67</v>
      </c>
      <c r="C117" s="18">
        <f>(B117-'Árvore de Decisão'!$E$2)^2</f>
        <v>27.487551020408212</v>
      </c>
    </row>
    <row r="118" spans="1:3" x14ac:dyDescent="0.25">
      <c r="A118" s="10">
        <v>71</v>
      </c>
      <c r="B118" s="5">
        <v>96</v>
      </c>
      <c r="C118" s="18">
        <f>(B118-'Árvore de Decisão'!$E$2)^2</f>
        <v>564.40183673469369</v>
      </c>
    </row>
    <row r="119" spans="1:3" x14ac:dyDescent="0.25">
      <c r="A119" s="10">
        <v>389</v>
      </c>
      <c r="B119" s="5">
        <v>76</v>
      </c>
      <c r="C119" s="18">
        <f>(B119-'Árvore de Decisão'!$E$2)^2</f>
        <v>14.116122448979558</v>
      </c>
    </row>
    <row r="120" spans="1:3" x14ac:dyDescent="0.25">
      <c r="A120" s="10">
        <v>464</v>
      </c>
      <c r="B120" s="5">
        <v>45</v>
      </c>
      <c r="C120" s="18">
        <f>(B120-'Árvore de Decisão'!$E$2)^2</f>
        <v>742.17326530612274</v>
      </c>
    </row>
    <row r="121" spans="1:3" x14ac:dyDescent="0.25">
      <c r="A121" s="10">
        <v>115</v>
      </c>
      <c r="B121" s="5">
        <v>66</v>
      </c>
      <c r="C121" s="18">
        <f>(B121-'Árvore de Decisão'!$E$2)^2</f>
        <v>38.973265306122507</v>
      </c>
    </row>
    <row r="122" spans="1:3" x14ac:dyDescent="0.25">
      <c r="A122" s="10">
        <v>345</v>
      </c>
      <c r="B122" s="5">
        <v>49</v>
      </c>
      <c r="C122" s="18">
        <f>(B122-'Árvore de Decisão'!$E$2)^2</f>
        <v>540.23040816326557</v>
      </c>
    </row>
    <row r="123" spans="1:3" x14ac:dyDescent="0.25">
      <c r="A123" s="10">
        <v>85</v>
      </c>
      <c r="B123" s="5">
        <v>76</v>
      </c>
      <c r="C123" s="18">
        <f>(B123-'Árvore de Decisão'!$E$2)^2</f>
        <v>14.116122448979558</v>
      </c>
    </row>
    <row r="124" spans="1:3" x14ac:dyDescent="0.25">
      <c r="A124" s="10">
        <v>201</v>
      </c>
      <c r="B124" s="5">
        <v>72</v>
      </c>
      <c r="C124" s="18">
        <f>(B124-'Árvore de Decisão'!$E$2)^2</f>
        <v>5.8979591836736865E-2</v>
      </c>
    </row>
    <row r="125" spans="1:3" x14ac:dyDescent="0.25">
      <c r="A125" s="10">
        <v>164</v>
      </c>
      <c r="B125" s="5">
        <v>81</v>
      </c>
      <c r="C125" s="18">
        <f>(B125-'Árvore de Decisão'!$E$2)^2</f>
        <v>76.68755102040808</v>
      </c>
    </row>
    <row r="126" spans="1:3" x14ac:dyDescent="0.25">
      <c r="A126" s="10">
        <v>52</v>
      </c>
      <c r="B126" s="5">
        <v>78</v>
      </c>
      <c r="C126" s="18">
        <f>(B126-'Árvore de Decisão'!$E$2)^2</f>
        <v>33.144693877550971</v>
      </c>
    </row>
    <row r="127" spans="1:3" x14ac:dyDescent="0.25">
      <c r="A127" s="10">
        <v>139</v>
      </c>
      <c r="B127" s="5">
        <v>78</v>
      </c>
      <c r="C127" s="18">
        <f>(B127-'Árvore de Decisão'!$E$2)^2</f>
        <v>33.144693877550971</v>
      </c>
    </row>
    <row r="128" spans="1:3" x14ac:dyDescent="0.25">
      <c r="A128" s="10">
        <v>406</v>
      </c>
      <c r="B128" s="5">
        <v>61</v>
      </c>
      <c r="C128" s="18">
        <f>(B128-'Árvore de Decisão'!$E$2)^2</f>
        <v>126.40183673469397</v>
      </c>
    </row>
    <row r="129" spans="1:3" x14ac:dyDescent="0.25">
      <c r="A129" s="10">
        <v>162</v>
      </c>
      <c r="B129" s="5">
        <v>67</v>
      </c>
      <c r="C129" s="18">
        <f>(B129-'Árvore de Decisão'!$E$2)^2</f>
        <v>27.487551020408212</v>
      </c>
    </row>
    <row r="130" spans="1:3" x14ac:dyDescent="0.25">
      <c r="A130" s="10">
        <v>177</v>
      </c>
      <c r="B130" s="5">
        <v>82</v>
      </c>
      <c r="C130" s="18">
        <f>(B130-'Árvore de Decisão'!$E$2)^2</f>
        <v>95.201836734693785</v>
      </c>
    </row>
    <row r="131" spans="1:3" x14ac:dyDescent="0.25">
      <c r="A131" s="10">
        <v>315</v>
      </c>
      <c r="B131" s="5">
        <v>65</v>
      </c>
      <c r="C131" s="18">
        <f>(B131-'Árvore de Decisão'!$E$2)^2</f>
        <v>52.458979591836801</v>
      </c>
    </row>
    <row r="132" spans="1:3" x14ac:dyDescent="0.25">
      <c r="A132" s="10">
        <v>412</v>
      </c>
      <c r="B132" s="5">
        <v>59</v>
      </c>
      <c r="C132" s="18">
        <f>(B132-'Árvore de Decisão'!$E$2)^2</f>
        <v>175.37326530612256</v>
      </c>
    </row>
    <row r="133" spans="1:3" x14ac:dyDescent="0.25">
      <c r="A133" s="10">
        <v>357</v>
      </c>
      <c r="B133" s="5">
        <v>68</v>
      </c>
      <c r="C133" s="18">
        <f>(B133-'Árvore de Decisão'!$E$2)^2</f>
        <v>18.001836734693917</v>
      </c>
    </row>
    <row r="134" spans="1:3" x14ac:dyDescent="0.25">
      <c r="A134" s="10">
        <v>258</v>
      </c>
      <c r="B134" s="5">
        <v>77</v>
      </c>
      <c r="C134" s="18">
        <f>(B134-'Árvore de Decisão'!$E$2)^2</f>
        <v>22.630408163265265</v>
      </c>
    </row>
    <row r="135" spans="1:3" x14ac:dyDescent="0.25">
      <c r="A135" s="10">
        <v>113</v>
      </c>
      <c r="B135" s="5">
        <v>72</v>
      </c>
      <c r="C135" s="18">
        <f>(B135-'Árvore de Decisão'!$E$2)^2</f>
        <v>5.8979591836736865E-2</v>
      </c>
    </row>
    <row r="136" spans="1:3" x14ac:dyDescent="0.25">
      <c r="A136" s="10">
        <v>208</v>
      </c>
      <c r="B136" s="5">
        <v>64</v>
      </c>
      <c r="C136" s="18">
        <f>(B136-'Árvore de Decisão'!$E$2)^2</f>
        <v>67.944693877551089</v>
      </c>
    </row>
    <row r="137" spans="1:3" x14ac:dyDescent="0.25">
      <c r="A137" s="10">
        <v>112</v>
      </c>
      <c r="B137" s="5">
        <v>62</v>
      </c>
      <c r="C137" s="18">
        <f>(B137-'Árvore de Decisão'!$E$2)^2</f>
        <v>104.91612244897968</v>
      </c>
    </row>
    <row r="138" spans="1:3" x14ac:dyDescent="0.25">
      <c r="A138" s="10">
        <v>246</v>
      </c>
      <c r="B138" s="5">
        <v>72</v>
      </c>
      <c r="C138" s="18">
        <f>(B138-'Árvore de Decisão'!$E$2)^2</f>
        <v>5.8979591836736865E-2</v>
      </c>
    </row>
    <row r="139" spans="1:3" x14ac:dyDescent="0.25">
      <c r="A139" s="10">
        <v>248</v>
      </c>
      <c r="B139" s="5">
        <v>80</v>
      </c>
      <c r="C139" s="18">
        <f>(B139-'Árvore de Decisão'!$E$2)^2</f>
        <v>60.173265306122381</v>
      </c>
    </row>
    <row r="140" spans="1:3" x14ac:dyDescent="0.25">
      <c r="A140" s="10">
        <v>42</v>
      </c>
      <c r="B140" s="5">
        <v>53</v>
      </c>
      <c r="C140" s="18">
        <f>(B140-'Árvore de Decisão'!$E$2)^2</f>
        <v>370.28755102040833</v>
      </c>
    </row>
    <row r="141" spans="1:3" x14ac:dyDescent="0.25">
      <c r="A141" s="10">
        <v>83</v>
      </c>
      <c r="B141" s="5">
        <v>92</v>
      </c>
      <c r="C141" s="18">
        <f>(B141-'Árvore de Decisão'!$E$2)^2</f>
        <v>390.34469387755087</v>
      </c>
    </row>
    <row r="142" spans="1:3" x14ac:dyDescent="0.25">
      <c r="A142" s="10">
        <v>382</v>
      </c>
      <c r="B142" s="5">
        <v>82</v>
      </c>
      <c r="C142" s="18">
        <f>(B142-'Árvore de Decisão'!$E$2)^2</f>
        <v>95.201836734693785</v>
      </c>
    </row>
    <row r="143" spans="1:3" x14ac:dyDescent="0.25">
      <c r="A143" s="10">
        <v>430</v>
      </c>
      <c r="B143" s="5">
        <v>74</v>
      </c>
      <c r="C143" s="18">
        <f>(B143-'Árvore de Decisão'!$E$2)^2</f>
        <v>3.0875510204081476</v>
      </c>
    </row>
    <row r="144" spans="1:3" x14ac:dyDescent="0.25">
      <c r="A144" s="10">
        <v>450</v>
      </c>
      <c r="B144" s="5">
        <v>82</v>
      </c>
      <c r="C144" s="18">
        <f>(B144-'Árvore de Decisão'!$E$2)^2</f>
        <v>95.201836734693785</v>
      </c>
    </row>
    <row r="145" spans="1:3" x14ac:dyDescent="0.25">
      <c r="A145" s="10">
        <v>433</v>
      </c>
      <c r="B145" s="5">
        <v>71</v>
      </c>
      <c r="C145" s="18">
        <f>(B145-'Árvore de Decisão'!$E$2)^2</f>
        <v>1.5446938775510315</v>
      </c>
    </row>
    <row r="146" spans="1:3" x14ac:dyDescent="0.25">
      <c r="A146" s="10">
        <v>455</v>
      </c>
      <c r="B146" s="5">
        <v>59</v>
      </c>
      <c r="C146" s="18">
        <f>(B146-'Árvore de Decisão'!$E$2)^2</f>
        <v>175.37326530612256</v>
      </c>
    </row>
    <row r="147" spans="1:3" x14ac:dyDescent="0.25">
      <c r="A147" s="10">
        <v>319</v>
      </c>
      <c r="B147" s="5">
        <v>80</v>
      </c>
      <c r="C147" s="18">
        <f>(B147-'Árvore de Decisão'!$E$2)^2</f>
        <v>60.173265306122381</v>
      </c>
    </row>
    <row r="148" spans="1:3" x14ac:dyDescent="0.25">
      <c r="A148" s="10">
        <v>419</v>
      </c>
      <c r="B148" s="5">
        <v>57.999999999999993</v>
      </c>
      <c r="C148" s="18">
        <f>(B148-'Árvore de Decisão'!$E$2)^2</f>
        <v>202.85897959183706</v>
      </c>
    </row>
    <row r="149" spans="1:3" x14ac:dyDescent="0.25">
      <c r="A149" s="10">
        <v>242</v>
      </c>
      <c r="B149" s="5">
        <v>70</v>
      </c>
      <c r="C149" s="18">
        <f>(B149-'Árvore de Decisão'!$E$2)^2</f>
        <v>5.0304081632653261</v>
      </c>
    </row>
    <row r="150" spans="1:3" x14ac:dyDescent="0.25">
      <c r="A150" s="10">
        <v>179</v>
      </c>
      <c r="B150" s="5">
        <v>73</v>
      </c>
      <c r="C150" s="18">
        <f>(B150-'Árvore de Decisão'!$E$2)^2</f>
        <v>0.5732653061224422</v>
      </c>
    </row>
    <row r="151" spans="1:3" x14ac:dyDescent="0.25">
      <c r="A151" s="10">
        <v>87</v>
      </c>
      <c r="B151" s="5">
        <v>66</v>
      </c>
      <c r="C151" s="18">
        <f>(B151-'Árvore de Decisão'!$E$2)^2</f>
        <v>38.973265306122507</v>
      </c>
    </row>
    <row r="152" spans="1:3" x14ac:dyDescent="0.25">
      <c r="A152" s="10">
        <v>278</v>
      </c>
      <c r="B152" s="5">
        <v>66</v>
      </c>
      <c r="C152" s="18">
        <f>(B152-'Árvore de Decisão'!$E$2)^2</f>
        <v>38.973265306122507</v>
      </c>
    </row>
    <row r="153" spans="1:3" x14ac:dyDescent="0.25">
      <c r="A153" s="10">
        <v>398</v>
      </c>
      <c r="B153" s="5">
        <v>67</v>
      </c>
      <c r="C153" s="18">
        <f>(B153-'Árvore de Decisão'!$E$2)^2</f>
        <v>27.487551020408212</v>
      </c>
    </row>
    <row r="154" spans="1:3" x14ac:dyDescent="0.25">
      <c r="A154" s="10">
        <v>101</v>
      </c>
      <c r="B154" s="5">
        <v>64</v>
      </c>
      <c r="C154" s="18">
        <f>(B154-'Árvore de Decisão'!$E$2)^2</f>
        <v>67.944693877551089</v>
      </c>
    </row>
    <row r="155" spans="1:3" x14ac:dyDescent="0.25">
      <c r="A155" s="10">
        <v>11</v>
      </c>
      <c r="B155" s="5">
        <v>84</v>
      </c>
      <c r="C155" s="18">
        <f>(B155-'Árvore de Decisão'!$E$2)^2</f>
        <v>138.2304081632652</v>
      </c>
    </row>
    <row r="156" spans="1:3" x14ac:dyDescent="0.25">
      <c r="A156" s="10">
        <v>371</v>
      </c>
      <c r="B156" s="5">
        <v>89</v>
      </c>
      <c r="C156" s="18">
        <f>(B156-'Árvore de Decisão'!$E$2)^2</f>
        <v>280.80183673469372</v>
      </c>
    </row>
    <row r="157" spans="1:3" x14ac:dyDescent="0.25">
      <c r="A157" s="10">
        <v>481</v>
      </c>
      <c r="B157" s="5">
        <v>78</v>
      </c>
      <c r="C157" s="18">
        <f>(B157-'Árvore de Decisão'!$E$2)^2</f>
        <v>33.144693877550971</v>
      </c>
    </row>
    <row r="158" spans="1:3" x14ac:dyDescent="0.25">
      <c r="A158" s="10">
        <v>194</v>
      </c>
      <c r="B158" s="5">
        <v>77</v>
      </c>
      <c r="C158" s="18">
        <f>(B158-'Árvore de Decisão'!$E$2)^2</f>
        <v>22.630408163265265</v>
      </c>
    </row>
    <row r="159" spans="1:3" x14ac:dyDescent="0.25">
      <c r="A159" s="10">
        <v>281</v>
      </c>
      <c r="B159" s="5">
        <v>80</v>
      </c>
      <c r="C159" s="18">
        <f>(B159-'Árvore de Decisão'!$E$2)^2</f>
        <v>60.173265306122381</v>
      </c>
    </row>
    <row r="160" spans="1:3" x14ac:dyDescent="0.25">
      <c r="A160" s="10">
        <v>81</v>
      </c>
      <c r="B160" s="5">
        <v>96</v>
      </c>
      <c r="C160" s="18">
        <f>(B160-'Árvore de Decisão'!$E$2)^2</f>
        <v>564.40183673469369</v>
      </c>
    </row>
    <row r="161" spans="1:3" x14ac:dyDescent="0.25">
      <c r="A161" s="10">
        <v>466</v>
      </c>
      <c r="B161" s="5">
        <v>71</v>
      </c>
      <c r="C161" s="18">
        <f>(B161-'Árvore de Decisão'!$E$2)^2</f>
        <v>1.5446938775510315</v>
      </c>
    </row>
    <row r="162" spans="1:3" x14ac:dyDescent="0.25">
      <c r="A162" s="10">
        <v>82</v>
      </c>
      <c r="B162" s="5">
        <v>92</v>
      </c>
      <c r="C162" s="18">
        <f>(B162-'Árvore de Decisão'!$E$2)^2</f>
        <v>390.34469387755087</v>
      </c>
    </row>
    <row r="163" spans="1:3" x14ac:dyDescent="0.25">
      <c r="A163" s="10">
        <v>156</v>
      </c>
      <c r="B163" s="5">
        <v>70</v>
      </c>
      <c r="C163" s="18">
        <f>(B163-'Árvore de Decisão'!$E$2)^2</f>
        <v>5.0304081632653261</v>
      </c>
    </row>
    <row r="164" spans="1:3" x14ac:dyDescent="0.25">
      <c r="A164" s="10">
        <v>353</v>
      </c>
      <c r="B164" s="5">
        <v>63</v>
      </c>
      <c r="C164" s="18">
        <f>(B164-'Árvore de Decisão'!$E$2)^2</f>
        <v>85.430408163265383</v>
      </c>
    </row>
    <row r="165" spans="1:3" x14ac:dyDescent="0.25">
      <c r="A165" s="10">
        <v>470</v>
      </c>
      <c r="B165" s="5">
        <v>87</v>
      </c>
      <c r="C165" s="18">
        <f>(B165-'Árvore de Decisão'!$E$2)^2</f>
        <v>217.77326530612231</v>
      </c>
    </row>
    <row r="166" spans="1:3" x14ac:dyDescent="0.25">
      <c r="A166" s="10">
        <v>74</v>
      </c>
      <c r="B166" s="5">
        <v>74</v>
      </c>
      <c r="C166" s="18">
        <f>(B166-'Árvore de Decisão'!$E$2)^2</f>
        <v>3.0875510204081476</v>
      </c>
    </row>
    <row r="167" spans="1:3" x14ac:dyDescent="0.25">
      <c r="A167" s="10">
        <v>224</v>
      </c>
      <c r="B167" s="5">
        <v>67</v>
      </c>
      <c r="C167" s="18">
        <f>(B167-'Árvore de Decisão'!$E$2)^2</f>
        <v>27.487551020408212</v>
      </c>
    </row>
    <row r="168" spans="1:3" x14ac:dyDescent="0.25">
      <c r="A168" s="10">
        <v>383</v>
      </c>
      <c r="B168" s="5">
        <v>62</v>
      </c>
      <c r="C168" s="18">
        <f>(B168-'Árvore de Decisão'!$E$2)^2</f>
        <v>104.91612244897968</v>
      </c>
    </row>
    <row r="169" spans="1:3" x14ac:dyDescent="0.25">
      <c r="A169" s="10">
        <v>218</v>
      </c>
      <c r="B169" s="5">
        <v>84</v>
      </c>
      <c r="C169" s="18">
        <f>(B169-'Árvore de Decisão'!$E$2)^2</f>
        <v>138.2304081632652</v>
      </c>
    </row>
    <row r="170" spans="1:3" x14ac:dyDescent="0.25">
      <c r="A170" s="10">
        <v>390</v>
      </c>
      <c r="B170" s="5">
        <v>64</v>
      </c>
      <c r="C170" s="18">
        <f>(B170-'Árvore de Decisão'!$E$2)^2</f>
        <v>67.944693877551089</v>
      </c>
    </row>
    <row r="171" spans="1:3" x14ac:dyDescent="0.25">
      <c r="A171" s="10">
        <v>145</v>
      </c>
      <c r="B171" s="5">
        <v>81</v>
      </c>
      <c r="C171" s="18">
        <f>(B171-'Árvore de Decisão'!$E$2)^2</f>
        <v>76.68755102040808</v>
      </c>
    </row>
    <row r="172" spans="1:3" x14ac:dyDescent="0.25">
      <c r="A172" s="10">
        <v>407</v>
      </c>
      <c r="B172" s="5">
        <v>57.999999999999993</v>
      </c>
      <c r="C172" s="18">
        <f>(B172-'Árvore de Decisão'!$E$2)^2</f>
        <v>202.85897959183706</v>
      </c>
    </row>
    <row r="173" spans="1:3" x14ac:dyDescent="0.25">
      <c r="A173" s="10">
        <v>130</v>
      </c>
      <c r="B173" s="5">
        <v>96</v>
      </c>
      <c r="C173" s="18">
        <f>(B173-'Árvore de Decisão'!$E$2)^2</f>
        <v>564.40183673469369</v>
      </c>
    </row>
    <row r="174" spans="1:3" x14ac:dyDescent="0.25">
      <c r="A174" s="10">
        <v>445</v>
      </c>
      <c r="B174" s="5">
        <v>91</v>
      </c>
      <c r="C174" s="18">
        <f>(B174-'Árvore de Decisão'!$E$2)^2</f>
        <v>351.83040816326513</v>
      </c>
    </row>
    <row r="175" spans="1:3" x14ac:dyDescent="0.25">
      <c r="A175" s="10">
        <v>449</v>
      </c>
      <c r="B175" s="5">
        <v>79</v>
      </c>
      <c r="C175" s="18">
        <f>(B175-'Árvore de Decisão'!$E$2)^2</f>
        <v>45.658979591836676</v>
      </c>
    </row>
    <row r="176" spans="1:3" x14ac:dyDescent="0.25">
      <c r="A176" s="10">
        <v>458</v>
      </c>
      <c r="B176" s="5">
        <v>69</v>
      </c>
      <c r="C176" s="18">
        <f>(B176-'Árvore de Decisão'!$E$2)^2</f>
        <v>10.516122448979621</v>
      </c>
    </row>
    <row r="177" spans="1:3" x14ac:dyDescent="0.25">
      <c r="A177" s="10">
        <v>210</v>
      </c>
      <c r="B177" s="5">
        <v>79</v>
      </c>
      <c r="C177" s="18">
        <f>(B177-'Árvore de Decisão'!$E$2)^2</f>
        <v>45.658979591836676</v>
      </c>
    </row>
    <row r="178" spans="1:3" x14ac:dyDescent="0.25">
      <c r="A178" s="10">
        <v>284</v>
      </c>
      <c r="B178" s="5">
        <v>94</v>
      </c>
      <c r="C178" s="18">
        <f>(B178-'Árvore de Decisão'!$E$2)^2</f>
        <v>473.37326530612228</v>
      </c>
    </row>
    <row r="179" spans="1:3" x14ac:dyDescent="0.25">
      <c r="A179" s="10">
        <v>24</v>
      </c>
      <c r="B179" s="5">
        <v>97</v>
      </c>
      <c r="C179" s="18">
        <f>(B179-'Árvore de Decisão'!$E$2)^2</f>
        <v>612.91612244897942</v>
      </c>
    </row>
    <row r="180" spans="1:3" x14ac:dyDescent="0.25">
      <c r="A180" s="10">
        <v>168</v>
      </c>
      <c r="B180" s="5">
        <v>64</v>
      </c>
      <c r="C180" s="18">
        <f>(B180-'Árvore de Decisão'!$E$2)^2</f>
        <v>67.944693877551089</v>
      </c>
    </row>
    <row r="181" spans="1:3" x14ac:dyDescent="0.25">
      <c r="A181" s="10">
        <v>148</v>
      </c>
      <c r="B181" s="5">
        <v>96</v>
      </c>
      <c r="C181" s="18">
        <f>(B181-'Árvore de Decisão'!$E$2)^2</f>
        <v>564.40183673469369</v>
      </c>
    </row>
    <row r="182" spans="1:3" x14ac:dyDescent="0.25">
      <c r="A182" s="10">
        <v>387</v>
      </c>
      <c r="B182" s="5">
        <v>53</v>
      </c>
      <c r="C182" s="18">
        <f>(B182-'Árvore de Decisão'!$E$2)^2</f>
        <v>370.28755102040833</v>
      </c>
    </row>
    <row r="183" spans="1:3" x14ac:dyDescent="0.25">
      <c r="A183" s="10">
        <v>485</v>
      </c>
      <c r="B183" s="5">
        <v>70</v>
      </c>
      <c r="C183" s="18">
        <f>(B183-'Árvore de Decisão'!$E$2)^2</f>
        <v>5.0304081632653261</v>
      </c>
    </row>
    <row r="184" spans="1:3" x14ac:dyDescent="0.25">
      <c r="A184" s="10">
        <v>410</v>
      </c>
      <c r="B184" s="5">
        <v>54</v>
      </c>
      <c r="C184" s="18">
        <f>(B184-'Árvore de Decisão'!$E$2)^2</f>
        <v>332.80183673469406</v>
      </c>
    </row>
    <row r="185" spans="1:3" x14ac:dyDescent="0.25">
      <c r="A185" s="10">
        <v>77</v>
      </c>
      <c r="B185" s="5">
        <v>64</v>
      </c>
      <c r="C185" s="18">
        <f>(B185-'Árvore de Decisão'!$E$2)^2</f>
        <v>67.944693877551089</v>
      </c>
    </row>
    <row r="186" spans="1:3" x14ac:dyDescent="0.25">
      <c r="A186" s="10">
        <v>338</v>
      </c>
      <c r="B186" s="5">
        <v>81</v>
      </c>
      <c r="C186" s="18">
        <f>(B186-'Árvore de Decisão'!$E$2)^2</f>
        <v>76.68755102040808</v>
      </c>
    </row>
    <row r="187" spans="1:3" x14ac:dyDescent="0.25">
      <c r="A187" s="10">
        <v>34</v>
      </c>
      <c r="B187" s="5">
        <v>94</v>
      </c>
      <c r="C187" s="18">
        <f>(B187-'Árvore de Decisão'!$E$2)^2</f>
        <v>473.37326530612228</v>
      </c>
    </row>
    <row r="188" spans="1:3" x14ac:dyDescent="0.25">
      <c r="A188" s="10">
        <v>144</v>
      </c>
      <c r="B188" s="5">
        <v>80</v>
      </c>
      <c r="C188" s="18">
        <f>(B188-'Árvore de Decisão'!$E$2)^2</f>
        <v>60.173265306122381</v>
      </c>
    </row>
    <row r="189" spans="1:3" x14ac:dyDescent="0.25">
      <c r="A189" s="10">
        <v>322</v>
      </c>
      <c r="B189" s="5">
        <v>72</v>
      </c>
      <c r="C189" s="18">
        <f>(B189-'Árvore de Decisão'!$E$2)^2</f>
        <v>5.8979591836736865E-2</v>
      </c>
    </row>
    <row r="190" spans="1:3" x14ac:dyDescent="0.25">
      <c r="A190" s="10">
        <v>182</v>
      </c>
      <c r="B190" s="5">
        <v>68</v>
      </c>
      <c r="C190" s="18">
        <f>(B190-'Árvore de Decisão'!$E$2)^2</f>
        <v>18.001836734693917</v>
      </c>
    </row>
    <row r="191" spans="1:3" x14ac:dyDescent="0.25">
      <c r="A191" s="10">
        <v>232</v>
      </c>
      <c r="B191" s="5">
        <v>69</v>
      </c>
      <c r="C191" s="18">
        <f>(B191-'Árvore de Decisão'!$E$2)^2</f>
        <v>10.516122448979621</v>
      </c>
    </row>
    <row r="192" spans="1:3" x14ac:dyDescent="0.25">
      <c r="A192" s="10">
        <v>73</v>
      </c>
      <c r="B192" s="5">
        <v>84</v>
      </c>
      <c r="C192" s="18">
        <f>(B192-'Árvore de Decisão'!$E$2)^2</f>
        <v>138.2304081632652</v>
      </c>
    </row>
    <row r="193" spans="1:3" x14ac:dyDescent="0.25">
      <c r="A193" s="10">
        <v>384</v>
      </c>
      <c r="B193" s="5">
        <v>96</v>
      </c>
      <c r="C193" s="18">
        <f>(B193-'Árvore de Decisão'!$E$2)^2</f>
        <v>564.40183673469369</v>
      </c>
    </row>
    <row r="194" spans="1:3" x14ac:dyDescent="0.25">
      <c r="A194" s="10">
        <v>57</v>
      </c>
      <c r="B194" s="5">
        <v>46</v>
      </c>
      <c r="C194" s="18">
        <f>(B194-'Árvore de Decisão'!$E$2)^2</f>
        <v>688.68755102040836</v>
      </c>
    </row>
    <row r="195" spans="1:3" x14ac:dyDescent="0.25">
      <c r="A195" s="10">
        <v>465</v>
      </c>
      <c r="B195" s="5">
        <v>54</v>
      </c>
      <c r="C195" s="18">
        <f>(B195-'Árvore de Decisão'!$E$2)^2</f>
        <v>332.80183673469406</v>
      </c>
    </row>
    <row r="196" spans="1:3" x14ac:dyDescent="0.25">
      <c r="A196" s="10">
        <v>44</v>
      </c>
      <c r="B196" s="5">
        <v>91</v>
      </c>
      <c r="C196" s="18">
        <f>(B196-'Árvore de Decisão'!$E$2)^2</f>
        <v>351.83040816326513</v>
      </c>
    </row>
    <row r="197" spans="1:3" x14ac:dyDescent="0.25">
      <c r="A197" s="10">
        <v>92</v>
      </c>
      <c r="B197" s="5">
        <v>34</v>
      </c>
      <c r="C197" s="18">
        <f>(B197-'Árvore de Decisão'!$E$2)^2</f>
        <v>1462.51612244898</v>
      </c>
    </row>
    <row r="198" spans="1:3" x14ac:dyDescent="0.25">
      <c r="A198" s="10">
        <v>146</v>
      </c>
      <c r="B198" s="5">
        <v>75</v>
      </c>
      <c r="C198" s="18">
        <f>(B198-'Árvore de Decisão'!$E$2)^2</f>
        <v>7.6018367346938529</v>
      </c>
    </row>
    <row r="199" spans="1:3" x14ac:dyDescent="0.25">
      <c r="A199" s="10">
        <v>200</v>
      </c>
      <c r="B199" s="5">
        <v>73</v>
      </c>
      <c r="C199" s="18">
        <f>(B199-'Árvore de Decisão'!$E$2)^2</f>
        <v>0.5732653061224422</v>
      </c>
    </row>
    <row r="200" spans="1:3" x14ac:dyDescent="0.25">
      <c r="A200" s="10">
        <v>264</v>
      </c>
      <c r="B200" s="5">
        <v>75</v>
      </c>
      <c r="C200" s="18">
        <f>(B200-'Árvore de Decisão'!$E$2)^2</f>
        <v>7.6018367346938529</v>
      </c>
    </row>
    <row r="201" spans="1:3" x14ac:dyDescent="0.25">
      <c r="A201" s="10">
        <v>138</v>
      </c>
      <c r="B201" s="5">
        <v>80</v>
      </c>
      <c r="C201" s="18">
        <f>(B201-'Árvore de Decisão'!$E$2)^2</f>
        <v>60.173265306122381</v>
      </c>
    </row>
    <row r="202" spans="1:3" x14ac:dyDescent="0.25">
      <c r="A202" s="10">
        <v>276</v>
      </c>
      <c r="B202" s="5">
        <v>89</v>
      </c>
      <c r="C202" s="18">
        <f>(B202-'Árvore de Decisão'!$E$2)^2</f>
        <v>280.80183673469372</v>
      </c>
    </row>
    <row r="203" spans="1:3" x14ac:dyDescent="0.25">
      <c r="A203" s="10">
        <v>223</v>
      </c>
      <c r="B203" s="5">
        <v>71</v>
      </c>
      <c r="C203" s="18">
        <f>(B203-'Árvore de Decisão'!$E$2)^2</f>
        <v>1.5446938775510315</v>
      </c>
    </row>
    <row r="204" spans="1:3" x14ac:dyDescent="0.25">
      <c r="A204" s="10">
        <v>220</v>
      </c>
      <c r="B204" s="5">
        <v>76</v>
      </c>
      <c r="C204" s="18">
        <f>(B204-'Árvore de Decisão'!$E$2)^2</f>
        <v>14.116122448979558</v>
      </c>
    </row>
    <row r="205" spans="1:3" x14ac:dyDescent="0.25">
      <c r="A205" s="10">
        <v>67</v>
      </c>
      <c r="B205" s="5">
        <v>56.999999999999993</v>
      </c>
      <c r="C205" s="18">
        <f>(B205-'Árvore de Decisão'!$E$2)^2</f>
        <v>232.34469387755138</v>
      </c>
    </row>
    <row r="206" spans="1:3" x14ac:dyDescent="0.25">
      <c r="A206" s="10">
        <v>109</v>
      </c>
      <c r="B206" s="5">
        <v>68</v>
      </c>
      <c r="C206" s="18">
        <f>(B206-'Árvore de Decisão'!$E$2)^2</f>
        <v>18.001836734693917</v>
      </c>
    </row>
    <row r="207" spans="1:3" x14ac:dyDescent="0.25">
      <c r="A207" s="10">
        <v>342</v>
      </c>
      <c r="B207" s="5">
        <v>57.999999999999993</v>
      </c>
      <c r="C207" s="18">
        <f>(B207-'Árvore de Decisão'!$E$2)^2</f>
        <v>202.85897959183706</v>
      </c>
    </row>
    <row r="208" spans="1:3" x14ac:dyDescent="0.25">
      <c r="A208" s="10">
        <v>12</v>
      </c>
      <c r="B208" s="5">
        <v>78</v>
      </c>
      <c r="C208" s="18">
        <f>(B208-'Árvore de Decisão'!$E$2)^2</f>
        <v>33.144693877550971</v>
      </c>
    </row>
    <row r="209" spans="1:3" x14ac:dyDescent="0.25">
      <c r="A209" s="10">
        <v>16</v>
      </c>
      <c r="B209" s="5">
        <v>66</v>
      </c>
      <c r="C209" s="18">
        <f>(B209-'Árvore de Decisão'!$E$2)^2</f>
        <v>38.973265306122507</v>
      </c>
    </row>
    <row r="210" spans="1:3" x14ac:dyDescent="0.25">
      <c r="A210" s="10">
        <v>291</v>
      </c>
      <c r="B210" s="5">
        <v>56.000000000000007</v>
      </c>
      <c r="C210" s="18">
        <f>(B210-'Árvore de Decisão'!$E$2)^2</f>
        <v>263.83040816326525</v>
      </c>
    </row>
    <row r="211" spans="1:3" x14ac:dyDescent="0.25">
      <c r="A211" s="10">
        <v>89</v>
      </c>
      <c r="B211" s="5">
        <v>74</v>
      </c>
      <c r="C211" s="18">
        <f>(B211-'Árvore de Decisão'!$E$2)^2</f>
        <v>3.0875510204081476</v>
      </c>
    </row>
    <row r="212" spans="1:3" x14ac:dyDescent="0.25">
      <c r="A212" s="10">
        <v>301</v>
      </c>
      <c r="B212" s="5">
        <v>66</v>
      </c>
      <c r="C212" s="18">
        <f>(B212-'Árvore de Decisão'!$E$2)^2</f>
        <v>38.973265306122507</v>
      </c>
    </row>
    <row r="213" spans="1:3" x14ac:dyDescent="0.25">
      <c r="A213" s="10">
        <v>428</v>
      </c>
      <c r="B213" s="5">
        <v>69</v>
      </c>
      <c r="C213" s="18">
        <f>(B213-'Árvore de Decisão'!$E$2)^2</f>
        <v>10.516122448979621</v>
      </c>
    </row>
    <row r="214" spans="1:3" x14ac:dyDescent="0.25">
      <c r="A214" s="10">
        <v>243</v>
      </c>
      <c r="B214" s="5">
        <v>76</v>
      </c>
      <c r="C214" s="18">
        <f>(B214-'Árvore de Decisão'!$E$2)^2</f>
        <v>14.116122448979558</v>
      </c>
    </row>
    <row r="215" spans="1:3" x14ac:dyDescent="0.25">
      <c r="A215" s="10">
        <v>487</v>
      </c>
      <c r="B215" s="5">
        <v>79</v>
      </c>
      <c r="C215" s="18">
        <f>(B215-'Árvore de Decisão'!$E$2)^2</f>
        <v>45.658979591836676</v>
      </c>
    </row>
    <row r="216" spans="1:3" x14ac:dyDescent="0.25">
      <c r="A216" s="10">
        <v>286</v>
      </c>
      <c r="B216" s="5">
        <v>92</v>
      </c>
      <c r="C216" s="18">
        <f>(B216-'Árvore de Decisão'!$E$2)^2</f>
        <v>390.34469387755087</v>
      </c>
    </row>
    <row r="217" spans="1:3" x14ac:dyDescent="0.25">
      <c r="A217" s="10">
        <v>307</v>
      </c>
      <c r="B217" s="5">
        <v>80</v>
      </c>
      <c r="C217" s="18">
        <f>(B217-'Árvore de Decisão'!$E$2)^2</f>
        <v>60.173265306122381</v>
      </c>
    </row>
    <row r="218" spans="1:3" x14ac:dyDescent="0.25">
      <c r="A218" s="10">
        <v>222</v>
      </c>
      <c r="B218" s="5">
        <v>76</v>
      </c>
      <c r="C218" s="18">
        <f>(B218-'Árvore de Decisão'!$E$2)^2</f>
        <v>14.116122448979558</v>
      </c>
    </row>
    <row r="219" spans="1:3" x14ac:dyDescent="0.25">
      <c r="A219" s="10">
        <v>107</v>
      </c>
      <c r="B219" s="5">
        <v>91</v>
      </c>
      <c r="C219" s="18">
        <f>(B219-'Árvore de Decisão'!$E$2)^2</f>
        <v>351.83040816326513</v>
      </c>
    </row>
    <row r="220" spans="1:3" x14ac:dyDescent="0.25">
      <c r="A220" s="10">
        <v>295</v>
      </c>
      <c r="B220" s="5">
        <v>68</v>
      </c>
      <c r="C220" s="18">
        <f>(B220-'Árvore de Decisão'!$E$2)^2</f>
        <v>18.001836734693917</v>
      </c>
    </row>
    <row r="221" spans="1:3" x14ac:dyDescent="0.25">
      <c r="A221" s="10">
        <v>186</v>
      </c>
      <c r="B221" s="5">
        <v>84</v>
      </c>
      <c r="C221" s="18">
        <f>(B221-'Árvore de Decisão'!$E$2)^2</f>
        <v>138.2304081632652</v>
      </c>
    </row>
    <row r="222" spans="1:3" x14ac:dyDescent="0.25">
      <c r="A222" s="10">
        <v>116</v>
      </c>
      <c r="B222" s="5">
        <v>56.000000000000007</v>
      </c>
      <c r="C222" s="18">
        <f>(B222-'Árvore de Decisão'!$E$2)^2</f>
        <v>263.83040816326525</v>
      </c>
    </row>
    <row r="223" spans="1:3" x14ac:dyDescent="0.25">
      <c r="A223" s="10">
        <v>122</v>
      </c>
      <c r="B223" s="5">
        <v>56.999999999999993</v>
      </c>
      <c r="C223" s="18">
        <f>(B223-'Árvore de Decisão'!$E$2)^2</f>
        <v>232.34469387755138</v>
      </c>
    </row>
    <row r="224" spans="1:3" x14ac:dyDescent="0.25">
      <c r="A224" s="10">
        <v>358</v>
      </c>
      <c r="B224" s="5">
        <v>70</v>
      </c>
      <c r="C224" s="18">
        <f>(B224-'Árvore de Decisão'!$E$2)^2</f>
        <v>5.0304081632653261</v>
      </c>
    </row>
    <row r="225" spans="1:3" x14ac:dyDescent="0.25">
      <c r="A225" s="10">
        <v>165</v>
      </c>
      <c r="B225" s="5">
        <v>78</v>
      </c>
      <c r="C225" s="18">
        <f>(B225-'Árvore de Decisão'!$E$2)^2</f>
        <v>33.144693877550971</v>
      </c>
    </row>
    <row r="226" spans="1:3" x14ac:dyDescent="0.25">
      <c r="A226" s="10">
        <v>262</v>
      </c>
      <c r="B226" s="5">
        <v>70</v>
      </c>
      <c r="C226" s="18">
        <f>(B226-'Árvore de Decisão'!$E$2)^2</f>
        <v>5.0304081632653261</v>
      </c>
    </row>
    <row r="227" spans="1:3" x14ac:dyDescent="0.25">
      <c r="A227" s="10">
        <v>277</v>
      </c>
      <c r="B227" s="5">
        <v>70</v>
      </c>
      <c r="C227" s="18">
        <f>(B227-'Árvore de Decisão'!$E$2)^2</f>
        <v>5.0304081632653261</v>
      </c>
    </row>
    <row r="228" spans="1:3" x14ac:dyDescent="0.25">
      <c r="A228" s="10">
        <v>9</v>
      </c>
      <c r="B228" s="5">
        <v>45</v>
      </c>
      <c r="C228" s="18">
        <f>(B228-'Árvore de Decisão'!$E$2)^2</f>
        <v>742.17326530612274</v>
      </c>
    </row>
    <row r="229" spans="1:3" x14ac:dyDescent="0.25">
      <c r="A229" s="10">
        <v>253</v>
      </c>
      <c r="B229" s="5">
        <v>93</v>
      </c>
      <c r="C229" s="18">
        <f>(B229-'Árvore de Decisão'!$E$2)^2</f>
        <v>430.85897959183654</v>
      </c>
    </row>
    <row r="230" spans="1:3" x14ac:dyDescent="0.25">
      <c r="A230" s="10">
        <v>306</v>
      </c>
      <c r="B230" s="5">
        <v>79</v>
      </c>
      <c r="C230" s="18">
        <f>(B230-'Árvore de Decisão'!$E$2)^2</f>
        <v>45.658979591836676</v>
      </c>
    </row>
    <row r="231" spans="1:3" x14ac:dyDescent="0.25">
      <c r="A231" s="10">
        <v>196</v>
      </c>
      <c r="B231" s="5">
        <v>73</v>
      </c>
      <c r="C231" s="18">
        <f>(B231-'Árvore de Decisão'!$E$2)^2</f>
        <v>0.5732653061224422</v>
      </c>
    </row>
    <row r="232" spans="1:3" x14ac:dyDescent="0.25">
      <c r="A232" s="10">
        <v>309</v>
      </c>
      <c r="B232" s="5">
        <v>70</v>
      </c>
      <c r="C232" s="18">
        <f>(B232-'Árvore de Decisão'!$E$2)^2</f>
        <v>5.0304081632653261</v>
      </c>
    </row>
    <row r="233" spans="1:3" x14ac:dyDescent="0.25">
      <c r="A233" s="10">
        <v>395</v>
      </c>
      <c r="B233" s="5">
        <v>82</v>
      </c>
      <c r="C233" s="18">
        <f>(B233-'Árvore de Decisão'!$E$2)^2</f>
        <v>95.201836734693785</v>
      </c>
    </row>
    <row r="234" spans="1:3" x14ac:dyDescent="0.25">
      <c r="A234" s="10">
        <v>452</v>
      </c>
      <c r="B234" s="5">
        <v>93</v>
      </c>
      <c r="C234" s="18">
        <f>(B234-'Árvore de Decisão'!$E$2)^2</f>
        <v>430.85897959183654</v>
      </c>
    </row>
    <row r="235" spans="1:3" x14ac:dyDescent="0.25">
      <c r="A235" s="10">
        <v>250</v>
      </c>
      <c r="B235" s="5">
        <v>74</v>
      </c>
      <c r="C235" s="18">
        <f>(B235-'Árvore de Decisão'!$E$2)^2</f>
        <v>3.0875510204081476</v>
      </c>
    </row>
    <row r="236" spans="1:3" x14ac:dyDescent="0.25">
      <c r="A236" s="10">
        <v>256</v>
      </c>
      <c r="B236" s="5">
        <v>76</v>
      </c>
      <c r="C236" s="18">
        <f>(B236-'Árvore de Decisão'!$E$2)^2</f>
        <v>14.116122448979558</v>
      </c>
    </row>
    <row r="237" spans="1:3" x14ac:dyDescent="0.25">
      <c r="A237" s="10">
        <v>102</v>
      </c>
      <c r="B237" s="5">
        <v>62</v>
      </c>
      <c r="C237" s="18">
        <f>(B237-'Árvore de Decisão'!$E$2)^2</f>
        <v>104.91612244897968</v>
      </c>
    </row>
    <row r="238" spans="1:3" x14ac:dyDescent="0.25">
      <c r="A238" s="10">
        <v>314</v>
      </c>
      <c r="B238" s="5">
        <v>66</v>
      </c>
      <c r="C238" s="18">
        <f>(B238-'Árvore de Decisão'!$E$2)^2</f>
        <v>38.973265306122507</v>
      </c>
    </row>
    <row r="239" spans="1:3" x14ac:dyDescent="0.25">
      <c r="A239" s="10">
        <v>289</v>
      </c>
      <c r="B239" s="5">
        <v>79</v>
      </c>
      <c r="C239" s="18">
        <f>(B239-'Árvore de Decisão'!$E$2)^2</f>
        <v>45.658979591836676</v>
      </c>
    </row>
    <row r="240" spans="1:3" x14ac:dyDescent="0.25">
      <c r="A240" s="10">
        <v>76</v>
      </c>
      <c r="B240" s="5">
        <v>74</v>
      </c>
      <c r="C240" s="18">
        <f>(B240-'Árvore de Decisão'!$E$2)^2</f>
        <v>3.0875510204081476</v>
      </c>
    </row>
    <row r="241" spans="1:3" x14ac:dyDescent="0.25">
      <c r="A241" s="10">
        <v>119</v>
      </c>
      <c r="B241" s="5">
        <v>71</v>
      </c>
      <c r="C241" s="18">
        <f>(B241-'Árvore de Decisão'!$E$2)^2</f>
        <v>1.5446938775510315</v>
      </c>
    </row>
    <row r="242" spans="1:3" x14ac:dyDescent="0.25">
      <c r="A242" s="10">
        <v>237</v>
      </c>
      <c r="B242" s="5">
        <v>86</v>
      </c>
      <c r="C242" s="18">
        <f>(B242-'Árvore de Decisão'!$E$2)^2</f>
        <v>189.25897959183661</v>
      </c>
    </row>
    <row r="243" spans="1:3" x14ac:dyDescent="0.25">
      <c r="A243" s="10">
        <v>114</v>
      </c>
      <c r="B243" s="5">
        <v>59</v>
      </c>
      <c r="C243" s="18">
        <f>(B243-'Árvore de Decisão'!$E$2)^2</f>
        <v>175.37326530612256</v>
      </c>
    </row>
    <row r="244" spans="1:3" x14ac:dyDescent="0.25">
      <c r="A244" s="10">
        <v>95</v>
      </c>
      <c r="B244" s="5">
        <v>42</v>
      </c>
      <c r="C244" s="18">
        <f>(B244-'Árvore de Decisão'!$E$2)^2</f>
        <v>914.63040816326554</v>
      </c>
    </row>
    <row r="245" spans="1:3" x14ac:dyDescent="0.25">
      <c r="A245" s="10">
        <v>340</v>
      </c>
      <c r="B245" s="5">
        <v>75</v>
      </c>
      <c r="C245" s="18">
        <f>(B245-'Árvore de Decisão'!$E$2)^2</f>
        <v>7.6018367346938529</v>
      </c>
    </row>
    <row r="246" spans="1:3" x14ac:dyDescent="0.25">
      <c r="A246" s="10">
        <v>170</v>
      </c>
      <c r="B246" s="5">
        <v>68</v>
      </c>
      <c r="C246" s="18">
        <f>(B246-'Árvore de Decisão'!$E$2)^2</f>
        <v>18.001836734693917</v>
      </c>
    </row>
    <row r="247" spans="1:3" x14ac:dyDescent="0.25">
      <c r="A247" s="10">
        <v>486</v>
      </c>
      <c r="B247" s="5">
        <v>68</v>
      </c>
      <c r="C247" s="18">
        <f>(B247-'Árvore de Decisão'!$E$2)^2</f>
        <v>18.001836734693917</v>
      </c>
    </row>
    <row r="248" spans="1:3" x14ac:dyDescent="0.25">
      <c r="A248" s="10">
        <v>94</v>
      </c>
      <c r="B248" s="5">
        <v>36</v>
      </c>
      <c r="C248" s="18">
        <f>(B248-'Árvore de Decisão'!$E$2)^2</f>
        <v>1313.5446938775513</v>
      </c>
    </row>
    <row r="249" spans="1:3" x14ac:dyDescent="0.25">
      <c r="A249" s="10">
        <v>214</v>
      </c>
      <c r="B249" s="5">
        <v>94</v>
      </c>
      <c r="C249" s="18">
        <f>(B249-'Árvore de Decisão'!$E$2)^2</f>
        <v>473.37326530612228</v>
      </c>
    </row>
    <row r="250" spans="1:3" x14ac:dyDescent="0.25">
      <c r="A250" s="10">
        <v>38</v>
      </c>
      <c r="B250" s="5">
        <v>52</v>
      </c>
      <c r="C250" s="18">
        <f>(B250-'Árvore de Decisão'!$E$2)^2</f>
        <v>409.77326530612265</v>
      </c>
    </row>
    <row r="251" spans="1:3" x14ac:dyDescent="0.25">
      <c r="A251" s="10">
        <v>327</v>
      </c>
      <c r="B251" s="5">
        <v>69</v>
      </c>
      <c r="C251" s="18">
        <f>(B251-'Árvore de Decisão'!$E$2)^2</f>
        <v>10.516122448979621</v>
      </c>
    </row>
    <row r="252" spans="1:3" x14ac:dyDescent="0.25">
      <c r="A252" s="10">
        <v>261</v>
      </c>
      <c r="B252" s="5">
        <v>71</v>
      </c>
      <c r="C252" s="18">
        <f>(B252-'Árvore de Decisão'!$E$2)^2</f>
        <v>1.5446938775510315</v>
      </c>
    </row>
    <row r="253" spans="1:3" x14ac:dyDescent="0.25">
      <c r="A253" s="10">
        <v>36</v>
      </c>
      <c r="B253" s="5">
        <v>64</v>
      </c>
      <c r="C253" s="18">
        <f>(B253-'Árvore de Decisão'!$E$2)^2</f>
        <v>67.944693877551089</v>
      </c>
    </row>
    <row r="254" spans="1:3" x14ac:dyDescent="0.25">
      <c r="A254" s="10">
        <v>299</v>
      </c>
      <c r="B254" s="5">
        <v>71</v>
      </c>
      <c r="C254" s="18">
        <f>(B254-'Árvore de Decisão'!$E$2)^2</f>
        <v>1.5446938775510315</v>
      </c>
    </row>
    <row r="255" spans="1:3" x14ac:dyDescent="0.25">
      <c r="A255" s="10">
        <v>180</v>
      </c>
      <c r="B255" s="5">
        <v>71</v>
      </c>
      <c r="C255" s="18">
        <f>(B255-'Árvore de Decisão'!$E$2)^2</f>
        <v>1.5446938775510315</v>
      </c>
    </row>
    <row r="256" spans="1:3" x14ac:dyDescent="0.25">
      <c r="A256" s="10">
        <v>176</v>
      </c>
      <c r="B256" s="5">
        <v>90</v>
      </c>
      <c r="C256" s="18">
        <f>(B256-'Árvore de Decisão'!$E$2)^2</f>
        <v>315.31612244897946</v>
      </c>
    </row>
    <row r="257" spans="1:3" x14ac:dyDescent="0.25">
      <c r="A257" s="10">
        <v>361</v>
      </c>
      <c r="B257" s="5">
        <v>93</v>
      </c>
      <c r="C257" s="18">
        <f>(B257-'Árvore de Decisão'!$E$2)^2</f>
        <v>430.85897959183654</v>
      </c>
    </row>
    <row r="258" spans="1:3" x14ac:dyDescent="0.25">
      <c r="A258" s="10">
        <v>411</v>
      </c>
      <c r="B258" s="5">
        <v>56.000000000000007</v>
      </c>
      <c r="C258" s="18">
        <f>(B258-'Árvore de Decisão'!$E$2)^2</f>
        <v>263.83040816326525</v>
      </c>
    </row>
    <row r="259" spans="1:3" x14ac:dyDescent="0.25">
      <c r="A259" s="10">
        <v>215</v>
      </c>
      <c r="B259" s="5">
        <v>93</v>
      </c>
      <c r="C259" s="18">
        <f>(B259-'Árvore de Decisão'!$E$2)^2</f>
        <v>430.85897959183654</v>
      </c>
    </row>
    <row r="260" spans="1:3" x14ac:dyDescent="0.25">
      <c r="A260" s="10">
        <v>492</v>
      </c>
      <c r="B260" s="5">
        <v>53</v>
      </c>
      <c r="C260" s="18">
        <f>(B260-'Árvore de Decisão'!$E$2)^2</f>
        <v>370.28755102040833</v>
      </c>
    </row>
    <row r="261" spans="1:3" x14ac:dyDescent="0.25">
      <c r="A261" s="10">
        <v>207</v>
      </c>
      <c r="B261" s="5">
        <v>66</v>
      </c>
      <c r="C261" s="18">
        <f>(B261-'Árvore de Decisão'!$E$2)^2</f>
        <v>38.973265306122507</v>
      </c>
    </row>
    <row r="262" spans="1:3" x14ac:dyDescent="0.25">
      <c r="A262" s="10">
        <v>212</v>
      </c>
      <c r="B262" s="5">
        <v>95</v>
      </c>
      <c r="C262" s="18">
        <f>(B262-'Árvore de Decisão'!$E$2)^2</f>
        <v>517.88755102040795</v>
      </c>
    </row>
    <row r="263" spans="1:3" x14ac:dyDescent="0.25">
      <c r="A263" s="10">
        <v>413</v>
      </c>
      <c r="B263" s="5">
        <v>49</v>
      </c>
      <c r="C263" s="18">
        <f>(B263-'Árvore de Decisão'!$E$2)^2</f>
        <v>540.23040816326557</v>
      </c>
    </row>
    <row r="264" spans="1:3" x14ac:dyDescent="0.25">
      <c r="A264" s="10">
        <v>70</v>
      </c>
      <c r="B264" s="5">
        <v>94</v>
      </c>
      <c r="C264" s="18">
        <f>(B264-'Árvore de Decisão'!$E$2)^2</f>
        <v>473.37326530612228</v>
      </c>
    </row>
    <row r="265" spans="1:3" x14ac:dyDescent="0.25">
      <c r="A265" s="10">
        <v>131</v>
      </c>
      <c r="B265" s="5">
        <v>77</v>
      </c>
      <c r="C265" s="18">
        <f>(B265-'Árvore de Decisão'!$E$2)^2</f>
        <v>22.630408163265265</v>
      </c>
    </row>
    <row r="266" spans="1:3" x14ac:dyDescent="0.25">
      <c r="A266" s="10">
        <v>362</v>
      </c>
      <c r="B266" s="5">
        <v>91</v>
      </c>
      <c r="C266" s="18">
        <f>(B266-'Árvore de Decisão'!$E$2)^2</f>
        <v>351.83040816326513</v>
      </c>
    </row>
    <row r="267" spans="1:3" x14ac:dyDescent="0.25">
      <c r="A267" s="10">
        <v>185</v>
      </c>
      <c r="B267" s="5">
        <v>89</v>
      </c>
      <c r="C267" s="18">
        <f>(B267-'Árvore de Decisão'!$E$2)^2</f>
        <v>280.80183673469372</v>
      </c>
    </row>
    <row r="268" spans="1:3" x14ac:dyDescent="0.25">
      <c r="A268" s="10">
        <v>426</v>
      </c>
      <c r="B268" s="5">
        <v>71</v>
      </c>
      <c r="C268" s="18">
        <f>(B268-'Árvore de Decisão'!$E$2)^2</f>
        <v>1.5446938775510315</v>
      </c>
    </row>
    <row r="269" spans="1:3" x14ac:dyDescent="0.25">
      <c r="A269" s="10">
        <v>0</v>
      </c>
      <c r="B269" s="5">
        <v>92</v>
      </c>
      <c r="C269" s="18">
        <f>(B269-'Árvore de Decisão'!$E$2)^2</f>
        <v>390.34469387755087</v>
      </c>
    </row>
    <row r="270" spans="1:3" x14ac:dyDescent="0.25">
      <c r="A270" s="10">
        <v>334</v>
      </c>
      <c r="B270" s="5">
        <v>73</v>
      </c>
      <c r="C270" s="18">
        <f>(B270-'Árvore de Decisão'!$E$2)^2</f>
        <v>0.5732653061224422</v>
      </c>
    </row>
    <row r="271" spans="1:3" x14ac:dyDescent="0.25">
      <c r="A271" s="10">
        <v>444</v>
      </c>
      <c r="B271" s="5">
        <v>92</v>
      </c>
      <c r="C271" s="18">
        <f>(B271-'Árvore de Decisão'!$E$2)^2</f>
        <v>390.34469387755087</v>
      </c>
    </row>
    <row r="272" spans="1:3" x14ac:dyDescent="0.25">
      <c r="A272" s="10">
        <v>347</v>
      </c>
      <c r="B272" s="5">
        <v>42</v>
      </c>
      <c r="C272" s="18">
        <f>(B272-'Árvore de Decisão'!$E$2)^2</f>
        <v>914.63040816326554</v>
      </c>
    </row>
    <row r="273" spans="1:3" x14ac:dyDescent="0.25">
      <c r="A273" s="10">
        <v>68</v>
      </c>
      <c r="B273" s="5">
        <v>68</v>
      </c>
      <c r="C273" s="18">
        <f>(B273-'Árvore de Decisão'!$E$2)^2</f>
        <v>18.001836734693917</v>
      </c>
    </row>
    <row r="274" spans="1:3" x14ac:dyDescent="0.25">
      <c r="A274" s="10">
        <v>488</v>
      </c>
      <c r="B274" s="5">
        <v>76</v>
      </c>
      <c r="C274" s="18">
        <f>(B274-'Árvore de Decisão'!$E$2)^2</f>
        <v>14.116122448979558</v>
      </c>
    </row>
    <row r="275" spans="1:3" x14ac:dyDescent="0.25">
      <c r="A275" s="10">
        <v>17</v>
      </c>
      <c r="B275" s="5">
        <v>65</v>
      </c>
      <c r="C275" s="18">
        <f>(B275-'Árvore de Decisão'!$E$2)^2</f>
        <v>52.458979591836801</v>
      </c>
    </row>
    <row r="276" spans="1:3" x14ac:dyDescent="0.25">
      <c r="A276" s="10">
        <v>30</v>
      </c>
      <c r="B276" s="5">
        <v>65</v>
      </c>
      <c r="C276" s="18">
        <f>(B276-'Árvore de Decisão'!$E$2)^2</f>
        <v>52.458979591836801</v>
      </c>
    </row>
    <row r="277" spans="1:3" x14ac:dyDescent="0.25">
      <c r="A277" s="10">
        <v>106</v>
      </c>
      <c r="B277" s="5">
        <v>87</v>
      </c>
      <c r="C277" s="18">
        <f>(B277-'Árvore de Decisão'!$E$2)^2</f>
        <v>217.77326530612231</v>
      </c>
    </row>
    <row r="278" spans="1:3" x14ac:dyDescent="0.25">
      <c r="A278" s="10">
        <v>13</v>
      </c>
      <c r="B278" s="5">
        <v>62</v>
      </c>
      <c r="C278" s="18">
        <f>(B278-'Árvore de Decisão'!$E$2)^2</f>
        <v>104.91612244897968</v>
      </c>
    </row>
    <row r="279" spans="1:3" x14ac:dyDescent="0.25">
      <c r="A279" s="10">
        <v>72</v>
      </c>
      <c r="B279" s="5">
        <v>93</v>
      </c>
      <c r="C279" s="18">
        <f>(B279-'Árvore de Decisão'!$E$2)^2</f>
        <v>430.85897959183654</v>
      </c>
    </row>
    <row r="280" spans="1:3" x14ac:dyDescent="0.25">
      <c r="A280" s="10">
        <v>273</v>
      </c>
      <c r="B280" s="5">
        <v>52</v>
      </c>
      <c r="C280" s="18">
        <f>(B280-'Árvore de Decisão'!$E$2)^2</f>
        <v>409.77326530612265</v>
      </c>
    </row>
    <row r="281" spans="1:3" x14ac:dyDescent="0.25">
      <c r="A281" s="10">
        <v>202</v>
      </c>
      <c r="B281" s="5">
        <v>97</v>
      </c>
      <c r="C281" s="18">
        <f>(B281-'Árvore de Decisão'!$E$2)^2</f>
        <v>612.91612244897942</v>
      </c>
    </row>
    <row r="282" spans="1:3" x14ac:dyDescent="0.25">
      <c r="A282" s="10">
        <v>418</v>
      </c>
      <c r="B282" s="5">
        <v>60</v>
      </c>
      <c r="C282" s="18">
        <f>(B282-'Árvore de Decisão'!$E$2)^2</f>
        <v>149.88755102040827</v>
      </c>
    </row>
    <row r="283" spans="1:3" x14ac:dyDescent="0.25">
      <c r="A283" s="10">
        <v>192</v>
      </c>
      <c r="B283" s="5">
        <v>86</v>
      </c>
      <c r="C283" s="18">
        <f>(B283-'Árvore de Decisão'!$E$2)^2</f>
        <v>189.25897959183661</v>
      </c>
    </row>
    <row r="284" spans="1:3" x14ac:dyDescent="0.25">
      <c r="A284" s="10">
        <v>274</v>
      </c>
      <c r="B284" s="5">
        <v>57.999999999999993</v>
      </c>
      <c r="C284" s="18">
        <f>(B284-'Árvore de Decisão'!$E$2)^2</f>
        <v>202.85897959183706</v>
      </c>
    </row>
    <row r="285" spans="1:3" x14ac:dyDescent="0.25">
      <c r="A285" s="10">
        <v>172</v>
      </c>
      <c r="B285" s="5">
        <v>86</v>
      </c>
      <c r="C285" s="18">
        <f>(B285-'Árvore de Decisão'!$E$2)^2</f>
        <v>189.25897959183661</v>
      </c>
    </row>
    <row r="286" spans="1:3" x14ac:dyDescent="0.25">
      <c r="A286" s="10">
        <v>294</v>
      </c>
      <c r="B286" s="5">
        <v>61</v>
      </c>
      <c r="C286" s="18">
        <f>(B286-'Árvore de Decisão'!$E$2)^2</f>
        <v>126.40183673469397</v>
      </c>
    </row>
    <row r="287" spans="1:3" x14ac:dyDescent="0.25">
      <c r="A287" s="10">
        <v>365</v>
      </c>
      <c r="B287" s="5">
        <v>86</v>
      </c>
      <c r="C287" s="18">
        <f>(B287-'Árvore de Decisão'!$E$2)^2</f>
        <v>189.25897959183661</v>
      </c>
    </row>
    <row r="288" spans="1:3" x14ac:dyDescent="0.25">
      <c r="A288" s="10">
        <v>167</v>
      </c>
      <c r="B288" s="5">
        <v>64</v>
      </c>
      <c r="C288" s="18">
        <f>(B288-'Árvore de Decisão'!$E$2)^2</f>
        <v>67.944693877551089</v>
      </c>
    </row>
    <row r="289" spans="1:3" x14ac:dyDescent="0.25">
      <c r="A289" s="10">
        <v>303</v>
      </c>
      <c r="B289" s="5">
        <v>73</v>
      </c>
      <c r="C289" s="18">
        <f>(B289-'Árvore de Decisão'!$E$2)^2</f>
        <v>0.5732653061224422</v>
      </c>
    </row>
    <row r="290" spans="1:3" x14ac:dyDescent="0.25">
      <c r="A290" s="10">
        <v>493</v>
      </c>
      <c r="B290" s="5">
        <v>62</v>
      </c>
      <c r="C290" s="18">
        <f>(B290-'Árvore de Decisão'!$E$2)^2</f>
        <v>104.91612244897968</v>
      </c>
    </row>
    <row r="291" spans="1:3" x14ac:dyDescent="0.25">
      <c r="A291" s="10">
        <v>414</v>
      </c>
      <c r="B291" s="5">
        <v>72</v>
      </c>
      <c r="C291" s="18">
        <f>(B291-'Árvore de Decisão'!$E$2)^2</f>
        <v>5.8979591836736865E-2</v>
      </c>
    </row>
    <row r="292" spans="1:3" x14ac:dyDescent="0.25">
      <c r="A292" s="10">
        <v>369</v>
      </c>
      <c r="B292" s="5">
        <v>67</v>
      </c>
      <c r="C292" s="18">
        <f>(B292-'Árvore de Decisão'!$E$2)^2</f>
        <v>27.487551020408212</v>
      </c>
    </row>
    <row r="293" spans="1:3" x14ac:dyDescent="0.25">
      <c r="A293" s="10">
        <v>238</v>
      </c>
      <c r="B293" s="5">
        <v>70</v>
      </c>
      <c r="C293" s="18">
        <f>(B293-'Árvore de Decisão'!$E$2)^2</f>
        <v>5.0304081632653261</v>
      </c>
    </row>
    <row r="294" spans="1:3" x14ac:dyDescent="0.25">
      <c r="A294" s="10">
        <v>312</v>
      </c>
      <c r="B294" s="5">
        <v>78</v>
      </c>
      <c r="C294" s="18">
        <f>(B294-'Árvore de Decisão'!$E$2)^2</f>
        <v>33.144693877550971</v>
      </c>
    </row>
    <row r="295" spans="1:3" x14ac:dyDescent="0.25">
      <c r="A295" s="10">
        <v>283</v>
      </c>
      <c r="B295" s="5">
        <v>80</v>
      </c>
      <c r="C295" s="18">
        <f>(B295-'Árvore de Decisão'!$E$2)^2</f>
        <v>60.173265306122381</v>
      </c>
    </row>
    <row r="296" spans="1:3" x14ac:dyDescent="0.25">
      <c r="A296" s="10">
        <v>181</v>
      </c>
      <c r="B296" s="5">
        <v>71</v>
      </c>
      <c r="C296" s="18">
        <f>(B296-'Árvore de Decisão'!$E$2)^2</f>
        <v>1.5446938775510315</v>
      </c>
    </row>
    <row r="297" spans="1:3" x14ac:dyDescent="0.25">
      <c r="A297" s="10">
        <v>63</v>
      </c>
      <c r="B297" s="5">
        <v>56.000000000000007</v>
      </c>
      <c r="C297" s="18">
        <f>(B297-'Árvore de Decisão'!$E$2)^2</f>
        <v>263.83040816326525</v>
      </c>
    </row>
    <row r="298" spans="1:3" x14ac:dyDescent="0.25">
      <c r="A298" s="10">
        <v>403</v>
      </c>
      <c r="B298" s="5">
        <v>91</v>
      </c>
      <c r="C298" s="18">
        <f>(B298-'Árvore de Decisão'!$E$2)^2</f>
        <v>351.83040816326513</v>
      </c>
    </row>
    <row r="299" spans="1:3" x14ac:dyDescent="0.25">
      <c r="A299" s="10">
        <v>105</v>
      </c>
      <c r="B299" s="5">
        <v>69</v>
      </c>
      <c r="C299" s="18">
        <f>(B299-'Árvore de Decisão'!$E$2)^2</f>
        <v>10.516122448979621</v>
      </c>
    </row>
    <row r="300" spans="1:3" x14ac:dyDescent="0.25">
      <c r="A300" s="10">
        <v>377</v>
      </c>
      <c r="B300" s="5">
        <v>47</v>
      </c>
      <c r="C300" s="18">
        <f>(B300-'Árvore de Decisão'!$E$2)^2</f>
        <v>637.2018367346941</v>
      </c>
    </row>
    <row r="301" spans="1:3" x14ac:dyDescent="0.25">
      <c r="A301" s="10">
        <v>2</v>
      </c>
      <c r="B301" s="5">
        <v>72</v>
      </c>
      <c r="C301" s="18">
        <f>(B301-'Árvore de Decisão'!$E$2)^2</f>
        <v>5.8979591836736865E-2</v>
      </c>
    </row>
    <row r="302" spans="1:3" x14ac:dyDescent="0.25">
      <c r="A302" s="10">
        <v>336</v>
      </c>
      <c r="B302" s="5">
        <v>72</v>
      </c>
      <c r="C302" s="18">
        <f>(B302-'Árvore de Decisão'!$E$2)^2</f>
        <v>5.8979591836736865E-2</v>
      </c>
    </row>
    <row r="303" spans="1:3" x14ac:dyDescent="0.25">
      <c r="A303" s="10">
        <v>251</v>
      </c>
      <c r="B303" s="5">
        <v>70</v>
      </c>
      <c r="C303" s="18">
        <f>(B303-'Árvore de Decisão'!$E$2)^2</f>
        <v>5.0304081632653261</v>
      </c>
    </row>
    <row r="304" spans="1:3" x14ac:dyDescent="0.25">
      <c r="A304" s="10">
        <v>183</v>
      </c>
      <c r="B304" s="5">
        <v>75</v>
      </c>
      <c r="C304" s="18">
        <f>(B304-'Árvore de Decisão'!$E$2)^2</f>
        <v>7.6018367346938529</v>
      </c>
    </row>
    <row r="305" spans="1:3" x14ac:dyDescent="0.25">
      <c r="A305" s="10">
        <v>270</v>
      </c>
      <c r="B305" s="5">
        <v>72</v>
      </c>
      <c r="C305" s="18">
        <f>(B305-'Árvore de Decisão'!$E$2)^2</f>
        <v>5.8979591836736865E-2</v>
      </c>
    </row>
    <row r="306" spans="1:3" x14ac:dyDescent="0.25">
      <c r="A306" s="10">
        <v>317</v>
      </c>
      <c r="B306" s="5">
        <v>57.999999999999993</v>
      </c>
      <c r="C306" s="18">
        <f>(B306-'Árvore de Decisão'!$E$2)^2</f>
        <v>202.85897959183706</v>
      </c>
    </row>
    <row r="307" spans="1:3" x14ac:dyDescent="0.25">
      <c r="A307" s="10">
        <v>193</v>
      </c>
      <c r="B307" s="5">
        <v>94</v>
      </c>
      <c r="C307" s="18">
        <f>(B307-'Árvore de Decisão'!$E$2)^2</f>
        <v>473.37326530612228</v>
      </c>
    </row>
    <row r="308" spans="1:3" x14ac:dyDescent="0.25">
      <c r="A308" s="10">
        <v>431</v>
      </c>
      <c r="B308" s="5">
        <v>73</v>
      </c>
      <c r="C308" s="18">
        <f>(B308-'Árvore de Decisão'!$E$2)^2</f>
        <v>0.5732653061224422</v>
      </c>
    </row>
    <row r="309" spans="1:3" x14ac:dyDescent="0.25">
      <c r="A309" s="10">
        <v>49</v>
      </c>
      <c r="B309" s="5">
        <v>78</v>
      </c>
      <c r="C309" s="18">
        <f>(B309-'Árvore de Decisão'!$E$2)^2</f>
        <v>33.144693877550971</v>
      </c>
    </row>
    <row r="310" spans="1:3" x14ac:dyDescent="0.25">
      <c r="A310" s="10">
        <v>135</v>
      </c>
      <c r="B310" s="5">
        <v>82</v>
      </c>
      <c r="C310" s="18">
        <f>(B310-'Árvore de Decisão'!$E$2)^2</f>
        <v>95.201836734693785</v>
      </c>
    </row>
    <row r="311" spans="1:3" x14ac:dyDescent="0.25">
      <c r="A311" s="10">
        <v>497</v>
      </c>
      <c r="B311" s="5">
        <v>93</v>
      </c>
      <c r="C311" s="18">
        <f>(B311-'Árvore de Decisão'!$E$2)^2</f>
        <v>430.85897959183654</v>
      </c>
    </row>
    <row r="312" spans="1:3" x14ac:dyDescent="0.25">
      <c r="A312" s="10">
        <v>443</v>
      </c>
      <c r="B312" s="5">
        <v>87</v>
      </c>
      <c r="C312" s="18">
        <f>(B312-'Árvore de Decisão'!$E$2)^2</f>
        <v>217.77326530612231</v>
      </c>
    </row>
    <row r="313" spans="1:3" x14ac:dyDescent="0.25">
      <c r="A313" s="10">
        <v>91</v>
      </c>
      <c r="B313" s="5">
        <v>38</v>
      </c>
      <c r="C313" s="18">
        <f>(B313-'Árvore de Decisão'!$E$2)^2</f>
        <v>1172.5732653061227</v>
      </c>
    </row>
    <row r="314" spans="1:3" x14ac:dyDescent="0.25">
      <c r="A314" s="10">
        <v>4</v>
      </c>
      <c r="B314" s="5">
        <v>65</v>
      </c>
      <c r="C314" s="18">
        <f>(B314-'Árvore de Decisão'!$E$2)^2</f>
        <v>52.458979591836801</v>
      </c>
    </row>
    <row r="315" spans="1:3" x14ac:dyDescent="0.25">
      <c r="A315" s="10">
        <v>100</v>
      </c>
      <c r="B315" s="5">
        <v>71</v>
      </c>
      <c r="C315" s="18">
        <f>(B315-'Árvore de Decisão'!$E$2)^2</f>
        <v>1.5446938775510315</v>
      </c>
    </row>
    <row r="316" spans="1:3" x14ac:dyDescent="0.25">
      <c r="A316" s="10">
        <v>211</v>
      </c>
      <c r="B316" s="5">
        <v>82</v>
      </c>
      <c r="C316" s="18">
        <f>(B316-'Árvore de Decisão'!$E$2)^2</f>
        <v>95.201836734693785</v>
      </c>
    </row>
    <row r="317" spans="1:3" x14ac:dyDescent="0.25">
      <c r="A317" s="10">
        <v>245</v>
      </c>
      <c r="B317" s="5">
        <v>81</v>
      </c>
      <c r="C317" s="18">
        <f>(B317-'Árvore de Decisão'!$E$2)^2</f>
        <v>76.68755102040808</v>
      </c>
    </row>
    <row r="318" spans="1:3" x14ac:dyDescent="0.25">
      <c r="A318" s="10">
        <v>141</v>
      </c>
      <c r="B318" s="5">
        <v>90</v>
      </c>
      <c r="C318" s="18">
        <f>(B318-'Árvore de Decisão'!$E$2)^2</f>
        <v>315.31612244897946</v>
      </c>
    </row>
    <row r="319" spans="1:3" x14ac:dyDescent="0.25">
      <c r="A319" s="10">
        <v>385</v>
      </c>
      <c r="B319" s="5">
        <v>96</v>
      </c>
      <c r="C319" s="18">
        <f>(B319-'Árvore de Decisão'!$E$2)^2</f>
        <v>564.40183673469369</v>
      </c>
    </row>
    <row r="320" spans="1:3" x14ac:dyDescent="0.25">
      <c r="A320" s="10">
        <v>415</v>
      </c>
      <c r="B320" s="5">
        <v>76</v>
      </c>
      <c r="C320" s="18">
        <f>(B320-'Árvore de Decisão'!$E$2)^2</f>
        <v>14.116122448979558</v>
      </c>
    </row>
    <row r="321" spans="1:3" x14ac:dyDescent="0.25">
      <c r="A321" s="10">
        <v>388</v>
      </c>
      <c r="B321" s="5">
        <v>49</v>
      </c>
      <c r="C321" s="18">
        <f>(B321-'Árvore de Decisão'!$E$2)^2</f>
        <v>540.23040816326557</v>
      </c>
    </row>
    <row r="322" spans="1:3" x14ac:dyDescent="0.25">
      <c r="A322" s="10">
        <v>364</v>
      </c>
      <c r="B322" s="5">
        <v>77</v>
      </c>
      <c r="C322" s="18">
        <f>(B322-'Árvore de Decisão'!$E$2)^2</f>
        <v>22.630408163265265</v>
      </c>
    </row>
    <row r="323" spans="1:3" x14ac:dyDescent="0.25">
      <c r="A323" s="10">
        <v>155</v>
      </c>
      <c r="B323" s="5">
        <v>77</v>
      </c>
      <c r="C323" s="18">
        <f>(B323-'Árvore de Decisão'!$E$2)^2</f>
        <v>22.630408163265265</v>
      </c>
    </row>
    <row r="324" spans="1:3" x14ac:dyDescent="0.25">
      <c r="A324" s="10">
        <v>386</v>
      </c>
      <c r="B324" s="5">
        <v>46</v>
      </c>
      <c r="C324" s="18">
        <f>(B324-'Árvore de Decisão'!$E$2)^2</f>
        <v>688.68755102040836</v>
      </c>
    </row>
    <row r="325" spans="1:3" x14ac:dyDescent="0.25">
      <c r="A325" s="10">
        <v>86</v>
      </c>
      <c r="B325" s="5">
        <v>72</v>
      </c>
      <c r="C325" s="18">
        <f>(B325-'Árvore de Decisão'!$E$2)^2</f>
        <v>5.8979591836736865E-2</v>
      </c>
    </row>
    <row r="326" spans="1:3" x14ac:dyDescent="0.25">
      <c r="A326" s="10">
        <v>93</v>
      </c>
      <c r="B326" s="5">
        <v>44</v>
      </c>
      <c r="C326" s="18">
        <f>(B326-'Árvore de Decisão'!$E$2)^2</f>
        <v>797.65897959183701</v>
      </c>
    </row>
    <row r="327" spans="1:3" x14ac:dyDescent="0.25">
      <c r="A327" s="10">
        <v>137</v>
      </c>
      <c r="B327" s="5">
        <v>71</v>
      </c>
      <c r="C327" s="18">
        <f>(B327-'Árvore de Decisão'!$E$2)^2</f>
        <v>1.5446938775510315</v>
      </c>
    </row>
    <row r="328" spans="1:3" x14ac:dyDescent="0.25">
      <c r="A328" s="10">
        <v>400</v>
      </c>
      <c r="B328" s="5">
        <v>63</v>
      </c>
      <c r="C328" s="18">
        <f>(B328-'Árvore de Decisão'!$E$2)^2</f>
        <v>85.430408163265383</v>
      </c>
    </row>
    <row r="329" spans="1:3" x14ac:dyDescent="0.25">
      <c r="A329" s="10">
        <v>58</v>
      </c>
      <c r="B329" s="5">
        <v>36</v>
      </c>
      <c r="C329" s="18">
        <f>(B329-'Árvore de Decisão'!$E$2)^2</f>
        <v>1313.5446938775513</v>
      </c>
    </row>
    <row r="330" spans="1:3" x14ac:dyDescent="0.25">
      <c r="A330" s="10">
        <v>316</v>
      </c>
      <c r="B330" s="5">
        <v>54</v>
      </c>
      <c r="C330" s="18">
        <f>(B330-'Árvore de Decisão'!$E$2)^2</f>
        <v>332.80183673469406</v>
      </c>
    </row>
    <row r="331" spans="1:3" x14ac:dyDescent="0.25">
      <c r="A331" s="10">
        <v>363</v>
      </c>
      <c r="B331" s="5">
        <v>69</v>
      </c>
      <c r="C331" s="18">
        <f>(B331-'Árvore de Decisão'!$E$2)^2</f>
        <v>10.516122448979621</v>
      </c>
    </row>
    <row r="332" spans="1:3" x14ac:dyDescent="0.25">
      <c r="A332" s="10">
        <v>228</v>
      </c>
      <c r="B332" s="5">
        <v>71</v>
      </c>
      <c r="C332" s="18">
        <f>(B332-'Árvore de Decisão'!$E$2)^2</f>
        <v>1.5446938775510315</v>
      </c>
    </row>
    <row r="333" spans="1:3" x14ac:dyDescent="0.25">
      <c r="A333" s="10">
        <v>143</v>
      </c>
      <c r="B333" s="5">
        <v>97</v>
      </c>
      <c r="C333" s="18">
        <f>(B333-'Árvore de Decisão'!$E$2)^2</f>
        <v>612.91612244897942</v>
      </c>
    </row>
    <row r="334" spans="1:3" x14ac:dyDescent="0.25">
      <c r="A334" s="10">
        <v>498</v>
      </c>
      <c r="B334" s="5">
        <v>73</v>
      </c>
      <c r="C334" s="18">
        <f>(B334-'Árvore de Decisão'!$E$2)^2</f>
        <v>0.5732653061224422</v>
      </c>
    </row>
    <row r="335" spans="1:3" x14ac:dyDescent="0.25">
      <c r="A335" s="10">
        <v>240</v>
      </c>
      <c r="B335" s="5">
        <v>60</v>
      </c>
      <c r="C335" s="18">
        <f>(B335-'Árvore de Decisão'!$E$2)^2</f>
        <v>149.88755102040827</v>
      </c>
    </row>
    <row r="336" spans="1:3" x14ac:dyDescent="0.25">
      <c r="A336" s="10">
        <v>290</v>
      </c>
      <c r="B336" s="5">
        <v>57.999999999999993</v>
      </c>
      <c r="C336" s="18">
        <f>(B336-'Árvore de Decisão'!$E$2)^2</f>
        <v>202.85897959183706</v>
      </c>
    </row>
    <row r="337" spans="1:3" x14ac:dyDescent="0.25">
      <c r="A337" s="10">
        <v>14</v>
      </c>
      <c r="B337" s="5">
        <v>61</v>
      </c>
      <c r="C337" s="18">
        <f>(B337-'Árvore de Decisão'!$E$2)^2</f>
        <v>126.40183673469397</v>
      </c>
    </row>
    <row r="338" spans="1:3" x14ac:dyDescent="0.25">
      <c r="A338" s="10">
        <v>226</v>
      </c>
      <c r="B338" s="5">
        <v>63</v>
      </c>
      <c r="C338" s="18">
        <f>(B338-'Árvore de Decisão'!$E$2)^2</f>
        <v>85.430408163265383</v>
      </c>
    </row>
    <row r="339" spans="1:3" x14ac:dyDescent="0.25">
      <c r="A339" s="10">
        <v>66</v>
      </c>
      <c r="B339" s="5">
        <v>61</v>
      </c>
      <c r="C339" s="18">
        <f>(B339-'Árvore de Decisão'!$E$2)^2</f>
        <v>126.40183673469397</v>
      </c>
    </row>
    <row r="340" spans="1:3" x14ac:dyDescent="0.25">
      <c r="A340" s="10">
        <v>53</v>
      </c>
      <c r="B340" s="5">
        <v>72</v>
      </c>
      <c r="C340" s="18">
        <f>(B340-'Árvore de Decisão'!$E$2)^2</f>
        <v>5.8979591836736865E-2</v>
      </c>
    </row>
    <row r="341" spans="1:3" x14ac:dyDescent="0.25">
      <c r="A341" s="10">
        <v>354</v>
      </c>
      <c r="B341" s="5">
        <v>59</v>
      </c>
      <c r="C341" s="18">
        <f>(B341-'Árvore de Decisão'!$E$2)^2</f>
        <v>175.37326530612256</v>
      </c>
    </row>
    <row r="342" spans="1:3" x14ac:dyDescent="0.25">
      <c r="A342" s="10">
        <v>436</v>
      </c>
      <c r="B342" s="5">
        <v>57.999999999999993</v>
      </c>
      <c r="C342" s="18">
        <f>(B342-'Árvore de Decisão'!$E$2)^2</f>
        <v>202.85897959183706</v>
      </c>
    </row>
    <row r="343" spans="1:3" x14ac:dyDescent="0.25">
      <c r="A343" s="10">
        <v>350</v>
      </c>
      <c r="B343" s="5">
        <v>74</v>
      </c>
      <c r="C343" s="18">
        <f>(B343-'Árvore de Decisão'!$E$2)^2</f>
        <v>3.0875510204081476</v>
      </c>
    </row>
    <row r="344" spans="1:3" x14ac:dyDescent="0.25">
      <c r="A344" s="10">
        <v>394</v>
      </c>
      <c r="B344" s="5">
        <v>89</v>
      </c>
      <c r="C344" s="18">
        <f>(B344-'Árvore de Decisão'!$E$2)^2</f>
        <v>280.80183673469372</v>
      </c>
    </row>
    <row r="345" spans="1:3" x14ac:dyDescent="0.25">
      <c r="A345" s="10">
        <v>432</v>
      </c>
      <c r="B345" s="5">
        <v>86</v>
      </c>
      <c r="C345" s="18">
        <f>(B345-'Árvore de Decisão'!$E$2)^2</f>
        <v>189.25897959183661</v>
      </c>
    </row>
    <row r="346" spans="1:3" x14ac:dyDescent="0.25">
      <c r="A346" s="10">
        <v>79</v>
      </c>
      <c r="B346" s="5">
        <v>46</v>
      </c>
      <c r="C346" s="18">
        <f>(B346-'Árvore de Decisão'!$E$2)^2</f>
        <v>688.68755102040836</v>
      </c>
    </row>
    <row r="347" spans="1:3" x14ac:dyDescent="0.25">
      <c r="A347" s="10">
        <v>343</v>
      </c>
      <c r="B347" s="5">
        <v>59</v>
      </c>
      <c r="C347" s="18">
        <f>(B347-'Árvore de Decisão'!$E$2)^2</f>
        <v>175.37326530612256</v>
      </c>
    </row>
    <row r="348" spans="1:3" x14ac:dyDescent="0.25">
      <c r="A348" s="10">
        <v>359</v>
      </c>
      <c r="B348" s="5">
        <v>81</v>
      </c>
      <c r="C348" s="18">
        <f>(B348-'Árvore de Decisão'!$E$2)^2</f>
        <v>76.68755102040808</v>
      </c>
    </row>
    <row r="349" spans="1:3" x14ac:dyDescent="0.25">
      <c r="A349" s="10">
        <v>323</v>
      </c>
      <c r="B349" s="5">
        <v>62</v>
      </c>
      <c r="C349" s="18">
        <f>(B349-'Árvore de Decisão'!$E$2)^2</f>
        <v>104.91612244897968</v>
      </c>
    </row>
    <row r="350" spans="1:3" x14ac:dyDescent="0.25">
      <c r="A350" s="10">
        <v>280</v>
      </c>
      <c r="B350" s="5">
        <v>68</v>
      </c>
      <c r="C350" s="18">
        <f>(B350-'Árvore de Decisão'!$E$2)^2</f>
        <v>18.001836734693917</v>
      </c>
    </row>
    <row r="351" spans="1:3" x14ac:dyDescent="0.25">
      <c r="A351" s="10">
        <v>8</v>
      </c>
      <c r="B351" s="5">
        <v>50</v>
      </c>
      <c r="C351" s="18">
        <f>(B351-'Árvore de Decisão'!$E$2)^2</f>
        <v>494.74469387755124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511CDFD32BAE4DB6984ACFD1117AAF" ma:contentTypeVersion="15" ma:contentTypeDescription="Crie um novo documento." ma:contentTypeScope="" ma:versionID="07c67dcdde0dcbff5de33d60004e61d8">
  <xsd:schema xmlns:xsd="http://www.w3.org/2001/XMLSchema" xmlns:xs="http://www.w3.org/2001/XMLSchema" xmlns:p="http://schemas.microsoft.com/office/2006/metadata/properties" xmlns:ns2="5e253ad8-99bc-4895-b377-eab5d2679348" xmlns:ns3="45bd9b4a-47bd-4c71-9096-100877aa1038" targetNamespace="http://schemas.microsoft.com/office/2006/metadata/properties" ma:root="true" ma:fieldsID="414fa5f9b220de6bad5ea4783bf1e949" ns2:_="" ns3:_="">
    <xsd:import namespace="5e253ad8-99bc-4895-b377-eab5d2679348"/>
    <xsd:import namespace="45bd9b4a-47bd-4c71-9096-100877aa103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253ad8-99bc-4895-b377-eab5d267934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cf329bc3-ce7e-4e75-9c56-962f8f350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d9b4a-47bd-4c71-9096-100877aa103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1c5c36c-1c45-4119-aa3b-41677bff21c6}" ma:internalName="TaxCatchAll" ma:showField="CatchAllData" ma:web="45bd9b4a-47bd-4c71-9096-100877aa1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253ad8-99bc-4895-b377-eab5d2679348">
      <Terms xmlns="http://schemas.microsoft.com/office/infopath/2007/PartnerControls"/>
    </lcf76f155ced4ddcb4097134ff3c332f>
    <TaxCatchAll xmlns="45bd9b4a-47bd-4c71-9096-100877aa1038" xsi:nil="true"/>
  </documentManagement>
</p:properties>
</file>

<file path=customXml/itemProps1.xml><?xml version="1.0" encoding="utf-8"?>
<ds:datastoreItem xmlns:ds="http://schemas.openxmlformats.org/officeDocument/2006/customXml" ds:itemID="{38860566-D3B4-403B-A923-D98FCC979002}"/>
</file>

<file path=customXml/itemProps2.xml><?xml version="1.0" encoding="utf-8"?>
<ds:datastoreItem xmlns:ds="http://schemas.openxmlformats.org/officeDocument/2006/customXml" ds:itemID="{0E41FD26-F71F-47BE-BE39-6ECBE54F5795}"/>
</file>

<file path=customXml/itemProps3.xml><?xml version="1.0" encoding="utf-8"?>
<ds:datastoreItem xmlns:ds="http://schemas.openxmlformats.org/officeDocument/2006/customXml" ds:itemID="{C36D55F4-EC81-422F-B100-1276201610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Árvore de Decisão</vt:lpstr>
      <vt:lpstr>Exemplo Nó Raiz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Junior</dc:creator>
  <cp:lastModifiedBy>Wilson Tarantin Junior</cp:lastModifiedBy>
  <dcterms:created xsi:type="dcterms:W3CDTF">2023-07-30T21:04:09Z</dcterms:created>
  <dcterms:modified xsi:type="dcterms:W3CDTF">2025-02-09T14:07:44Z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0x010100FD511CDFD32BAE4DB6984ACFD1117AAF</vt:lpwstr>
  </property>
</Properties>
</file>