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\home\micael\git\rhtlab_MIB\Mini-projet-trey_Buchser_Joye\data\"/>
    </mc:Choice>
  </mc:AlternateContent>
  <xr:revisionPtr revIDLastSave="0" documentId="13_ncr:1_{C1887BCD-88BC-4243-941E-3A2F3A90411A}" xr6:coauthVersionLast="47" xr6:coauthVersionMax="47" xr10:uidLastSave="{00000000-0000-0000-0000-000000000000}"/>
  <bookViews>
    <workbookView xWindow="-120" yWindow="-16320" windowWidth="29040" windowHeight="15720" activeTab="4" xr2:uid="{00000000-000D-0000-FFFF-FFFF00000000}"/>
  </bookViews>
  <sheets>
    <sheet name="one_housing" sheetId="1" r:id="rId1"/>
    <sheet name="multi_housing" sheetId="3" r:id="rId2"/>
    <sheet name="farm" sheetId="4" r:id="rId3"/>
    <sheet name="church" sheetId="5" r:id="rId4"/>
    <sheet name="industial" sheetId="6" r:id="rId5"/>
    <sheet name="data" sheetId="2" r:id="rId6"/>
    <sheet name="tes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D4" i="7" s="1"/>
  <c r="C5" i="7"/>
  <c r="C6" i="7"/>
  <c r="C7" i="7"/>
  <c r="C8" i="7"/>
  <c r="C9" i="7"/>
  <c r="C10" i="7"/>
  <c r="D10" i="7" s="1"/>
  <c r="C11" i="7"/>
  <c r="D11" i="7" s="1"/>
  <c r="C12" i="7"/>
  <c r="D12" i="7" s="1"/>
  <c r="C13" i="7"/>
  <c r="D13" i="7" s="1"/>
  <c r="C14" i="7"/>
  <c r="C15" i="7"/>
  <c r="C16" i="7"/>
  <c r="C17" i="7"/>
  <c r="C18" i="7"/>
  <c r="C19" i="7"/>
  <c r="D19" i="7" s="1"/>
  <c r="C20" i="7"/>
  <c r="C21" i="7"/>
  <c r="D21" i="7" s="1"/>
  <c r="C22" i="7"/>
  <c r="C23" i="7"/>
  <c r="D23" i="7" s="1"/>
  <c r="C24" i="7"/>
  <c r="D24" i="7" s="1"/>
  <c r="C25" i="7"/>
  <c r="D25" i="7" s="1"/>
  <c r="C26" i="7"/>
  <c r="C27" i="7"/>
  <c r="C28" i="7"/>
  <c r="C29" i="7"/>
  <c r="C30" i="7"/>
  <c r="C31" i="7"/>
  <c r="D31" i="7" s="1"/>
  <c r="C32" i="7"/>
  <c r="D32" i="7" s="1"/>
  <c r="C33" i="7"/>
  <c r="C34" i="7"/>
  <c r="D34" i="7" s="1"/>
  <c r="C35" i="7"/>
  <c r="D35" i="7" s="1"/>
  <c r="C36" i="7"/>
  <c r="C37" i="7"/>
  <c r="D37" i="7" s="1"/>
  <c r="C38" i="7"/>
  <c r="C39" i="7"/>
  <c r="D39" i="7" s="1"/>
  <c r="C40" i="7"/>
  <c r="C41" i="7"/>
  <c r="C42" i="7"/>
  <c r="C43" i="7"/>
  <c r="C44" i="7"/>
  <c r="C45" i="7"/>
  <c r="D45" i="7" s="1"/>
  <c r="C46" i="7"/>
  <c r="C47" i="7"/>
  <c r="D47" i="7" s="1"/>
  <c r="C48" i="7"/>
  <c r="C49" i="7"/>
  <c r="C50" i="7"/>
  <c r="C51" i="7"/>
  <c r="D51" i="7" s="1"/>
  <c r="C52" i="7"/>
  <c r="D52" i="7" s="1"/>
  <c r="C53" i="7"/>
  <c r="C54" i="7"/>
  <c r="C55" i="7"/>
  <c r="C56" i="7"/>
  <c r="C57" i="7"/>
  <c r="C58" i="7"/>
  <c r="D58" i="7" s="1"/>
  <c r="C59" i="7"/>
  <c r="D59" i="7" s="1"/>
  <c r="C60" i="7"/>
  <c r="D60" i="7" s="1"/>
  <c r="C61" i="7"/>
  <c r="C62" i="7"/>
  <c r="C63" i="7"/>
  <c r="D63" i="7" s="1"/>
  <c r="C64" i="7"/>
  <c r="D64" i="7" s="1"/>
  <c r="C65" i="7"/>
  <c r="C66" i="7"/>
  <c r="C67" i="7"/>
  <c r="C68" i="7"/>
  <c r="C69" i="7"/>
  <c r="C70" i="7"/>
  <c r="C71" i="7"/>
  <c r="D71" i="7" s="1"/>
  <c r="C72" i="7"/>
  <c r="C73" i="7"/>
  <c r="D73" i="7" s="1"/>
  <c r="C74" i="7"/>
  <c r="C75" i="7"/>
  <c r="C76" i="7"/>
  <c r="D76" i="7" s="1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D92" i="7" s="1"/>
  <c r="C93" i="7"/>
  <c r="C94" i="7"/>
  <c r="C95" i="7"/>
  <c r="D95" i="7" s="1"/>
  <c r="C96" i="7"/>
  <c r="C97" i="7"/>
  <c r="D97" i="7" s="1"/>
  <c r="D7" i="7"/>
  <c r="D43" i="7"/>
  <c r="D55" i="7"/>
  <c r="D67" i="7"/>
  <c r="D79" i="7"/>
  <c r="D91" i="7"/>
  <c r="D2" i="7"/>
  <c r="D3" i="7"/>
  <c r="D5" i="7"/>
  <c r="D6" i="7"/>
  <c r="D9" i="7"/>
  <c r="D14" i="7"/>
  <c r="D15" i="7"/>
  <c r="D16" i="7"/>
  <c r="D17" i="7"/>
  <c r="D18" i="7"/>
  <c r="D20" i="7"/>
  <c r="D22" i="7"/>
  <c r="D26" i="7"/>
  <c r="D27" i="7"/>
  <c r="D28" i="7"/>
  <c r="D29" i="7"/>
  <c r="D30" i="7"/>
  <c r="D33" i="7"/>
  <c r="D36" i="7"/>
  <c r="D38" i="7"/>
  <c r="D40" i="7"/>
  <c r="D41" i="7"/>
  <c r="D42" i="7"/>
  <c r="D44" i="7"/>
  <c r="D46" i="7"/>
  <c r="D48" i="7"/>
  <c r="D49" i="7"/>
  <c r="D50" i="7"/>
  <c r="D53" i="7"/>
  <c r="D54" i="7"/>
  <c r="D56" i="7"/>
  <c r="D57" i="7"/>
  <c r="D61" i="7"/>
  <c r="D62" i="7"/>
  <c r="D65" i="7"/>
  <c r="D66" i="7"/>
  <c r="D68" i="7"/>
  <c r="D69" i="7"/>
  <c r="D70" i="7"/>
  <c r="D72" i="7"/>
  <c r="D74" i="7"/>
  <c r="D75" i="7"/>
  <c r="D77" i="7"/>
  <c r="D78" i="7"/>
  <c r="D80" i="7"/>
  <c r="D81" i="7"/>
  <c r="D82" i="7"/>
  <c r="D83" i="7"/>
  <c r="D84" i="7"/>
  <c r="D85" i="7"/>
  <c r="D86" i="7"/>
  <c r="D87" i="7"/>
  <c r="D88" i="7"/>
  <c r="D89" i="7"/>
  <c r="D90" i="7"/>
  <c r="D93" i="7"/>
  <c r="D94" i="7"/>
  <c r="D96" i="7"/>
  <c r="M30" i="7"/>
  <c r="M27" i="7"/>
  <c r="A97" i="7"/>
  <c r="A63" i="7"/>
  <c r="A64" i="7"/>
  <c r="A65" i="7"/>
  <c r="A66" i="7"/>
  <c r="A9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B2" i="4"/>
  <c r="A2" i="7" s="1"/>
  <c r="B3" i="4"/>
  <c r="A3" i="7" s="1"/>
  <c r="B4" i="4"/>
  <c r="A4" i="7" s="1"/>
  <c r="B5" i="4"/>
  <c r="A5" i="7" s="1"/>
  <c r="B6" i="4"/>
  <c r="A6" i="7" s="1"/>
  <c r="B7" i="4"/>
  <c r="A7" i="7" s="1"/>
  <c r="B8" i="4"/>
  <c r="A8" i="7" s="1"/>
  <c r="B9" i="4"/>
  <c r="B10" i="4"/>
  <c r="A10" i="7" s="1"/>
  <c r="B11" i="4"/>
  <c r="A11" i="7" s="1"/>
  <c r="B12" i="4"/>
  <c r="A12" i="7" s="1"/>
  <c r="B13" i="4"/>
  <c r="A13" i="7" s="1"/>
  <c r="B14" i="4"/>
  <c r="A14" i="7" s="1"/>
  <c r="B15" i="4"/>
  <c r="A15" i="7" s="1"/>
  <c r="B16" i="4"/>
  <c r="A16" i="7" s="1"/>
  <c r="B17" i="4"/>
  <c r="A17" i="7" s="1"/>
  <c r="B18" i="4"/>
  <c r="A18" i="7" s="1"/>
  <c r="B19" i="4"/>
  <c r="A19" i="7" s="1"/>
  <c r="B20" i="4"/>
  <c r="A20" i="7" s="1"/>
  <c r="B21" i="4"/>
  <c r="A21" i="7" s="1"/>
  <c r="B22" i="4"/>
  <c r="A22" i="7" s="1"/>
  <c r="B23" i="4"/>
  <c r="A23" i="7" s="1"/>
  <c r="B24" i="4"/>
  <c r="A24" i="7" s="1"/>
  <c r="B25" i="4"/>
  <c r="A25" i="7" s="1"/>
  <c r="B26" i="4"/>
  <c r="A26" i="7" s="1"/>
  <c r="B27" i="4"/>
  <c r="A27" i="7" s="1"/>
  <c r="B28" i="4"/>
  <c r="A28" i="7" s="1"/>
  <c r="B29" i="4"/>
  <c r="A29" i="7" s="1"/>
  <c r="B30" i="4"/>
  <c r="A30" i="7" s="1"/>
  <c r="B31" i="4"/>
  <c r="A31" i="7" s="1"/>
  <c r="B32" i="4"/>
  <c r="A32" i="7" s="1"/>
  <c r="B33" i="4"/>
  <c r="A33" i="7" s="1"/>
  <c r="B34" i="4"/>
  <c r="A34" i="7" s="1"/>
  <c r="B35" i="4"/>
  <c r="A35" i="7" s="1"/>
  <c r="B36" i="4"/>
  <c r="A36" i="7" s="1"/>
  <c r="B37" i="4"/>
  <c r="A37" i="7" s="1"/>
  <c r="B38" i="4"/>
  <c r="A38" i="7" s="1"/>
  <c r="B39" i="4"/>
  <c r="A39" i="7" s="1"/>
  <c r="B40" i="4"/>
  <c r="A40" i="7" s="1"/>
  <c r="B41" i="4"/>
  <c r="A41" i="7" s="1"/>
  <c r="B42" i="4"/>
  <c r="A42" i="7" s="1"/>
  <c r="B43" i="4"/>
  <c r="A43" i="7" s="1"/>
  <c r="B44" i="4"/>
  <c r="A44" i="7" s="1"/>
  <c r="B45" i="4"/>
  <c r="A45" i="7" s="1"/>
  <c r="B46" i="4"/>
  <c r="A46" i="7" s="1"/>
  <c r="B47" i="4"/>
  <c r="A47" i="7" s="1"/>
  <c r="B48" i="4"/>
  <c r="A48" i="7" s="1"/>
  <c r="B49" i="4"/>
  <c r="A49" i="7" s="1"/>
  <c r="B50" i="4"/>
  <c r="A50" i="7" s="1"/>
  <c r="B51" i="4"/>
  <c r="A51" i="7" s="1"/>
  <c r="B52" i="4"/>
  <c r="A52" i="7" s="1"/>
  <c r="B53" i="4"/>
  <c r="A53" i="7" s="1"/>
  <c r="B54" i="4"/>
  <c r="A54" i="7" s="1"/>
  <c r="B55" i="4"/>
  <c r="A55" i="7" s="1"/>
  <c r="B56" i="4"/>
  <c r="A56" i="7" s="1"/>
  <c r="B57" i="4"/>
  <c r="A57" i="7" s="1"/>
  <c r="B58" i="4"/>
  <c r="A58" i="7" s="1"/>
  <c r="B59" i="4"/>
  <c r="A59" i="7" s="1"/>
  <c r="B60" i="4"/>
  <c r="A60" i="7" s="1"/>
  <c r="B61" i="4"/>
  <c r="A61" i="7" s="1"/>
  <c r="B62" i="4"/>
  <c r="A62" i="7" s="1"/>
  <c r="B63" i="4"/>
  <c r="B64" i="4"/>
  <c r="B65" i="4"/>
  <c r="B66" i="4"/>
  <c r="B67" i="4"/>
  <c r="A67" i="7" s="1"/>
  <c r="B68" i="4"/>
  <c r="A68" i="7" s="1"/>
  <c r="B69" i="4"/>
  <c r="A69" i="7" s="1"/>
  <c r="B70" i="4"/>
  <c r="A70" i="7" s="1"/>
  <c r="B71" i="4"/>
  <c r="A71" i="7" s="1"/>
  <c r="B72" i="4"/>
  <c r="A72" i="7" s="1"/>
  <c r="B73" i="4"/>
  <c r="A73" i="7" s="1"/>
  <c r="B74" i="4"/>
  <c r="A74" i="7" s="1"/>
  <c r="B75" i="4"/>
  <c r="A75" i="7" s="1"/>
  <c r="B76" i="4"/>
  <c r="A76" i="7" s="1"/>
  <c r="B77" i="4"/>
  <c r="A77" i="7" s="1"/>
  <c r="B78" i="4"/>
  <c r="A78" i="7" s="1"/>
  <c r="B79" i="4"/>
  <c r="A79" i="7" s="1"/>
  <c r="B80" i="4"/>
  <c r="A80" i="7" s="1"/>
  <c r="B81" i="4"/>
  <c r="A81" i="7" s="1"/>
  <c r="B82" i="4"/>
  <c r="A82" i="7" s="1"/>
  <c r="B83" i="4"/>
  <c r="A83" i="7" s="1"/>
  <c r="B84" i="4"/>
  <c r="A84" i="7" s="1"/>
  <c r="B85" i="4"/>
  <c r="A85" i="7" s="1"/>
  <c r="B86" i="4"/>
  <c r="A86" i="7" s="1"/>
  <c r="B87" i="4"/>
  <c r="A87" i="7" s="1"/>
  <c r="B88" i="4"/>
  <c r="A88" i="7" s="1"/>
  <c r="B89" i="4"/>
  <c r="A89" i="7" s="1"/>
  <c r="B90" i="4"/>
  <c r="A90" i="7" s="1"/>
  <c r="B91" i="4"/>
  <c r="A91" i="7" s="1"/>
  <c r="B92" i="4"/>
  <c r="A92" i="7" s="1"/>
  <c r="B93" i="4"/>
  <c r="A93" i="7" s="1"/>
  <c r="B94" i="4"/>
  <c r="A94" i="7" s="1"/>
  <c r="B95" i="4"/>
  <c r="A95" i="7" s="1"/>
  <c r="B96" i="4"/>
  <c r="A96" i="7" s="1"/>
  <c r="B97" i="4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D8" i="7"/>
  <c r="M33" i="7"/>
  <c r="G13" i="7" l="1"/>
  <c r="B3" i="7" l="1"/>
  <c r="B15" i="7"/>
  <c r="B27" i="7"/>
  <c r="B39" i="7"/>
  <c r="B51" i="7"/>
  <c r="B63" i="7"/>
  <c r="B75" i="7"/>
  <c r="B87" i="7"/>
  <c r="B16" i="7"/>
  <c r="B28" i="7"/>
  <c r="B40" i="7"/>
  <c r="B52" i="7"/>
  <c r="B64" i="7"/>
  <c r="B76" i="7"/>
  <c r="B88" i="7"/>
  <c r="B41" i="7"/>
  <c r="B42" i="7"/>
  <c r="B4" i="7"/>
  <c r="B5" i="7"/>
  <c r="B6" i="7"/>
  <c r="B7" i="7"/>
  <c r="B8" i="7"/>
  <c r="B9" i="7"/>
  <c r="B10" i="7"/>
  <c r="B22" i="7"/>
  <c r="B34" i="7"/>
  <c r="B46" i="7"/>
  <c r="B58" i="7"/>
  <c r="B70" i="7"/>
  <c r="B82" i="7"/>
  <c r="B94" i="7"/>
  <c r="B38" i="7"/>
  <c r="B65" i="7"/>
  <c r="B11" i="7"/>
  <c r="B23" i="7"/>
  <c r="B35" i="7"/>
  <c r="B47" i="7"/>
  <c r="B59" i="7"/>
  <c r="B71" i="7"/>
  <c r="B83" i="7"/>
  <c r="B95" i="7"/>
  <c r="B50" i="7"/>
  <c r="B53" i="7"/>
  <c r="B44" i="7"/>
  <c r="B45" i="7"/>
  <c r="B12" i="7"/>
  <c r="B24" i="7"/>
  <c r="B36" i="7"/>
  <c r="B48" i="7"/>
  <c r="B60" i="7"/>
  <c r="B72" i="7"/>
  <c r="B84" i="7"/>
  <c r="B96" i="7"/>
  <c r="B14" i="7"/>
  <c r="B62" i="7"/>
  <c r="B86" i="7"/>
  <c r="B17" i="7"/>
  <c r="B77" i="7"/>
  <c r="B30" i="7"/>
  <c r="B66" i="7"/>
  <c r="B90" i="7"/>
  <c r="B31" i="7"/>
  <c r="B55" i="7"/>
  <c r="B67" i="7"/>
  <c r="B91" i="7"/>
  <c r="B32" i="7"/>
  <c r="B68" i="7"/>
  <c r="B92" i="7"/>
  <c r="B21" i="7"/>
  <c r="B57" i="7"/>
  <c r="B93" i="7"/>
  <c r="B13" i="7"/>
  <c r="B25" i="7"/>
  <c r="B37" i="7"/>
  <c r="B49" i="7"/>
  <c r="B61" i="7"/>
  <c r="B73" i="7"/>
  <c r="B85" i="7"/>
  <c r="B97" i="7"/>
  <c r="B26" i="7"/>
  <c r="B74" i="7"/>
  <c r="B29" i="7"/>
  <c r="B89" i="7"/>
  <c r="B18" i="7"/>
  <c r="B54" i="7"/>
  <c r="B78" i="7"/>
  <c r="B19" i="7"/>
  <c r="B43" i="7"/>
  <c r="B79" i="7"/>
  <c r="B20" i="7"/>
  <c r="B56" i="7"/>
  <c r="B80" i="7"/>
  <c r="B33" i="7"/>
  <c r="B69" i="7"/>
  <c r="B81" i="7"/>
  <c r="B2" i="7"/>
  <c r="H10" i="7" s="1"/>
</calcChain>
</file>

<file path=xl/sharedStrings.xml><?xml version="1.0" encoding="utf-8"?>
<sst xmlns="http://schemas.openxmlformats.org/spreadsheetml/2006/main" count="63" uniqueCount="27">
  <si>
    <t>Haushalt</t>
  </si>
  <si>
    <t>H0</t>
  </si>
  <si>
    <t>Winter</t>
  </si>
  <si>
    <t>Sommer</t>
  </si>
  <si>
    <t>[W]</t>
  </si>
  <si>
    <t>Winter 
Samstag</t>
  </si>
  <si>
    <t>Winter 
Sonntag</t>
  </si>
  <si>
    <t>Winter 
Werktag</t>
  </si>
  <si>
    <t>Sommer 
Samstag</t>
  </si>
  <si>
    <t>Sommer 
Sonntag</t>
  </si>
  <si>
    <t>Sommer 
Werktag</t>
  </si>
  <si>
    <t>time</t>
  </si>
  <si>
    <t>winter</t>
  </si>
  <si>
    <t>summer</t>
  </si>
  <si>
    <t>Gewerbe werktags 8-18</t>
  </si>
  <si>
    <t>Wochenendbetrieb</t>
  </si>
  <si>
    <t>N1</t>
  </si>
  <si>
    <t>Courbe N5</t>
  </si>
  <si>
    <t>Courbe N1 winter</t>
  </si>
  <si>
    <t>Courbe N1 winter avec valeur normalisée</t>
  </si>
  <si>
    <t>conso anuelle N1</t>
  </si>
  <si>
    <t>Courbe 55 summer</t>
  </si>
  <si>
    <t>normalisation N1</t>
  </si>
  <si>
    <t>Normalisation 55</t>
  </si>
  <si>
    <t>Courbe 55 summer avec valeur normalisée</t>
  </si>
  <si>
    <t>conso annuelle 55</t>
  </si>
  <si>
    <t xml:space="preserve">Landwirtschaftsbetriebe mit Milchwirtschaft/Nebenerwerbs-Tierzucht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</si>
</sst>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3AFD3-B1FF-4ECC-97A3-6C69EC5E382E}" name="Tableau1" displayName="Tableau1" ref="A1:C97" totalsRowShown="0">
  <autoFilter ref="A1:C97" xr:uid="{1423AFD3-B1FF-4ECC-97A3-6C69EC5E382E}"/>
  <tableColumns count="3">
    <tableColumn id="1" xr3:uid="{F4A83B21-5B90-4E3A-A4C4-21CB26A32609}" name="time" dataDxfId="21">
      <calculatedColumnFormula>data!A4</calculatedColumnFormula>
    </tableColumn>
    <tableColumn id="2" xr3:uid="{9FC972AF-5398-4422-A201-4B4234DC1C8F}" name="winter" dataDxfId="20">
      <calculatedColumnFormula>AVERAGE(data!B4:D4)</calculatedColumnFormula>
    </tableColumn>
    <tableColumn id="3" xr3:uid="{34FBB4B4-434F-4EEA-9B5E-62332F1AC62D}" name="summer" dataDxfId="19">
      <calculatedColumnFormula>AVERAGE(data!E4:G4)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8F13B-6B46-4563-B8EA-AC8CEE0E4FF4}" name="Tableau13" displayName="Tableau13" ref="A1:C97" totalsRowShown="0">
  <autoFilter ref="A1:C97" xr:uid="{C3C8F13B-6B46-4563-B8EA-AC8CEE0E4FF4}"/>
  <tableColumns count="3">
    <tableColumn id="1" xr3:uid="{792905A5-8492-44CE-BA07-2BE3F5926705}" name="time" dataDxfId="18">
      <calculatedColumnFormula>data!A4</calculatedColumnFormula>
    </tableColumn>
    <tableColumn id="2" xr3:uid="{057D2796-C49B-4646-B908-BAB657B80C5A}" name="winter" dataDxfId="17">
      <calculatedColumnFormula>AVERAGE(data!B4:D4)</calculatedColumnFormula>
    </tableColumn>
    <tableColumn id="3" xr3:uid="{B852AE10-ECA0-4350-930A-0053985AAA92}" name="summer" dataDxfId="16">
      <calculatedColumnFormula>AVERAGE(data!E4:G4)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7E308-665D-4038-9E21-FE617E5E3EA4}" name="Tableau14" displayName="Tableau14" ref="A1:C97" totalsRowShown="0">
  <autoFilter ref="A1:C97" xr:uid="{7D57E308-665D-4038-9E21-FE617E5E3EA4}"/>
  <tableColumns count="3">
    <tableColumn id="1" xr3:uid="{C57A926C-2C28-4B19-A5ED-17AF97673E7A}" name="time" dataDxfId="15">
      <calculatedColumnFormula>data!A4</calculatedColumnFormula>
    </tableColumn>
    <tableColumn id="2" xr3:uid="{FA65F6A0-665C-4405-A62B-12823208AD5D}" name="winter" dataDxfId="14">
      <calculatedColumnFormula>AVERAGE(data!I4:K4)</calculatedColumnFormula>
    </tableColumn>
    <tableColumn id="3" xr3:uid="{1C61CFA1-D2EF-4BD5-B9B4-B38B5F605685}" name="summer" dataDxfId="13">
      <calculatedColumnFormula>AVERAGE(data!L4:N4)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C08E7-0110-4508-8861-EEC92D3C6030}" name="Tableau15" displayName="Tableau15" ref="A1:C97" totalsRowShown="0">
  <autoFilter ref="A1:C97" xr:uid="{BC8C08E7-0110-4508-8861-EEC92D3C6030}"/>
  <tableColumns count="3">
    <tableColumn id="1" xr3:uid="{AAA9E51A-5AD7-4867-9998-9A02D34F9A4F}" name="time" dataDxfId="12">
      <calculatedColumnFormula>data!A4</calculatedColumnFormula>
    </tableColumn>
    <tableColumn id="2" xr3:uid="{2C723683-0559-41C2-B136-D72947194399}" name="winter" dataDxfId="11">
      <calculatedColumnFormula>AVERAGE(data!W4:Y4)</calculatedColumnFormula>
    </tableColumn>
    <tableColumn id="3" xr3:uid="{048BEDDA-CEBF-44D1-94E2-018176489471}" name="summer" dataDxfId="10">
      <calculatedColumnFormula>AVERAGE(data!Z4:AB4)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A73E2-5F97-4D71-BEEA-A69C66F729DA}" name="Tableau16" displayName="Tableau16" ref="A1:C97" totalsRowShown="0">
  <autoFilter ref="A1:C97" xr:uid="{F83A73E2-5F97-4D71-BEEA-A69C66F729DA}"/>
  <tableColumns count="3">
    <tableColumn id="1" xr3:uid="{6152D57E-22A4-4756-83FF-0FA2A5A8826C}" name="time" dataDxfId="9">
      <calculatedColumnFormula>data!A4</calculatedColumnFormula>
    </tableColumn>
    <tableColumn id="2" xr3:uid="{03763A0D-A48C-4D52-886F-3E4E1070B03F}" name="winter" dataDxfId="8">
      <calculatedColumnFormula>AVERAGE(data!P4:R4)</calculatedColumnFormula>
    </tableColumn>
    <tableColumn id="3" xr3:uid="{71CCAC2C-5701-474F-9EC1-E2F89CC65AAC}" name="summer" dataDxfId="7">
      <calculatedColumnFormula>AVERAGE(data!S4:U4)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500618-7955-4477-BB55-B536E81F0228}" name="Tableau6" displayName="Tableau6" ref="A1:E97" totalsRowShown="0" headerRowDxfId="6" dataDxfId="5">
  <autoFilter ref="A1:E97" xr:uid="{65500618-7955-4477-BB55-B536E81F0228}"/>
  <tableColumns count="5">
    <tableColumn id="1" xr3:uid="{0961E0D0-891A-498A-A97C-97FD88EDA497}" name="Courbe N1 winter" dataDxfId="4">
      <calculatedColumnFormula>Tableau14[[#This Row],[winter]]*tests!$G$5</calculatedColumnFormula>
    </tableColumn>
    <tableColumn id="2" xr3:uid="{E7E512C2-6011-4E3C-843A-EB7AFE4B64D0}" name="Courbe N1 winter avec valeur normalisée" dataDxfId="3">
      <calculatedColumnFormula>Tableau6[[#This Row],[Courbe N1 winter]]/(tests!$G$13/1000)</calculatedColumnFormula>
    </tableColumn>
    <tableColumn id="3" xr3:uid="{60EA1D1C-592A-452F-8891-9A2A53F3EFED}" name="Courbe 55 summer" dataDxfId="2">
      <calculatedColumnFormula>Tableau1[[#This Row],[summer]]*$M$27</calculatedColumnFormula>
    </tableColumn>
    <tableColumn id="4" xr3:uid="{6BF445AF-DBBF-42AC-8A36-DAEF4B510253}" name="Courbe 55 summer avec valeur normalisée" dataDxfId="1">
      <calculatedColumnFormula>Tableau6[[#This Row],[Courbe 55 summer]]/($M$30/1000)</calculatedColumnFormula>
    </tableColumn>
    <tableColumn id="5" xr3:uid="{46E29576-C0F4-498B-BC37-5C2F6F037758}" name="Courbe N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workbookViewId="0">
      <selection sqref="A1:C97"/>
    </sheetView>
  </sheetViews>
  <sheetFormatPr baseColWidth="10" defaultColWidth="8.88671875" defaultRowHeight="14.4" x14ac:dyDescent="0.3"/>
  <cols>
    <col min="3" max="3" width="10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AVERAGE(data!B4:D4)</f>
        <v>75.3</v>
      </c>
      <c r="C2" s="3">
        <f>AVERAGE(data!E4:G4)</f>
        <v>92.066666666666663</v>
      </c>
    </row>
    <row r="3" spans="1:3" x14ac:dyDescent="0.3">
      <c r="A3" s="1">
        <f>data!A5</f>
        <v>2.0833333333333332E-2</v>
      </c>
      <c r="B3" s="3">
        <f>AVERAGE(data!B5:D5)</f>
        <v>70.033333333333346</v>
      </c>
      <c r="C3" s="3">
        <f>AVERAGE(data!E5:G5)</f>
        <v>84.766666666666666</v>
      </c>
    </row>
    <row r="4" spans="1:3" x14ac:dyDescent="0.3">
      <c r="A4" s="1">
        <f>data!A6</f>
        <v>3.125E-2</v>
      </c>
      <c r="B4" s="3">
        <f>AVERAGE(data!B6:D6)</f>
        <v>65.266666666666666</v>
      </c>
      <c r="C4" s="3">
        <f>AVERAGE(data!E6:G6)</f>
        <v>78.466666666666683</v>
      </c>
    </row>
    <row r="5" spans="1:3" x14ac:dyDescent="0.3">
      <c r="A5" s="1">
        <f>data!A7</f>
        <v>4.1666666666666664E-2</v>
      </c>
      <c r="B5" s="3">
        <f>AVERAGE(data!B7:D7)</f>
        <v>60.766666666666659</v>
      </c>
      <c r="C5" s="3">
        <f>AVERAGE(data!E7:G7)</f>
        <v>72.966666666666669</v>
      </c>
    </row>
    <row r="6" spans="1:3" x14ac:dyDescent="0.3">
      <c r="A6" s="1">
        <f>data!A8</f>
        <v>5.2083333333333336E-2</v>
      </c>
      <c r="B6" s="3">
        <f>AVERAGE(data!B8:D8)</f>
        <v>56.366666666666674</v>
      </c>
      <c r="C6" s="3">
        <f>AVERAGE(data!E8:G8)</f>
        <v>67.933333333333337</v>
      </c>
    </row>
    <row r="7" spans="1:3" x14ac:dyDescent="0.3">
      <c r="A7" s="1">
        <f>data!A9</f>
        <v>6.25E-2</v>
      </c>
      <c r="B7" s="3">
        <f>AVERAGE(data!B9:D9)</f>
        <v>52.266666666666673</v>
      </c>
      <c r="C7" s="3">
        <f>AVERAGE(data!E9:G9)</f>
        <v>63.533333333333339</v>
      </c>
    </row>
    <row r="8" spans="1:3" x14ac:dyDescent="0.3">
      <c r="A8" s="1">
        <f>data!A10</f>
        <v>7.2916666666666671E-2</v>
      </c>
      <c r="B8" s="3">
        <f>AVERAGE(data!B10:D10)</f>
        <v>48.666666666666664</v>
      </c>
      <c r="C8" s="3">
        <f>AVERAGE(data!E10:G10)</f>
        <v>59.699999999999996</v>
      </c>
    </row>
    <row r="9" spans="1:3" x14ac:dyDescent="0.3">
      <c r="A9" s="1">
        <f>data!A11</f>
        <v>8.3333333333333329E-2</v>
      </c>
      <c r="B9" s="3">
        <f>AVERAGE(data!B11:D11)</f>
        <v>45.766666666666673</v>
      </c>
      <c r="C9" s="3">
        <f>AVERAGE(data!E11:G11)</f>
        <v>56.566666666666663</v>
      </c>
    </row>
    <row r="10" spans="1:3" x14ac:dyDescent="0.3">
      <c r="A10" s="1">
        <f>data!A12</f>
        <v>9.375E-2</v>
      </c>
      <c r="B10" s="3">
        <f>AVERAGE(data!B12:D12)</f>
        <v>43.766666666666659</v>
      </c>
      <c r="C10" s="3">
        <f>AVERAGE(data!E12:G12)</f>
        <v>54.266666666666673</v>
      </c>
    </row>
    <row r="11" spans="1:3" x14ac:dyDescent="0.3">
      <c r="A11" s="1">
        <f>data!A13</f>
        <v>0.10416666666666667</v>
      </c>
      <c r="B11" s="3">
        <f>AVERAGE(data!B13:D13)</f>
        <v>42.466666666666669</v>
      </c>
      <c r="C11" s="3">
        <f>AVERAGE(data!E13:G13)</f>
        <v>52.633333333333326</v>
      </c>
    </row>
    <row r="12" spans="1:3" x14ac:dyDescent="0.3">
      <c r="A12" s="1">
        <f>data!A14</f>
        <v>0.11458333333333333</v>
      </c>
      <c r="B12" s="3">
        <f>AVERAGE(data!B14:D14)</f>
        <v>41.666666666666664</v>
      </c>
      <c r="C12" s="3">
        <f>AVERAGE(data!E14:G14)</f>
        <v>51.366666666666674</v>
      </c>
    </row>
    <row r="13" spans="1:3" x14ac:dyDescent="0.3">
      <c r="A13" s="1">
        <f>data!A15</f>
        <v>0.125</v>
      </c>
      <c r="B13" s="3">
        <f>AVERAGE(data!B15:D15)</f>
        <v>41.066666666666663</v>
      </c>
      <c r="C13" s="3">
        <f>AVERAGE(data!E15:G15)</f>
        <v>50.5</v>
      </c>
    </row>
    <row r="14" spans="1:3" x14ac:dyDescent="0.3">
      <c r="A14" s="1">
        <f>data!A16</f>
        <v>0.13541666666666666</v>
      </c>
      <c r="B14" s="3">
        <f>AVERAGE(data!B16:D16)</f>
        <v>40.499999999999993</v>
      </c>
      <c r="C14" s="3">
        <f>AVERAGE(data!E16:G16)</f>
        <v>49.766666666666673</v>
      </c>
    </row>
    <row r="15" spans="1:3" x14ac:dyDescent="0.3">
      <c r="A15" s="1">
        <f>data!A17</f>
        <v>0.14583333333333334</v>
      </c>
      <c r="B15" s="3">
        <f>AVERAGE(data!B17:D17)</f>
        <v>40</v>
      </c>
      <c r="C15" s="3">
        <f>AVERAGE(data!E17:G17)</f>
        <v>49.233333333333327</v>
      </c>
    </row>
    <row r="16" spans="1:3" x14ac:dyDescent="0.3">
      <c r="A16" s="1">
        <f>data!A18</f>
        <v>0.15625</v>
      </c>
      <c r="B16" s="3">
        <f>AVERAGE(data!B18:D18)</f>
        <v>39.5</v>
      </c>
      <c r="C16" s="3">
        <f>AVERAGE(data!E18:G18)</f>
        <v>48.866666666666667</v>
      </c>
    </row>
    <row r="17" spans="1:3" x14ac:dyDescent="0.3">
      <c r="A17" s="1">
        <f>data!A19</f>
        <v>0.16666666666666666</v>
      </c>
      <c r="B17" s="3">
        <f>AVERAGE(data!B19:D19)</f>
        <v>39.133333333333333</v>
      </c>
      <c r="C17" s="3">
        <f>AVERAGE(data!E19:G19)</f>
        <v>48.800000000000004</v>
      </c>
    </row>
    <row r="18" spans="1:3" x14ac:dyDescent="0.3">
      <c r="A18" s="1">
        <f>data!A20</f>
        <v>0.17708333333333334</v>
      </c>
      <c r="B18" s="3">
        <f>AVERAGE(data!B20:D20)</f>
        <v>38.833333333333336</v>
      </c>
      <c r="C18" s="3">
        <f>AVERAGE(data!E20:G20)</f>
        <v>49.033333333333331</v>
      </c>
    </row>
    <row r="19" spans="1:3" x14ac:dyDescent="0.3">
      <c r="A19" s="1">
        <f>data!A21</f>
        <v>0.1875</v>
      </c>
      <c r="B19" s="3">
        <f>AVERAGE(data!B21:D21)</f>
        <v>38.699999999999996</v>
      </c>
      <c r="C19" s="3">
        <f>AVERAGE(data!E21:G21)</f>
        <v>49.466666666666669</v>
      </c>
    </row>
    <row r="20" spans="1:3" x14ac:dyDescent="0.3">
      <c r="A20" s="1">
        <f>data!A22</f>
        <v>0.19791666666666666</v>
      </c>
      <c r="B20" s="3">
        <f>AVERAGE(data!B22:D22)</f>
        <v>38.699999999999996</v>
      </c>
      <c r="C20" s="3">
        <f>AVERAGE(data!E22:G22)</f>
        <v>50.033333333333339</v>
      </c>
    </row>
    <row r="21" spans="1:3" x14ac:dyDescent="0.3">
      <c r="A21" s="1">
        <f>data!A23</f>
        <v>0.20833333333333334</v>
      </c>
      <c r="B21" s="3">
        <f>AVERAGE(data!B23:D23)</f>
        <v>38.866666666666667</v>
      </c>
      <c r="C21" s="3">
        <f>AVERAGE(data!E23:G23)</f>
        <v>50.5</v>
      </c>
    </row>
    <row r="22" spans="1:3" x14ac:dyDescent="0.3">
      <c r="A22" s="1">
        <f>data!A24</f>
        <v>0.21875</v>
      </c>
      <c r="B22" s="3">
        <f>AVERAGE(data!B24:D24)</f>
        <v>39.233333333333327</v>
      </c>
      <c r="C22" s="3">
        <f>AVERAGE(data!E24:G24)</f>
        <v>51</v>
      </c>
    </row>
    <row r="23" spans="1:3" x14ac:dyDescent="0.3">
      <c r="A23" s="1">
        <f>data!A25</f>
        <v>0.22916666666666666</v>
      </c>
      <c r="B23" s="3">
        <f>AVERAGE(data!B25:D25)</f>
        <v>40.199999999999996</v>
      </c>
      <c r="C23" s="3">
        <f>AVERAGE(data!E25:G25)</f>
        <v>51.800000000000004</v>
      </c>
    </row>
    <row r="24" spans="1:3" x14ac:dyDescent="0.3">
      <c r="A24" s="1">
        <f>data!A26</f>
        <v>0.23958333333333334</v>
      </c>
      <c r="B24" s="3">
        <f>AVERAGE(data!B26:D26)</f>
        <v>42.233333333333334</v>
      </c>
      <c r="C24" s="3">
        <f>AVERAGE(data!E26:G26)</f>
        <v>53.5</v>
      </c>
    </row>
    <row r="25" spans="1:3" x14ac:dyDescent="0.3">
      <c r="A25" s="1">
        <f>data!A27</f>
        <v>0.25</v>
      </c>
      <c r="B25" s="3">
        <f>AVERAGE(data!B27:D27)</f>
        <v>45.766666666666673</v>
      </c>
      <c r="C25" s="3">
        <f>AVERAGE(data!E27:G27)</f>
        <v>56.6</v>
      </c>
    </row>
    <row r="26" spans="1:3" x14ac:dyDescent="0.3">
      <c r="A26" s="1">
        <f>data!A28</f>
        <v>0.26041666666666669</v>
      </c>
      <c r="B26" s="3">
        <f>AVERAGE(data!B28:D28)</f>
        <v>51.1</v>
      </c>
      <c r="C26" s="3">
        <f>AVERAGE(data!E28:G28)</f>
        <v>61.366666666666674</v>
      </c>
    </row>
    <row r="27" spans="1:3" x14ac:dyDescent="0.3">
      <c r="A27" s="1">
        <f>data!A29</f>
        <v>0.27083333333333331</v>
      </c>
      <c r="B27" s="3">
        <f>AVERAGE(data!B29:D29)</f>
        <v>57.699999999999996</v>
      </c>
      <c r="C27" s="3">
        <f>AVERAGE(data!E29:G29)</f>
        <v>67.399999999999991</v>
      </c>
    </row>
    <row r="28" spans="1:3" x14ac:dyDescent="0.3">
      <c r="A28" s="1">
        <f>data!A30</f>
        <v>0.28125</v>
      </c>
      <c r="B28" s="3">
        <f>AVERAGE(data!B30:D30)</f>
        <v>64.86666666666666</v>
      </c>
      <c r="C28" s="3">
        <f>AVERAGE(data!E30:G30)</f>
        <v>74.133333333333326</v>
      </c>
    </row>
    <row r="29" spans="1:3" x14ac:dyDescent="0.3">
      <c r="A29" s="1">
        <f>data!A31</f>
        <v>0.29166666666666669</v>
      </c>
      <c r="B29" s="3">
        <f>AVERAGE(data!B31:D31)</f>
        <v>71.833333333333329</v>
      </c>
      <c r="C29" s="3">
        <f>AVERAGE(data!E31:G31)</f>
        <v>81</v>
      </c>
    </row>
    <row r="30" spans="1:3" x14ac:dyDescent="0.3">
      <c r="A30" s="1">
        <f>data!A32</f>
        <v>0.30208333333333331</v>
      </c>
      <c r="B30" s="3">
        <f>AVERAGE(data!B32:D32)</f>
        <v>78.166666666666671</v>
      </c>
      <c r="C30" s="3">
        <f>AVERAGE(data!E32:G32)</f>
        <v>87.566666666666663</v>
      </c>
    </row>
    <row r="31" spans="1:3" x14ac:dyDescent="0.3">
      <c r="A31" s="1">
        <f>data!A33</f>
        <v>0.3125</v>
      </c>
      <c r="B31" s="3">
        <f>AVERAGE(data!B33:D33)</f>
        <v>84.066666666666663</v>
      </c>
      <c r="C31" s="3">
        <f>AVERAGE(data!E33:G33)</f>
        <v>94</v>
      </c>
    </row>
    <row r="32" spans="1:3" x14ac:dyDescent="0.3">
      <c r="A32" s="1">
        <f>data!A34</f>
        <v>0.32291666666666669</v>
      </c>
      <c r="B32" s="3">
        <f>AVERAGE(data!B34:D34)</f>
        <v>89.966666666666654</v>
      </c>
      <c r="C32" s="3">
        <f>AVERAGE(data!E34:G34)</f>
        <v>100.56666666666666</v>
      </c>
    </row>
    <row r="33" spans="1:3" x14ac:dyDescent="0.3">
      <c r="A33" s="1">
        <f>data!A35</f>
        <v>0.33333333333333331</v>
      </c>
      <c r="B33" s="3">
        <f>AVERAGE(data!B35:D35)</f>
        <v>96.266666666666666</v>
      </c>
      <c r="C33" s="3">
        <f>AVERAGE(data!E35:G35)</f>
        <v>107.63333333333333</v>
      </c>
    </row>
    <row r="34" spans="1:3" x14ac:dyDescent="0.3">
      <c r="A34" s="1">
        <f>data!A36</f>
        <v>0.34375</v>
      </c>
      <c r="B34" s="3">
        <f>AVERAGE(data!B36:D36)</f>
        <v>103.26666666666665</v>
      </c>
      <c r="C34" s="3">
        <f>AVERAGE(data!E36:G36)</f>
        <v>115.43333333333334</v>
      </c>
    </row>
    <row r="35" spans="1:3" x14ac:dyDescent="0.3">
      <c r="A35" s="1">
        <f>data!A37</f>
        <v>0.35416666666666669</v>
      </c>
      <c r="B35" s="3">
        <f>AVERAGE(data!B37:D37)</f>
        <v>110.63333333333333</v>
      </c>
      <c r="C35" s="3">
        <f>AVERAGE(data!E37:G37)</f>
        <v>123.56666666666666</v>
      </c>
    </row>
    <row r="36" spans="1:3" x14ac:dyDescent="0.3">
      <c r="A36" s="1">
        <f>data!A38</f>
        <v>0.36458333333333331</v>
      </c>
      <c r="B36" s="3">
        <f>AVERAGE(data!B38:D38)</f>
        <v>117.73333333333335</v>
      </c>
      <c r="C36" s="3">
        <f>AVERAGE(data!E38:G38)</f>
        <v>131.66666666666666</v>
      </c>
    </row>
    <row r="37" spans="1:3" x14ac:dyDescent="0.3">
      <c r="A37" s="1">
        <f>data!A39</f>
        <v>0.375</v>
      </c>
      <c r="B37" s="3">
        <f>AVERAGE(data!B39:D39)</f>
        <v>124</v>
      </c>
      <c r="C37" s="3">
        <f>AVERAGE(data!E39:G39)</f>
        <v>139.26666666666668</v>
      </c>
    </row>
    <row r="38" spans="1:3" x14ac:dyDescent="0.3">
      <c r="A38" s="1">
        <f>data!A40</f>
        <v>0.38541666666666669</v>
      </c>
      <c r="B38" s="3">
        <f>AVERAGE(data!B40:D40)</f>
        <v>129.06666666666666</v>
      </c>
      <c r="C38" s="3">
        <f>AVERAGE(data!E40:G40)</f>
        <v>145.96666666666667</v>
      </c>
    </row>
    <row r="39" spans="1:3" x14ac:dyDescent="0.3">
      <c r="A39" s="1">
        <f>data!A41</f>
        <v>0.39583333333333331</v>
      </c>
      <c r="B39" s="3">
        <f>AVERAGE(data!B41:D41)</f>
        <v>133.13333333333333</v>
      </c>
      <c r="C39" s="3">
        <f>AVERAGE(data!E41:G41)</f>
        <v>151.70000000000002</v>
      </c>
    </row>
    <row r="40" spans="1:3" x14ac:dyDescent="0.3">
      <c r="A40" s="1">
        <f>data!A42</f>
        <v>0.40625</v>
      </c>
      <c r="B40" s="3">
        <f>AVERAGE(data!B42:D42)</f>
        <v>136.4</v>
      </c>
      <c r="C40" s="3">
        <f>AVERAGE(data!E42:G42)</f>
        <v>156.23333333333332</v>
      </c>
    </row>
    <row r="41" spans="1:3" x14ac:dyDescent="0.3">
      <c r="A41" s="1">
        <f>data!A43</f>
        <v>0.41666666666666669</v>
      </c>
      <c r="B41" s="3">
        <f>AVERAGE(data!B43:D43)</f>
        <v>139.26666666666668</v>
      </c>
      <c r="C41" s="3">
        <f>AVERAGE(data!E43:G43)</f>
        <v>159.53333333333333</v>
      </c>
    </row>
    <row r="42" spans="1:3" x14ac:dyDescent="0.3">
      <c r="A42" s="1">
        <f>data!A44</f>
        <v>0.42708333333333331</v>
      </c>
      <c r="B42" s="3">
        <f>AVERAGE(data!B44:D44)</f>
        <v>141.96666666666667</v>
      </c>
      <c r="C42" s="3">
        <f>AVERAGE(data!E44:G44)</f>
        <v>161.63333333333335</v>
      </c>
    </row>
    <row r="43" spans="1:3" x14ac:dyDescent="0.3">
      <c r="A43" s="1">
        <f>data!A45</f>
        <v>0.4375</v>
      </c>
      <c r="B43" s="3">
        <f>AVERAGE(data!B45:D45)</f>
        <v>144.63333333333333</v>
      </c>
      <c r="C43" s="3">
        <f>AVERAGE(data!E45:G45)</f>
        <v>162.93333333333331</v>
      </c>
    </row>
    <row r="44" spans="1:3" x14ac:dyDescent="0.3">
      <c r="A44" s="1">
        <f>data!A46</f>
        <v>0.44791666666666669</v>
      </c>
      <c r="B44" s="3">
        <f>AVERAGE(data!B46:D46)</f>
        <v>147.36666666666665</v>
      </c>
      <c r="C44" s="3">
        <f>AVERAGE(data!E46:G46)</f>
        <v>164.06666666666666</v>
      </c>
    </row>
    <row r="45" spans="1:3" x14ac:dyDescent="0.3">
      <c r="A45" s="1">
        <f>data!A47</f>
        <v>0.45833333333333331</v>
      </c>
      <c r="B45" s="3">
        <f>AVERAGE(data!B47:D47)</f>
        <v>150.36666666666665</v>
      </c>
      <c r="C45" s="3">
        <f>AVERAGE(data!E47:G47)</f>
        <v>165.63333333333333</v>
      </c>
    </row>
    <row r="46" spans="1:3" x14ac:dyDescent="0.3">
      <c r="A46" s="1">
        <f>data!A48</f>
        <v>0.46875</v>
      </c>
      <c r="B46" s="3">
        <f>AVERAGE(data!B48:D48)</f>
        <v>153.63333333333333</v>
      </c>
      <c r="C46" s="3">
        <f>AVERAGE(data!E48:G48)</f>
        <v>168</v>
      </c>
    </row>
    <row r="47" spans="1:3" x14ac:dyDescent="0.3">
      <c r="A47" s="1">
        <f>data!A49</f>
        <v>0.47916666666666669</v>
      </c>
      <c r="B47" s="3">
        <f>AVERAGE(data!B49:D49)</f>
        <v>157.03333333333333</v>
      </c>
      <c r="C47" s="3">
        <f>AVERAGE(data!E49:G49)</f>
        <v>171.06666666666669</v>
      </c>
    </row>
    <row r="48" spans="1:3" x14ac:dyDescent="0.3">
      <c r="A48" s="1">
        <f>data!A50</f>
        <v>0.48958333333333331</v>
      </c>
      <c r="B48" s="3">
        <f>AVERAGE(data!B50:D50)</f>
        <v>160.43333333333334</v>
      </c>
      <c r="C48" s="3">
        <f>AVERAGE(data!E50:G50)</f>
        <v>174.56666666666669</v>
      </c>
    </row>
    <row r="49" spans="1:3" x14ac:dyDescent="0.3">
      <c r="A49" s="1">
        <f>data!A51</f>
        <v>0.5</v>
      </c>
      <c r="B49" s="3">
        <f>AVERAGE(data!B51:D51)</f>
        <v>163.70000000000002</v>
      </c>
      <c r="C49" s="3">
        <f>AVERAGE(data!E51:G51)</f>
        <v>178.1</v>
      </c>
    </row>
    <row r="50" spans="1:3" x14ac:dyDescent="0.3">
      <c r="A50" s="1">
        <f>data!A52</f>
        <v>0.51041666666666663</v>
      </c>
      <c r="B50" s="3">
        <f>AVERAGE(data!B52:D52)</f>
        <v>166.53333333333333</v>
      </c>
      <c r="C50" s="3">
        <f>AVERAGE(data!E52:G52)</f>
        <v>181.4</v>
      </c>
    </row>
    <row r="51" spans="1:3" x14ac:dyDescent="0.3">
      <c r="A51" s="1">
        <f>data!A53</f>
        <v>0.52083333333333337</v>
      </c>
      <c r="B51" s="3">
        <f>AVERAGE(data!B53:D53)</f>
        <v>168.53333333333333</v>
      </c>
      <c r="C51" s="3">
        <f>AVERAGE(data!E53:G53)</f>
        <v>183.80000000000004</v>
      </c>
    </row>
    <row r="52" spans="1:3" x14ac:dyDescent="0.3">
      <c r="A52" s="1">
        <f>data!A54</f>
        <v>0.53125</v>
      </c>
      <c r="B52" s="3">
        <f>AVERAGE(data!B54:D54)</f>
        <v>169.1</v>
      </c>
      <c r="C52" s="3">
        <f>AVERAGE(data!E54:G54)</f>
        <v>184.46666666666667</v>
      </c>
    </row>
    <row r="53" spans="1:3" x14ac:dyDescent="0.3">
      <c r="A53" s="1">
        <f>data!A55</f>
        <v>0.54166666666666663</v>
      </c>
      <c r="B53" s="3">
        <f>AVERAGE(data!B55:D55)</f>
        <v>167.83333333333334</v>
      </c>
      <c r="C53" s="3">
        <f>AVERAGE(data!E55:G55)</f>
        <v>182.83333333333334</v>
      </c>
    </row>
    <row r="54" spans="1:3" x14ac:dyDescent="0.3">
      <c r="A54" s="1">
        <f>data!A56</f>
        <v>0.55208333333333337</v>
      </c>
      <c r="B54" s="3">
        <f>AVERAGE(data!B56:D56)</f>
        <v>164.4</v>
      </c>
      <c r="C54" s="3">
        <f>AVERAGE(data!E56:G56)</f>
        <v>178.33333333333334</v>
      </c>
    </row>
    <row r="55" spans="1:3" x14ac:dyDescent="0.3">
      <c r="A55" s="1">
        <f>data!A57</f>
        <v>0.5625</v>
      </c>
      <c r="B55" s="3">
        <f>AVERAGE(data!B57:D57)</f>
        <v>159.33333333333331</v>
      </c>
      <c r="C55" s="3">
        <f>AVERAGE(data!E57:G57)</f>
        <v>171.9</v>
      </c>
    </row>
    <row r="56" spans="1:3" x14ac:dyDescent="0.3">
      <c r="A56" s="1">
        <f>data!A58</f>
        <v>0.57291666666666663</v>
      </c>
      <c r="B56" s="3">
        <f>AVERAGE(data!B58:D58)</f>
        <v>153.36666666666667</v>
      </c>
      <c r="C56" s="3">
        <f>AVERAGE(data!E58:G58)</f>
        <v>164.49999999999997</v>
      </c>
    </row>
    <row r="57" spans="1:3" x14ac:dyDescent="0.3">
      <c r="A57" s="1">
        <f>data!A59</f>
        <v>0.58333333333333337</v>
      </c>
      <c r="B57" s="3">
        <f>AVERAGE(data!B59:D59)</f>
        <v>147.33333333333334</v>
      </c>
      <c r="C57" s="3">
        <f>AVERAGE(data!E59:G59)</f>
        <v>157.33333333333334</v>
      </c>
    </row>
    <row r="58" spans="1:3" x14ac:dyDescent="0.3">
      <c r="A58" s="1">
        <f>data!A60</f>
        <v>0.59375</v>
      </c>
      <c r="B58" s="3">
        <f>AVERAGE(data!B60:D60)</f>
        <v>141.76666666666668</v>
      </c>
      <c r="C58" s="3">
        <f>AVERAGE(data!E60:G60)</f>
        <v>151.16666666666666</v>
      </c>
    </row>
    <row r="59" spans="1:3" x14ac:dyDescent="0.3">
      <c r="A59" s="1">
        <f>data!A61</f>
        <v>0.60416666666666663</v>
      </c>
      <c r="B59" s="3">
        <f>AVERAGE(data!B61:D61)</f>
        <v>136.86666666666667</v>
      </c>
      <c r="C59" s="3">
        <f>AVERAGE(data!E61:G61)</f>
        <v>146.16666666666666</v>
      </c>
    </row>
    <row r="60" spans="1:3" x14ac:dyDescent="0.3">
      <c r="A60" s="1">
        <f>data!A62</f>
        <v>0.61458333333333337</v>
      </c>
      <c r="B60" s="3">
        <f>AVERAGE(data!B62:D62)</f>
        <v>132.53333333333333</v>
      </c>
      <c r="C60" s="3">
        <f>AVERAGE(data!E62:G62)</f>
        <v>141.86666666666667</v>
      </c>
    </row>
    <row r="61" spans="1:3" x14ac:dyDescent="0.3">
      <c r="A61" s="1">
        <f>data!A63</f>
        <v>0.625</v>
      </c>
      <c r="B61" s="3">
        <f>AVERAGE(data!B63:D63)</f>
        <v>128.73333333333332</v>
      </c>
      <c r="C61" s="3">
        <f>AVERAGE(data!E63:G63)</f>
        <v>138.16666666666666</v>
      </c>
    </row>
    <row r="62" spans="1:3" x14ac:dyDescent="0.3">
      <c r="A62" s="1">
        <f>data!A64</f>
        <v>0.63541666666666663</v>
      </c>
      <c r="B62" s="3">
        <f>AVERAGE(data!B64:D64)</f>
        <v>125.46666666666665</v>
      </c>
      <c r="C62" s="3">
        <f>AVERAGE(data!E64:G64)</f>
        <v>134.79999999999998</v>
      </c>
    </row>
    <row r="63" spans="1:3" x14ac:dyDescent="0.3">
      <c r="A63" s="1">
        <f>data!A65</f>
        <v>0.64583333333333337</v>
      </c>
      <c r="B63" s="3">
        <f>AVERAGE(data!B65:D65)</f>
        <v>122.66666666666667</v>
      </c>
      <c r="C63" s="3">
        <f>AVERAGE(data!E65:G65)</f>
        <v>131.73333333333335</v>
      </c>
    </row>
    <row r="64" spans="1:3" x14ac:dyDescent="0.3">
      <c r="A64" s="1">
        <f>data!A66</f>
        <v>0.65625</v>
      </c>
      <c r="B64" s="3">
        <f>AVERAGE(data!B66:D66)</f>
        <v>120.33333333333333</v>
      </c>
      <c r="C64" s="3">
        <f>AVERAGE(data!E66:G66)</f>
        <v>129</v>
      </c>
    </row>
    <row r="65" spans="1:3" x14ac:dyDescent="0.3">
      <c r="A65" s="1">
        <f>data!A67</f>
        <v>0.66666666666666663</v>
      </c>
      <c r="B65" s="3">
        <f>AVERAGE(data!B67:D67)</f>
        <v>118.46666666666665</v>
      </c>
      <c r="C65" s="3">
        <f>AVERAGE(data!E67:G67)</f>
        <v>126.5</v>
      </c>
    </row>
    <row r="66" spans="1:3" x14ac:dyDescent="0.3">
      <c r="A66" s="1">
        <f>data!A68</f>
        <v>0.67708333333333337</v>
      </c>
      <c r="B66" s="3">
        <f>AVERAGE(data!B68:D68)</f>
        <v>117.13333333333333</v>
      </c>
      <c r="C66" s="3">
        <f>AVERAGE(data!E68:G68)</f>
        <v>124.33333333333333</v>
      </c>
    </row>
    <row r="67" spans="1:3" x14ac:dyDescent="0.3">
      <c r="A67" s="1">
        <f>data!A69</f>
        <v>0.6875</v>
      </c>
      <c r="B67" s="3">
        <f>AVERAGE(data!B69:D69)</f>
        <v>116.93333333333334</v>
      </c>
      <c r="C67" s="3">
        <f>AVERAGE(data!E69:G69)</f>
        <v>122.7</v>
      </c>
    </row>
    <row r="68" spans="1:3" x14ac:dyDescent="0.3">
      <c r="A68" s="1">
        <f>data!A70</f>
        <v>0.69791666666666663</v>
      </c>
      <c r="B68" s="3">
        <f>AVERAGE(data!B70:D70)</f>
        <v>118.56666666666668</v>
      </c>
      <c r="C68" s="3">
        <f>AVERAGE(data!E70:G70)</f>
        <v>121.8</v>
      </c>
    </row>
    <row r="69" spans="1:3" x14ac:dyDescent="0.3">
      <c r="A69" s="1">
        <f>data!A71</f>
        <v>0.70833333333333337</v>
      </c>
      <c r="B69" s="3">
        <f>AVERAGE(data!B71:D71)</f>
        <v>122.93333333333332</v>
      </c>
      <c r="C69" s="3">
        <f>AVERAGE(data!E71:G71)</f>
        <v>121.8</v>
      </c>
    </row>
    <row r="70" spans="1:3" x14ac:dyDescent="0.3">
      <c r="A70" s="1">
        <f>data!A72</f>
        <v>0.71875</v>
      </c>
      <c r="B70" s="3">
        <f>AVERAGE(data!B72:D72)</f>
        <v>130.26666666666668</v>
      </c>
      <c r="C70" s="3">
        <f>AVERAGE(data!E72:G72)</f>
        <v>122.86666666666667</v>
      </c>
    </row>
    <row r="71" spans="1:3" x14ac:dyDescent="0.3">
      <c r="A71" s="1">
        <f>data!A73</f>
        <v>0.72916666666666663</v>
      </c>
      <c r="B71" s="3">
        <f>AVERAGE(data!B73:D73)</f>
        <v>139.73333333333332</v>
      </c>
      <c r="C71" s="3">
        <f>AVERAGE(data!E73:G73)</f>
        <v>124.96666666666668</v>
      </c>
    </row>
    <row r="72" spans="1:3" x14ac:dyDescent="0.3">
      <c r="A72" s="1">
        <f>data!A74</f>
        <v>0.73958333333333337</v>
      </c>
      <c r="B72" s="3">
        <f>AVERAGE(data!B74:D74)</f>
        <v>150</v>
      </c>
      <c r="C72" s="3">
        <f>AVERAGE(data!E74:G74)</f>
        <v>128.1</v>
      </c>
    </row>
    <row r="73" spans="1:3" x14ac:dyDescent="0.3">
      <c r="A73" s="1">
        <f>data!A75</f>
        <v>0.75</v>
      </c>
      <c r="B73" s="3">
        <f>AVERAGE(data!B75:D75)</f>
        <v>159.80000000000001</v>
      </c>
      <c r="C73" s="3">
        <f>AVERAGE(data!E75:G75)</f>
        <v>132.06666666666666</v>
      </c>
    </row>
    <row r="74" spans="1:3" x14ac:dyDescent="0.3">
      <c r="A74" s="1">
        <f>data!A76</f>
        <v>0.76041666666666663</v>
      </c>
      <c r="B74" s="3">
        <f>AVERAGE(data!B76:D76)</f>
        <v>168.13333333333333</v>
      </c>
      <c r="C74" s="3">
        <f>AVERAGE(data!E76:G76)</f>
        <v>136.76666666666668</v>
      </c>
    </row>
    <row r="75" spans="1:3" x14ac:dyDescent="0.3">
      <c r="A75" s="1">
        <f>data!A77</f>
        <v>0.77083333333333337</v>
      </c>
      <c r="B75" s="3">
        <f>AVERAGE(data!B77:D77)</f>
        <v>174.93333333333331</v>
      </c>
      <c r="C75" s="3">
        <f>AVERAGE(data!E77:G77)</f>
        <v>142.1</v>
      </c>
    </row>
    <row r="76" spans="1:3" x14ac:dyDescent="0.3">
      <c r="A76" s="1">
        <f>data!A78</f>
        <v>0.78125</v>
      </c>
      <c r="B76" s="3">
        <f>AVERAGE(data!B78:D78)</f>
        <v>180.66666666666666</v>
      </c>
      <c r="C76" s="3">
        <f>AVERAGE(data!E78:G78)</f>
        <v>147.83333333333334</v>
      </c>
    </row>
    <row r="77" spans="1:3" x14ac:dyDescent="0.3">
      <c r="A77" s="1">
        <f>data!A79</f>
        <v>0.79166666666666663</v>
      </c>
      <c r="B77" s="3">
        <f>AVERAGE(data!B79:D79)</f>
        <v>185.56666666666663</v>
      </c>
      <c r="C77" s="3">
        <f>AVERAGE(data!E79:G79)</f>
        <v>153.73333333333332</v>
      </c>
    </row>
    <row r="78" spans="1:3" x14ac:dyDescent="0.3">
      <c r="A78" s="1">
        <f>data!A80</f>
        <v>0.80208333333333337</v>
      </c>
      <c r="B78" s="3">
        <f>AVERAGE(data!B80:D80)</f>
        <v>189.79999999999998</v>
      </c>
      <c r="C78" s="3">
        <f>AVERAGE(data!E80:G80)</f>
        <v>159.5</v>
      </c>
    </row>
    <row r="79" spans="1:3" x14ac:dyDescent="0.3">
      <c r="A79" s="1">
        <f>data!A81</f>
        <v>0.8125</v>
      </c>
      <c r="B79" s="3">
        <f>AVERAGE(data!B81:D81)</f>
        <v>192.5333333333333</v>
      </c>
      <c r="C79" s="3">
        <f>AVERAGE(data!E81:G81)</f>
        <v>164.70000000000002</v>
      </c>
    </row>
    <row r="80" spans="1:3" x14ac:dyDescent="0.3">
      <c r="A80" s="1">
        <f>data!A82</f>
        <v>0.82291666666666663</v>
      </c>
      <c r="B80" s="3">
        <f>AVERAGE(data!B82:D82)</f>
        <v>192.79999999999998</v>
      </c>
      <c r="C80" s="3">
        <f>AVERAGE(data!E82:G82)</f>
        <v>168.6</v>
      </c>
    </row>
    <row r="81" spans="1:3" x14ac:dyDescent="0.3">
      <c r="A81" s="1">
        <f>data!A83</f>
        <v>0.83333333333333337</v>
      </c>
      <c r="B81" s="3">
        <f>AVERAGE(data!B83:D83)</f>
        <v>189.46666666666667</v>
      </c>
      <c r="C81" s="3">
        <f>AVERAGE(data!E83:G83)</f>
        <v>170.60000000000002</v>
      </c>
    </row>
    <row r="82" spans="1:3" x14ac:dyDescent="0.3">
      <c r="A82" s="1">
        <f>data!A84</f>
        <v>0.84375</v>
      </c>
      <c r="B82" s="3">
        <f>AVERAGE(data!B84:D84)</f>
        <v>182.16666666666666</v>
      </c>
      <c r="C82" s="3">
        <f>AVERAGE(data!E84:G84)</f>
        <v>170.36666666666667</v>
      </c>
    </row>
    <row r="83" spans="1:3" x14ac:dyDescent="0.3">
      <c r="A83" s="1">
        <f>data!A85</f>
        <v>0.85416666666666663</v>
      </c>
      <c r="B83" s="3">
        <f>AVERAGE(data!B85:D85)</f>
        <v>172.13333333333333</v>
      </c>
      <c r="C83" s="3">
        <f>AVERAGE(data!E85:G85)</f>
        <v>168.26666666666668</v>
      </c>
    </row>
    <row r="84" spans="1:3" x14ac:dyDescent="0.3">
      <c r="A84" s="1">
        <f>data!A86</f>
        <v>0.86458333333333337</v>
      </c>
      <c r="B84" s="3">
        <f>AVERAGE(data!B86:D86)</f>
        <v>161.29999999999998</v>
      </c>
      <c r="C84" s="3">
        <f>AVERAGE(data!E86:G86)</f>
        <v>165.1</v>
      </c>
    </row>
    <row r="85" spans="1:3" x14ac:dyDescent="0.3">
      <c r="A85" s="1">
        <f>data!A87</f>
        <v>0.875</v>
      </c>
      <c r="B85" s="3">
        <f>AVERAGE(data!B87:D87)</f>
        <v>151.46666666666667</v>
      </c>
      <c r="C85" s="3">
        <f>AVERAGE(data!E87:G87)</f>
        <v>161.46666666666667</v>
      </c>
    </row>
    <row r="86" spans="1:3" x14ac:dyDescent="0.3">
      <c r="A86" s="1">
        <f>data!A88</f>
        <v>0.88541666666666663</v>
      </c>
      <c r="B86" s="3">
        <f>AVERAGE(data!B88:D88)</f>
        <v>144.06666666666669</v>
      </c>
      <c r="C86" s="3">
        <f>AVERAGE(data!E88:G88)</f>
        <v>158.03333333333333</v>
      </c>
    </row>
    <row r="87" spans="1:3" x14ac:dyDescent="0.3">
      <c r="A87" s="1">
        <f>data!A89</f>
        <v>0.89583333333333337</v>
      </c>
      <c r="B87" s="3">
        <f>AVERAGE(data!B89:D89)</f>
        <v>138.63333333333333</v>
      </c>
      <c r="C87" s="3">
        <f>AVERAGE(data!E89:G89)</f>
        <v>155</v>
      </c>
    </row>
    <row r="88" spans="1:3" x14ac:dyDescent="0.3">
      <c r="A88" s="1">
        <f>data!A90</f>
        <v>0.90625</v>
      </c>
      <c r="B88" s="3">
        <f>AVERAGE(data!B90:D90)</f>
        <v>134.36666666666667</v>
      </c>
      <c r="C88" s="3">
        <f>AVERAGE(data!E90:G90)</f>
        <v>152.4</v>
      </c>
    </row>
    <row r="89" spans="1:3" x14ac:dyDescent="0.3">
      <c r="A89" s="1">
        <f>data!A91</f>
        <v>0.91666666666666663</v>
      </c>
      <c r="B89" s="3">
        <f>AVERAGE(data!B91:D91)</f>
        <v>130.4</v>
      </c>
      <c r="C89" s="3">
        <f>AVERAGE(data!E91:G91)</f>
        <v>150.36666666666667</v>
      </c>
    </row>
    <row r="90" spans="1:3" x14ac:dyDescent="0.3">
      <c r="A90" s="1">
        <f>data!A92</f>
        <v>0.92708333333333337</v>
      </c>
      <c r="B90" s="3">
        <f>AVERAGE(data!B92:D92)</f>
        <v>126.03333333333332</v>
      </c>
      <c r="C90" s="3">
        <f>AVERAGE(data!E92:G92)</f>
        <v>148.73333333333335</v>
      </c>
    </row>
    <row r="91" spans="1:3" x14ac:dyDescent="0.3">
      <c r="A91" s="1">
        <f>data!A93</f>
        <v>0.9375</v>
      </c>
      <c r="B91" s="3">
        <f>AVERAGE(data!B93:D93)</f>
        <v>121.06666666666666</v>
      </c>
      <c r="C91" s="3">
        <f>AVERAGE(data!E93:G93)</f>
        <v>146.83333333333334</v>
      </c>
    </row>
    <row r="92" spans="1:3" x14ac:dyDescent="0.3">
      <c r="A92" s="1">
        <f>data!A94</f>
        <v>0.94791666666666663</v>
      </c>
      <c r="B92" s="3">
        <f>AVERAGE(data!B94:D94)</f>
        <v>115.5</v>
      </c>
      <c r="C92" s="3">
        <f>AVERAGE(data!E94:G94)</f>
        <v>143.70000000000002</v>
      </c>
    </row>
    <row r="93" spans="1:3" x14ac:dyDescent="0.3">
      <c r="A93" s="1">
        <f>data!A95</f>
        <v>0.95833333333333337</v>
      </c>
      <c r="B93" s="3">
        <f>AVERAGE(data!B95:D95)</f>
        <v>109.3</v>
      </c>
      <c r="C93" s="3">
        <f>AVERAGE(data!E95:G95)</f>
        <v>138.46666666666667</v>
      </c>
    </row>
    <row r="94" spans="1:3" x14ac:dyDescent="0.3">
      <c r="A94" s="1">
        <f>data!A96</f>
        <v>0.96875</v>
      </c>
      <c r="B94" s="3">
        <f>AVERAGE(data!B96:D96)</f>
        <v>102.53333333333335</v>
      </c>
      <c r="C94" s="3">
        <f>AVERAGE(data!E96:G96)</f>
        <v>130.46666666666667</v>
      </c>
    </row>
    <row r="95" spans="1:3" x14ac:dyDescent="0.3">
      <c r="A95" s="1">
        <f>data!A97</f>
        <v>0.97916666666666663</v>
      </c>
      <c r="B95" s="3">
        <f>AVERAGE(data!B97:D97)</f>
        <v>95.333333333333329</v>
      </c>
      <c r="C95" s="3">
        <f>AVERAGE(data!E97:G97)</f>
        <v>120.53333333333335</v>
      </c>
    </row>
    <row r="96" spans="1:3" x14ac:dyDescent="0.3">
      <c r="A96" s="1">
        <f>data!A98</f>
        <v>0.98958333333333337</v>
      </c>
      <c r="B96" s="3">
        <f>AVERAGE(data!B98:D98)</f>
        <v>88</v>
      </c>
      <c r="C96" s="3">
        <f>AVERAGE(data!E98:G98)</f>
        <v>109.7</v>
      </c>
    </row>
    <row r="97" spans="1:3" x14ac:dyDescent="0.3">
      <c r="A97" s="1">
        <f>data!A99</f>
        <v>0</v>
      </c>
      <c r="B97" s="3">
        <f>AVERAGE(data!B99:D99)</f>
        <v>80.733333333333334</v>
      </c>
      <c r="C97" s="3">
        <f>AVERAGE(data!E99:G99)</f>
        <v>99.033333333333346</v>
      </c>
    </row>
    <row r="98" spans="1:3" x14ac:dyDescent="0.3">
      <c r="A9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B098-FE5A-41B2-A95F-15889E9A7DEF}">
  <dimension ref="A1:C97"/>
  <sheetViews>
    <sheetView workbookViewId="0">
      <selection sqref="A1:C97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AVERAGE(data!B4:D4)</f>
        <v>75.3</v>
      </c>
      <c r="C2" s="3">
        <f>AVERAGE(data!E4:G4)</f>
        <v>92.066666666666663</v>
      </c>
    </row>
    <row r="3" spans="1:3" x14ac:dyDescent="0.3">
      <c r="A3" s="1">
        <f>data!A5</f>
        <v>2.0833333333333332E-2</v>
      </c>
      <c r="B3" s="3">
        <f>AVERAGE(data!B5:D5)</f>
        <v>70.033333333333346</v>
      </c>
      <c r="C3" s="3">
        <f>AVERAGE(data!E5:G5)</f>
        <v>84.766666666666666</v>
      </c>
    </row>
    <row r="4" spans="1:3" x14ac:dyDescent="0.3">
      <c r="A4" s="1">
        <f>data!A6</f>
        <v>3.125E-2</v>
      </c>
      <c r="B4" s="3">
        <f>AVERAGE(data!B6:D6)</f>
        <v>65.266666666666666</v>
      </c>
      <c r="C4" s="3">
        <f>AVERAGE(data!E6:G6)</f>
        <v>78.466666666666683</v>
      </c>
    </row>
    <row r="5" spans="1:3" x14ac:dyDescent="0.3">
      <c r="A5" s="1">
        <f>data!A7</f>
        <v>4.1666666666666664E-2</v>
      </c>
      <c r="B5" s="3">
        <f>AVERAGE(data!B7:D7)</f>
        <v>60.766666666666659</v>
      </c>
      <c r="C5" s="3">
        <f>AVERAGE(data!E7:G7)</f>
        <v>72.966666666666669</v>
      </c>
    </row>
    <row r="6" spans="1:3" x14ac:dyDescent="0.3">
      <c r="A6" s="1">
        <f>data!A8</f>
        <v>5.2083333333333336E-2</v>
      </c>
      <c r="B6" s="3">
        <f>AVERAGE(data!B8:D8)</f>
        <v>56.366666666666674</v>
      </c>
      <c r="C6" s="3">
        <f>AVERAGE(data!E8:G8)</f>
        <v>67.933333333333337</v>
      </c>
    </row>
    <row r="7" spans="1:3" x14ac:dyDescent="0.3">
      <c r="A7" s="1">
        <f>data!A9</f>
        <v>6.25E-2</v>
      </c>
      <c r="B7" s="3">
        <f>AVERAGE(data!B9:D9)</f>
        <v>52.266666666666673</v>
      </c>
      <c r="C7" s="3">
        <f>AVERAGE(data!E9:G9)</f>
        <v>63.533333333333339</v>
      </c>
    </row>
    <row r="8" spans="1:3" x14ac:dyDescent="0.3">
      <c r="A8" s="1">
        <f>data!A10</f>
        <v>7.2916666666666671E-2</v>
      </c>
      <c r="B8" s="3">
        <f>AVERAGE(data!B10:D10)</f>
        <v>48.666666666666664</v>
      </c>
      <c r="C8" s="3">
        <f>AVERAGE(data!E10:G10)</f>
        <v>59.699999999999996</v>
      </c>
    </row>
    <row r="9" spans="1:3" x14ac:dyDescent="0.3">
      <c r="A9" s="1">
        <f>data!A11</f>
        <v>8.3333333333333329E-2</v>
      </c>
      <c r="B9" s="3">
        <f>AVERAGE(data!B11:D11)</f>
        <v>45.766666666666673</v>
      </c>
      <c r="C9" s="3">
        <f>AVERAGE(data!E11:G11)</f>
        <v>56.566666666666663</v>
      </c>
    </row>
    <row r="10" spans="1:3" x14ac:dyDescent="0.3">
      <c r="A10" s="1">
        <f>data!A12</f>
        <v>9.375E-2</v>
      </c>
      <c r="B10" s="3">
        <f>AVERAGE(data!B12:D12)</f>
        <v>43.766666666666659</v>
      </c>
      <c r="C10" s="3">
        <f>AVERAGE(data!E12:G12)</f>
        <v>54.266666666666673</v>
      </c>
    </row>
    <row r="11" spans="1:3" x14ac:dyDescent="0.3">
      <c r="A11" s="1">
        <f>data!A13</f>
        <v>0.10416666666666667</v>
      </c>
      <c r="B11" s="3">
        <f>AVERAGE(data!B13:D13)</f>
        <v>42.466666666666669</v>
      </c>
      <c r="C11" s="3">
        <f>AVERAGE(data!E13:G13)</f>
        <v>52.633333333333326</v>
      </c>
    </row>
    <row r="12" spans="1:3" x14ac:dyDescent="0.3">
      <c r="A12" s="1">
        <f>data!A14</f>
        <v>0.11458333333333333</v>
      </c>
      <c r="B12" s="3">
        <f>AVERAGE(data!B14:D14)</f>
        <v>41.666666666666664</v>
      </c>
      <c r="C12" s="3">
        <f>AVERAGE(data!E14:G14)</f>
        <v>51.366666666666674</v>
      </c>
    </row>
    <row r="13" spans="1:3" x14ac:dyDescent="0.3">
      <c r="A13" s="1">
        <f>data!A15</f>
        <v>0.125</v>
      </c>
      <c r="B13" s="3">
        <f>AVERAGE(data!B15:D15)</f>
        <v>41.066666666666663</v>
      </c>
      <c r="C13" s="3">
        <f>AVERAGE(data!E15:G15)</f>
        <v>50.5</v>
      </c>
    </row>
    <row r="14" spans="1:3" x14ac:dyDescent="0.3">
      <c r="A14" s="1">
        <f>data!A16</f>
        <v>0.13541666666666666</v>
      </c>
      <c r="B14" s="3">
        <f>AVERAGE(data!B16:D16)</f>
        <v>40.499999999999993</v>
      </c>
      <c r="C14" s="3">
        <f>AVERAGE(data!E16:G16)</f>
        <v>49.766666666666673</v>
      </c>
    </row>
    <row r="15" spans="1:3" x14ac:dyDescent="0.3">
      <c r="A15" s="1">
        <f>data!A17</f>
        <v>0.14583333333333334</v>
      </c>
      <c r="B15" s="3">
        <f>AVERAGE(data!B17:D17)</f>
        <v>40</v>
      </c>
      <c r="C15" s="3">
        <f>AVERAGE(data!E17:G17)</f>
        <v>49.233333333333327</v>
      </c>
    </row>
    <row r="16" spans="1:3" x14ac:dyDescent="0.3">
      <c r="A16" s="1">
        <f>data!A18</f>
        <v>0.15625</v>
      </c>
      <c r="B16" s="3">
        <f>AVERAGE(data!B18:D18)</f>
        <v>39.5</v>
      </c>
      <c r="C16" s="3">
        <f>AVERAGE(data!E18:G18)</f>
        <v>48.866666666666667</v>
      </c>
    </row>
    <row r="17" spans="1:3" x14ac:dyDescent="0.3">
      <c r="A17" s="1">
        <f>data!A19</f>
        <v>0.16666666666666666</v>
      </c>
      <c r="B17" s="3">
        <f>AVERAGE(data!B19:D19)</f>
        <v>39.133333333333333</v>
      </c>
      <c r="C17" s="3">
        <f>AVERAGE(data!E19:G19)</f>
        <v>48.800000000000004</v>
      </c>
    </row>
    <row r="18" spans="1:3" x14ac:dyDescent="0.3">
      <c r="A18" s="1">
        <f>data!A20</f>
        <v>0.17708333333333334</v>
      </c>
      <c r="B18" s="3">
        <f>AVERAGE(data!B20:D20)</f>
        <v>38.833333333333336</v>
      </c>
      <c r="C18" s="3">
        <f>AVERAGE(data!E20:G20)</f>
        <v>49.033333333333331</v>
      </c>
    </row>
    <row r="19" spans="1:3" x14ac:dyDescent="0.3">
      <c r="A19" s="1">
        <f>data!A21</f>
        <v>0.1875</v>
      </c>
      <c r="B19" s="3">
        <f>AVERAGE(data!B21:D21)</f>
        <v>38.699999999999996</v>
      </c>
      <c r="C19" s="3">
        <f>AVERAGE(data!E21:G21)</f>
        <v>49.466666666666669</v>
      </c>
    </row>
    <row r="20" spans="1:3" x14ac:dyDescent="0.3">
      <c r="A20" s="1">
        <f>data!A22</f>
        <v>0.19791666666666666</v>
      </c>
      <c r="B20" s="3">
        <f>AVERAGE(data!B22:D22)</f>
        <v>38.699999999999996</v>
      </c>
      <c r="C20" s="3">
        <f>AVERAGE(data!E22:G22)</f>
        <v>50.033333333333339</v>
      </c>
    </row>
    <row r="21" spans="1:3" x14ac:dyDescent="0.3">
      <c r="A21" s="1">
        <f>data!A23</f>
        <v>0.20833333333333334</v>
      </c>
      <c r="B21" s="3">
        <f>AVERAGE(data!B23:D23)</f>
        <v>38.866666666666667</v>
      </c>
      <c r="C21" s="3">
        <f>AVERAGE(data!E23:G23)</f>
        <v>50.5</v>
      </c>
    </row>
    <row r="22" spans="1:3" x14ac:dyDescent="0.3">
      <c r="A22" s="1">
        <f>data!A24</f>
        <v>0.21875</v>
      </c>
      <c r="B22" s="3">
        <f>AVERAGE(data!B24:D24)</f>
        <v>39.233333333333327</v>
      </c>
      <c r="C22" s="3">
        <f>AVERAGE(data!E24:G24)</f>
        <v>51</v>
      </c>
    </row>
    <row r="23" spans="1:3" x14ac:dyDescent="0.3">
      <c r="A23" s="1">
        <f>data!A25</f>
        <v>0.22916666666666666</v>
      </c>
      <c r="B23" s="3">
        <f>AVERAGE(data!B25:D25)</f>
        <v>40.199999999999996</v>
      </c>
      <c r="C23" s="3">
        <f>AVERAGE(data!E25:G25)</f>
        <v>51.800000000000004</v>
      </c>
    </row>
    <row r="24" spans="1:3" x14ac:dyDescent="0.3">
      <c r="A24" s="1">
        <f>data!A26</f>
        <v>0.23958333333333334</v>
      </c>
      <c r="B24" s="3">
        <f>AVERAGE(data!B26:D26)</f>
        <v>42.233333333333334</v>
      </c>
      <c r="C24" s="3">
        <f>AVERAGE(data!E26:G26)</f>
        <v>53.5</v>
      </c>
    </row>
    <row r="25" spans="1:3" x14ac:dyDescent="0.3">
      <c r="A25" s="1">
        <f>data!A27</f>
        <v>0.25</v>
      </c>
      <c r="B25" s="3">
        <f>AVERAGE(data!B27:D27)</f>
        <v>45.766666666666673</v>
      </c>
      <c r="C25" s="3">
        <f>AVERAGE(data!E27:G27)</f>
        <v>56.6</v>
      </c>
    </row>
    <row r="26" spans="1:3" x14ac:dyDescent="0.3">
      <c r="A26" s="1">
        <f>data!A28</f>
        <v>0.26041666666666669</v>
      </c>
      <c r="B26" s="3">
        <f>AVERAGE(data!B28:D28)</f>
        <v>51.1</v>
      </c>
      <c r="C26" s="3">
        <f>AVERAGE(data!E28:G28)</f>
        <v>61.366666666666674</v>
      </c>
    </row>
    <row r="27" spans="1:3" x14ac:dyDescent="0.3">
      <c r="A27" s="1">
        <f>data!A29</f>
        <v>0.27083333333333331</v>
      </c>
      <c r="B27" s="3">
        <f>AVERAGE(data!B29:D29)</f>
        <v>57.699999999999996</v>
      </c>
      <c r="C27" s="3">
        <f>AVERAGE(data!E29:G29)</f>
        <v>67.399999999999991</v>
      </c>
    </row>
    <row r="28" spans="1:3" x14ac:dyDescent="0.3">
      <c r="A28" s="1">
        <f>data!A30</f>
        <v>0.28125</v>
      </c>
      <c r="B28" s="3">
        <f>AVERAGE(data!B30:D30)</f>
        <v>64.86666666666666</v>
      </c>
      <c r="C28" s="3">
        <f>AVERAGE(data!E30:G30)</f>
        <v>74.133333333333326</v>
      </c>
    </row>
    <row r="29" spans="1:3" x14ac:dyDescent="0.3">
      <c r="A29" s="1">
        <f>data!A31</f>
        <v>0.29166666666666669</v>
      </c>
      <c r="B29" s="3">
        <f>AVERAGE(data!B31:D31)</f>
        <v>71.833333333333329</v>
      </c>
      <c r="C29" s="3">
        <f>AVERAGE(data!E31:G31)</f>
        <v>81</v>
      </c>
    </row>
    <row r="30" spans="1:3" x14ac:dyDescent="0.3">
      <c r="A30" s="1">
        <f>data!A32</f>
        <v>0.30208333333333331</v>
      </c>
      <c r="B30" s="3">
        <f>AVERAGE(data!B32:D32)</f>
        <v>78.166666666666671</v>
      </c>
      <c r="C30" s="3">
        <f>AVERAGE(data!E32:G32)</f>
        <v>87.566666666666663</v>
      </c>
    </row>
    <row r="31" spans="1:3" x14ac:dyDescent="0.3">
      <c r="A31" s="1">
        <f>data!A33</f>
        <v>0.3125</v>
      </c>
      <c r="B31" s="3">
        <f>AVERAGE(data!B33:D33)</f>
        <v>84.066666666666663</v>
      </c>
      <c r="C31" s="3">
        <f>AVERAGE(data!E33:G33)</f>
        <v>94</v>
      </c>
    </row>
    <row r="32" spans="1:3" x14ac:dyDescent="0.3">
      <c r="A32" s="1">
        <f>data!A34</f>
        <v>0.32291666666666669</v>
      </c>
      <c r="B32" s="3">
        <f>AVERAGE(data!B34:D34)</f>
        <v>89.966666666666654</v>
      </c>
      <c r="C32" s="3">
        <f>AVERAGE(data!E34:G34)</f>
        <v>100.56666666666666</v>
      </c>
    </row>
    <row r="33" spans="1:3" x14ac:dyDescent="0.3">
      <c r="A33" s="1">
        <f>data!A35</f>
        <v>0.33333333333333331</v>
      </c>
      <c r="B33" s="3">
        <f>AVERAGE(data!B35:D35)</f>
        <v>96.266666666666666</v>
      </c>
      <c r="C33" s="3">
        <f>AVERAGE(data!E35:G35)</f>
        <v>107.63333333333333</v>
      </c>
    </row>
    <row r="34" spans="1:3" x14ac:dyDescent="0.3">
      <c r="A34" s="1">
        <f>data!A36</f>
        <v>0.34375</v>
      </c>
      <c r="B34" s="3">
        <f>AVERAGE(data!B36:D36)</f>
        <v>103.26666666666665</v>
      </c>
      <c r="C34" s="3">
        <f>AVERAGE(data!E36:G36)</f>
        <v>115.43333333333334</v>
      </c>
    </row>
    <row r="35" spans="1:3" x14ac:dyDescent="0.3">
      <c r="A35" s="1">
        <f>data!A37</f>
        <v>0.35416666666666669</v>
      </c>
      <c r="B35" s="3">
        <f>AVERAGE(data!B37:D37)</f>
        <v>110.63333333333333</v>
      </c>
      <c r="C35" s="3">
        <f>AVERAGE(data!E37:G37)</f>
        <v>123.56666666666666</v>
      </c>
    </row>
    <row r="36" spans="1:3" x14ac:dyDescent="0.3">
      <c r="A36" s="1">
        <f>data!A38</f>
        <v>0.36458333333333331</v>
      </c>
      <c r="B36" s="3">
        <f>AVERAGE(data!B38:D38)</f>
        <v>117.73333333333335</v>
      </c>
      <c r="C36" s="3">
        <f>AVERAGE(data!E38:G38)</f>
        <v>131.66666666666666</v>
      </c>
    </row>
    <row r="37" spans="1:3" x14ac:dyDescent="0.3">
      <c r="A37" s="1">
        <f>data!A39</f>
        <v>0.375</v>
      </c>
      <c r="B37" s="3">
        <f>AVERAGE(data!B39:D39)</f>
        <v>124</v>
      </c>
      <c r="C37" s="3">
        <f>AVERAGE(data!E39:G39)</f>
        <v>139.26666666666668</v>
      </c>
    </row>
    <row r="38" spans="1:3" x14ac:dyDescent="0.3">
      <c r="A38" s="1">
        <f>data!A40</f>
        <v>0.38541666666666669</v>
      </c>
      <c r="B38" s="3">
        <f>AVERAGE(data!B40:D40)</f>
        <v>129.06666666666666</v>
      </c>
      <c r="C38" s="3">
        <f>AVERAGE(data!E40:G40)</f>
        <v>145.96666666666667</v>
      </c>
    </row>
    <row r="39" spans="1:3" x14ac:dyDescent="0.3">
      <c r="A39" s="1">
        <f>data!A41</f>
        <v>0.39583333333333331</v>
      </c>
      <c r="B39" s="3">
        <f>AVERAGE(data!B41:D41)</f>
        <v>133.13333333333333</v>
      </c>
      <c r="C39" s="3">
        <f>AVERAGE(data!E41:G41)</f>
        <v>151.70000000000002</v>
      </c>
    </row>
    <row r="40" spans="1:3" x14ac:dyDescent="0.3">
      <c r="A40" s="1">
        <f>data!A42</f>
        <v>0.40625</v>
      </c>
      <c r="B40" s="3">
        <f>AVERAGE(data!B42:D42)</f>
        <v>136.4</v>
      </c>
      <c r="C40" s="3">
        <f>AVERAGE(data!E42:G42)</f>
        <v>156.23333333333332</v>
      </c>
    </row>
    <row r="41" spans="1:3" x14ac:dyDescent="0.3">
      <c r="A41" s="1">
        <f>data!A43</f>
        <v>0.41666666666666669</v>
      </c>
      <c r="B41" s="3">
        <f>AVERAGE(data!B43:D43)</f>
        <v>139.26666666666668</v>
      </c>
      <c r="C41" s="3">
        <f>AVERAGE(data!E43:G43)</f>
        <v>159.53333333333333</v>
      </c>
    </row>
    <row r="42" spans="1:3" x14ac:dyDescent="0.3">
      <c r="A42" s="1">
        <f>data!A44</f>
        <v>0.42708333333333331</v>
      </c>
      <c r="B42" s="3">
        <f>AVERAGE(data!B44:D44)</f>
        <v>141.96666666666667</v>
      </c>
      <c r="C42" s="3">
        <f>AVERAGE(data!E44:G44)</f>
        <v>161.63333333333335</v>
      </c>
    </row>
    <row r="43" spans="1:3" x14ac:dyDescent="0.3">
      <c r="A43" s="1">
        <f>data!A45</f>
        <v>0.4375</v>
      </c>
      <c r="B43" s="3">
        <f>AVERAGE(data!B45:D45)</f>
        <v>144.63333333333333</v>
      </c>
      <c r="C43" s="3">
        <f>AVERAGE(data!E45:G45)</f>
        <v>162.93333333333331</v>
      </c>
    </row>
    <row r="44" spans="1:3" x14ac:dyDescent="0.3">
      <c r="A44" s="1">
        <f>data!A46</f>
        <v>0.44791666666666669</v>
      </c>
      <c r="B44" s="3">
        <f>AVERAGE(data!B46:D46)</f>
        <v>147.36666666666665</v>
      </c>
      <c r="C44" s="3">
        <f>AVERAGE(data!E46:G46)</f>
        <v>164.06666666666666</v>
      </c>
    </row>
    <row r="45" spans="1:3" x14ac:dyDescent="0.3">
      <c r="A45" s="1">
        <f>data!A47</f>
        <v>0.45833333333333331</v>
      </c>
      <c r="B45" s="3">
        <f>AVERAGE(data!B47:D47)</f>
        <v>150.36666666666665</v>
      </c>
      <c r="C45" s="3">
        <f>AVERAGE(data!E47:G47)</f>
        <v>165.63333333333333</v>
      </c>
    </row>
    <row r="46" spans="1:3" x14ac:dyDescent="0.3">
      <c r="A46" s="1">
        <f>data!A48</f>
        <v>0.46875</v>
      </c>
      <c r="B46" s="3">
        <f>AVERAGE(data!B48:D48)</f>
        <v>153.63333333333333</v>
      </c>
      <c r="C46" s="3">
        <f>AVERAGE(data!E48:G48)</f>
        <v>168</v>
      </c>
    </row>
    <row r="47" spans="1:3" x14ac:dyDescent="0.3">
      <c r="A47" s="1">
        <f>data!A49</f>
        <v>0.47916666666666669</v>
      </c>
      <c r="B47" s="3">
        <f>AVERAGE(data!B49:D49)</f>
        <v>157.03333333333333</v>
      </c>
      <c r="C47" s="3">
        <f>AVERAGE(data!E49:G49)</f>
        <v>171.06666666666669</v>
      </c>
    </row>
    <row r="48" spans="1:3" x14ac:dyDescent="0.3">
      <c r="A48" s="1">
        <f>data!A50</f>
        <v>0.48958333333333331</v>
      </c>
      <c r="B48" s="3">
        <f>AVERAGE(data!B50:D50)</f>
        <v>160.43333333333334</v>
      </c>
      <c r="C48" s="3">
        <f>AVERAGE(data!E50:G50)</f>
        <v>174.56666666666669</v>
      </c>
    </row>
    <row r="49" spans="1:3" x14ac:dyDescent="0.3">
      <c r="A49" s="1">
        <f>data!A51</f>
        <v>0.5</v>
      </c>
      <c r="B49" s="3">
        <f>AVERAGE(data!B51:D51)</f>
        <v>163.70000000000002</v>
      </c>
      <c r="C49" s="3">
        <f>AVERAGE(data!E51:G51)</f>
        <v>178.1</v>
      </c>
    </row>
    <row r="50" spans="1:3" x14ac:dyDescent="0.3">
      <c r="A50" s="1">
        <f>data!A52</f>
        <v>0.51041666666666663</v>
      </c>
      <c r="B50" s="3">
        <f>AVERAGE(data!B52:D52)</f>
        <v>166.53333333333333</v>
      </c>
      <c r="C50" s="3">
        <f>AVERAGE(data!E52:G52)</f>
        <v>181.4</v>
      </c>
    </row>
    <row r="51" spans="1:3" x14ac:dyDescent="0.3">
      <c r="A51" s="1">
        <f>data!A53</f>
        <v>0.52083333333333337</v>
      </c>
      <c r="B51" s="3">
        <f>AVERAGE(data!B53:D53)</f>
        <v>168.53333333333333</v>
      </c>
      <c r="C51" s="3">
        <f>AVERAGE(data!E53:G53)</f>
        <v>183.80000000000004</v>
      </c>
    </row>
    <row r="52" spans="1:3" x14ac:dyDescent="0.3">
      <c r="A52" s="1">
        <f>data!A54</f>
        <v>0.53125</v>
      </c>
      <c r="B52" s="3">
        <f>AVERAGE(data!B54:D54)</f>
        <v>169.1</v>
      </c>
      <c r="C52" s="3">
        <f>AVERAGE(data!E54:G54)</f>
        <v>184.46666666666667</v>
      </c>
    </row>
    <row r="53" spans="1:3" x14ac:dyDescent="0.3">
      <c r="A53" s="1">
        <f>data!A55</f>
        <v>0.54166666666666663</v>
      </c>
      <c r="B53" s="3">
        <f>AVERAGE(data!B55:D55)</f>
        <v>167.83333333333334</v>
      </c>
      <c r="C53" s="3">
        <f>AVERAGE(data!E55:G55)</f>
        <v>182.83333333333334</v>
      </c>
    </row>
    <row r="54" spans="1:3" x14ac:dyDescent="0.3">
      <c r="A54" s="1">
        <f>data!A56</f>
        <v>0.55208333333333337</v>
      </c>
      <c r="B54" s="3">
        <f>AVERAGE(data!B56:D56)</f>
        <v>164.4</v>
      </c>
      <c r="C54" s="3">
        <f>AVERAGE(data!E56:G56)</f>
        <v>178.33333333333334</v>
      </c>
    </row>
    <row r="55" spans="1:3" x14ac:dyDescent="0.3">
      <c r="A55" s="1">
        <f>data!A57</f>
        <v>0.5625</v>
      </c>
      <c r="B55" s="3">
        <f>AVERAGE(data!B57:D57)</f>
        <v>159.33333333333331</v>
      </c>
      <c r="C55" s="3">
        <f>AVERAGE(data!E57:G57)</f>
        <v>171.9</v>
      </c>
    </row>
    <row r="56" spans="1:3" x14ac:dyDescent="0.3">
      <c r="A56" s="1">
        <f>data!A58</f>
        <v>0.57291666666666663</v>
      </c>
      <c r="B56" s="3">
        <f>AVERAGE(data!B58:D58)</f>
        <v>153.36666666666667</v>
      </c>
      <c r="C56" s="3">
        <f>AVERAGE(data!E58:G58)</f>
        <v>164.49999999999997</v>
      </c>
    </row>
    <row r="57" spans="1:3" x14ac:dyDescent="0.3">
      <c r="A57" s="1">
        <f>data!A59</f>
        <v>0.58333333333333337</v>
      </c>
      <c r="B57" s="3">
        <f>AVERAGE(data!B59:D59)</f>
        <v>147.33333333333334</v>
      </c>
      <c r="C57" s="3">
        <f>AVERAGE(data!E59:G59)</f>
        <v>157.33333333333334</v>
      </c>
    </row>
    <row r="58" spans="1:3" x14ac:dyDescent="0.3">
      <c r="A58" s="1">
        <f>data!A60</f>
        <v>0.59375</v>
      </c>
      <c r="B58" s="3">
        <f>AVERAGE(data!B60:D60)</f>
        <v>141.76666666666668</v>
      </c>
      <c r="C58" s="3">
        <f>AVERAGE(data!E60:G60)</f>
        <v>151.16666666666666</v>
      </c>
    </row>
    <row r="59" spans="1:3" x14ac:dyDescent="0.3">
      <c r="A59" s="1">
        <f>data!A61</f>
        <v>0.60416666666666663</v>
      </c>
      <c r="B59" s="3">
        <f>AVERAGE(data!B61:D61)</f>
        <v>136.86666666666667</v>
      </c>
      <c r="C59" s="3">
        <f>AVERAGE(data!E61:G61)</f>
        <v>146.16666666666666</v>
      </c>
    </row>
    <row r="60" spans="1:3" x14ac:dyDescent="0.3">
      <c r="A60" s="1">
        <f>data!A62</f>
        <v>0.61458333333333337</v>
      </c>
      <c r="B60" s="3">
        <f>AVERAGE(data!B62:D62)</f>
        <v>132.53333333333333</v>
      </c>
      <c r="C60" s="3">
        <f>AVERAGE(data!E62:G62)</f>
        <v>141.86666666666667</v>
      </c>
    </row>
    <row r="61" spans="1:3" x14ac:dyDescent="0.3">
      <c r="A61" s="1">
        <f>data!A63</f>
        <v>0.625</v>
      </c>
      <c r="B61" s="3">
        <f>AVERAGE(data!B63:D63)</f>
        <v>128.73333333333332</v>
      </c>
      <c r="C61" s="3">
        <f>AVERAGE(data!E63:G63)</f>
        <v>138.16666666666666</v>
      </c>
    </row>
    <row r="62" spans="1:3" x14ac:dyDescent="0.3">
      <c r="A62" s="1">
        <f>data!A64</f>
        <v>0.63541666666666663</v>
      </c>
      <c r="B62" s="3">
        <f>AVERAGE(data!B64:D64)</f>
        <v>125.46666666666665</v>
      </c>
      <c r="C62" s="3">
        <f>AVERAGE(data!E64:G64)</f>
        <v>134.79999999999998</v>
      </c>
    </row>
    <row r="63" spans="1:3" x14ac:dyDescent="0.3">
      <c r="A63" s="1">
        <f>data!A65</f>
        <v>0.64583333333333337</v>
      </c>
      <c r="B63" s="3">
        <f>AVERAGE(data!B65:D65)</f>
        <v>122.66666666666667</v>
      </c>
      <c r="C63" s="3">
        <f>AVERAGE(data!E65:G65)</f>
        <v>131.73333333333335</v>
      </c>
    </row>
    <row r="64" spans="1:3" x14ac:dyDescent="0.3">
      <c r="A64" s="1">
        <f>data!A66</f>
        <v>0.65625</v>
      </c>
      <c r="B64" s="3">
        <f>AVERAGE(data!B66:D66)</f>
        <v>120.33333333333333</v>
      </c>
      <c r="C64" s="3">
        <f>AVERAGE(data!E66:G66)</f>
        <v>129</v>
      </c>
    </row>
    <row r="65" spans="1:3" x14ac:dyDescent="0.3">
      <c r="A65" s="1">
        <f>data!A67</f>
        <v>0.66666666666666663</v>
      </c>
      <c r="B65" s="3">
        <f>AVERAGE(data!B67:D67)</f>
        <v>118.46666666666665</v>
      </c>
      <c r="C65" s="3">
        <f>AVERAGE(data!E67:G67)</f>
        <v>126.5</v>
      </c>
    </row>
    <row r="66" spans="1:3" x14ac:dyDescent="0.3">
      <c r="A66" s="1">
        <f>data!A68</f>
        <v>0.67708333333333337</v>
      </c>
      <c r="B66" s="3">
        <f>AVERAGE(data!B68:D68)</f>
        <v>117.13333333333333</v>
      </c>
      <c r="C66" s="3">
        <f>AVERAGE(data!E68:G68)</f>
        <v>124.33333333333333</v>
      </c>
    </row>
    <row r="67" spans="1:3" x14ac:dyDescent="0.3">
      <c r="A67" s="1">
        <f>data!A69</f>
        <v>0.6875</v>
      </c>
      <c r="B67" s="3">
        <f>AVERAGE(data!B69:D69)</f>
        <v>116.93333333333334</v>
      </c>
      <c r="C67" s="3">
        <f>AVERAGE(data!E69:G69)</f>
        <v>122.7</v>
      </c>
    </row>
    <row r="68" spans="1:3" x14ac:dyDescent="0.3">
      <c r="A68" s="1">
        <f>data!A70</f>
        <v>0.69791666666666663</v>
      </c>
      <c r="B68" s="3">
        <f>AVERAGE(data!B70:D70)</f>
        <v>118.56666666666668</v>
      </c>
      <c r="C68" s="3">
        <f>AVERAGE(data!E70:G70)</f>
        <v>121.8</v>
      </c>
    </row>
    <row r="69" spans="1:3" x14ac:dyDescent="0.3">
      <c r="A69" s="1">
        <f>data!A71</f>
        <v>0.70833333333333337</v>
      </c>
      <c r="B69" s="3">
        <f>AVERAGE(data!B71:D71)</f>
        <v>122.93333333333332</v>
      </c>
      <c r="C69" s="3">
        <f>AVERAGE(data!E71:G71)</f>
        <v>121.8</v>
      </c>
    </row>
    <row r="70" spans="1:3" x14ac:dyDescent="0.3">
      <c r="A70" s="1">
        <f>data!A72</f>
        <v>0.71875</v>
      </c>
      <c r="B70" s="3">
        <f>AVERAGE(data!B72:D72)</f>
        <v>130.26666666666668</v>
      </c>
      <c r="C70" s="3">
        <f>AVERAGE(data!E72:G72)</f>
        <v>122.86666666666667</v>
      </c>
    </row>
    <row r="71" spans="1:3" x14ac:dyDescent="0.3">
      <c r="A71" s="1">
        <f>data!A73</f>
        <v>0.72916666666666663</v>
      </c>
      <c r="B71" s="3">
        <f>AVERAGE(data!B73:D73)</f>
        <v>139.73333333333332</v>
      </c>
      <c r="C71" s="3">
        <f>AVERAGE(data!E73:G73)</f>
        <v>124.96666666666668</v>
      </c>
    </row>
    <row r="72" spans="1:3" x14ac:dyDescent="0.3">
      <c r="A72" s="1">
        <f>data!A74</f>
        <v>0.73958333333333337</v>
      </c>
      <c r="B72" s="3">
        <f>AVERAGE(data!B74:D74)</f>
        <v>150</v>
      </c>
      <c r="C72" s="3">
        <f>AVERAGE(data!E74:G74)</f>
        <v>128.1</v>
      </c>
    </row>
    <row r="73" spans="1:3" x14ac:dyDescent="0.3">
      <c r="A73" s="1">
        <f>data!A75</f>
        <v>0.75</v>
      </c>
      <c r="B73" s="3">
        <f>AVERAGE(data!B75:D75)</f>
        <v>159.80000000000001</v>
      </c>
      <c r="C73" s="3">
        <f>AVERAGE(data!E75:G75)</f>
        <v>132.06666666666666</v>
      </c>
    </row>
    <row r="74" spans="1:3" x14ac:dyDescent="0.3">
      <c r="A74" s="1">
        <f>data!A76</f>
        <v>0.76041666666666663</v>
      </c>
      <c r="B74" s="3">
        <f>AVERAGE(data!B76:D76)</f>
        <v>168.13333333333333</v>
      </c>
      <c r="C74" s="3">
        <f>AVERAGE(data!E76:G76)</f>
        <v>136.76666666666668</v>
      </c>
    </row>
    <row r="75" spans="1:3" x14ac:dyDescent="0.3">
      <c r="A75" s="1">
        <f>data!A77</f>
        <v>0.77083333333333337</v>
      </c>
      <c r="B75" s="3">
        <f>AVERAGE(data!B77:D77)</f>
        <v>174.93333333333331</v>
      </c>
      <c r="C75" s="3">
        <f>AVERAGE(data!E77:G77)</f>
        <v>142.1</v>
      </c>
    </row>
    <row r="76" spans="1:3" x14ac:dyDescent="0.3">
      <c r="A76" s="1">
        <f>data!A78</f>
        <v>0.78125</v>
      </c>
      <c r="B76" s="3">
        <f>AVERAGE(data!B78:D78)</f>
        <v>180.66666666666666</v>
      </c>
      <c r="C76" s="3">
        <f>AVERAGE(data!E78:G78)</f>
        <v>147.83333333333334</v>
      </c>
    </row>
    <row r="77" spans="1:3" x14ac:dyDescent="0.3">
      <c r="A77" s="1">
        <f>data!A79</f>
        <v>0.79166666666666663</v>
      </c>
      <c r="B77" s="3">
        <f>AVERAGE(data!B79:D79)</f>
        <v>185.56666666666663</v>
      </c>
      <c r="C77" s="3">
        <f>AVERAGE(data!E79:G79)</f>
        <v>153.73333333333332</v>
      </c>
    </row>
    <row r="78" spans="1:3" x14ac:dyDescent="0.3">
      <c r="A78" s="1">
        <f>data!A80</f>
        <v>0.80208333333333337</v>
      </c>
      <c r="B78" s="3">
        <f>AVERAGE(data!B80:D80)</f>
        <v>189.79999999999998</v>
      </c>
      <c r="C78" s="3">
        <f>AVERAGE(data!E80:G80)</f>
        <v>159.5</v>
      </c>
    </row>
    <row r="79" spans="1:3" x14ac:dyDescent="0.3">
      <c r="A79" s="1">
        <f>data!A81</f>
        <v>0.8125</v>
      </c>
      <c r="B79" s="3">
        <f>AVERAGE(data!B81:D81)</f>
        <v>192.5333333333333</v>
      </c>
      <c r="C79" s="3">
        <f>AVERAGE(data!E81:G81)</f>
        <v>164.70000000000002</v>
      </c>
    </row>
    <row r="80" spans="1:3" x14ac:dyDescent="0.3">
      <c r="A80" s="1">
        <f>data!A82</f>
        <v>0.82291666666666663</v>
      </c>
      <c r="B80" s="3">
        <f>AVERAGE(data!B82:D82)</f>
        <v>192.79999999999998</v>
      </c>
      <c r="C80" s="3">
        <f>AVERAGE(data!E82:G82)</f>
        <v>168.6</v>
      </c>
    </row>
    <row r="81" spans="1:3" x14ac:dyDescent="0.3">
      <c r="A81" s="1">
        <f>data!A83</f>
        <v>0.83333333333333337</v>
      </c>
      <c r="B81" s="3">
        <f>AVERAGE(data!B83:D83)</f>
        <v>189.46666666666667</v>
      </c>
      <c r="C81" s="3">
        <f>AVERAGE(data!E83:G83)</f>
        <v>170.60000000000002</v>
      </c>
    </row>
    <row r="82" spans="1:3" x14ac:dyDescent="0.3">
      <c r="A82" s="1">
        <f>data!A84</f>
        <v>0.84375</v>
      </c>
      <c r="B82" s="3">
        <f>AVERAGE(data!B84:D84)</f>
        <v>182.16666666666666</v>
      </c>
      <c r="C82" s="3">
        <f>AVERAGE(data!E84:G84)</f>
        <v>170.36666666666667</v>
      </c>
    </row>
    <row r="83" spans="1:3" x14ac:dyDescent="0.3">
      <c r="A83" s="1">
        <f>data!A85</f>
        <v>0.85416666666666663</v>
      </c>
      <c r="B83" s="3">
        <f>AVERAGE(data!B85:D85)</f>
        <v>172.13333333333333</v>
      </c>
      <c r="C83" s="3">
        <f>AVERAGE(data!E85:G85)</f>
        <v>168.26666666666668</v>
      </c>
    </row>
    <row r="84" spans="1:3" x14ac:dyDescent="0.3">
      <c r="A84" s="1">
        <f>data!A86</f>
        <v>0.86458333333333337</v>
      </c>
      <c r="B84" s="3">
        <f>AVERAGE(data!B86:D86)</f>
        <v>161.29999999999998</v>
      </c>
      <c r="C84" s="3">
        <f>AVERAGE(data!E86:G86)</f>
        <v>165.1</v>
      </c>
    </row>
    <row r="85" spans="1:3" x14ac:dyDescent="0.3">
      <c r="A85" s="1">
        <f>data!A87</f>
        <v>0.875</v>
      </c>
      <c r="B85" s="3">
        <f>AVERAGE(data!B87:D87)</f>
        <v>151.46666666666667</v>
      </c>
      <c r="C85" s="3">
        <f>AVERAGE(data!E87:G87)</f>
        <v>161.46666666666667</v>
      </c>
    </row>
    <row r="86" spans="1:3" x14ac:dyDescent="0.3">
      <c r="A86" s="1">
        <f>data!A88</f>
        <v>0.88541666666666663</v>
      </c>
      <c r="B86" s="3">
        <f>AVERAGE(data!B88:D88)</f>
        <v>144.06666666666669</v>
      </c>
      <c r="C86" s="3">
        <f>AVERAGE(data!E88:G88)</f>
        <v>158.03333333333333</v>
      </c>
    </row>
    <row r="87" spans="1:3" x14ac:dyDescent="0.3">
      <c r="A87" s="1">
        <f>data!A89</f>
        <v>0.89583333333333337</v>
      </c>
      <c r="B87" s="3">
        <f>AVERAGE(data!B89:D89)</f>
        <v>138.63333333333333</v>
      </c>
      <c r="C87" s="3">
        <f>AVERAGE(data!E89:G89)</f>
        <v>155</v>
      </c>
    </row>
    <row r="88" spans="1:3" x14ac:dyDescent="0.3">
      <c r="A88" s="1">
        <f>data!A90</f>
        <v>0.90625</v>
      </c>
      <c r="B88" s="3">
        <f>AVERAGE(data!B90:D90)</f>
        <v>134.36666666666667</v>
      </c>
      <c r="C88" s="3">
        <f>AVERAGE(data!E90:G90)</f>
        <v>152.4</v>
      </c>
    </row>
    <row r="89" spans="1:3" x14ac:dyDescent="0.3">
      <c r="A89" s="1">
        <f>data!A91</f>
        <v>0.91666666666666663</v>
      </c>
      <c r="B89" s="3">
        <f>AVERAGE(data!B91:D91)</f>
        <v>130.4</v>
      </c>
      <c r="C89" s="3">
        <f>AVERAGE(data!E91:G91)</f>
        <v>150.36666666666667</v>
      </c>
    </row>
    <row r="90" spans="1:3" x14ac:dyDescent="0.3">
      <c r="A90" s="1">
        <f>data!A92</f>
        <v>0.92708333333333337</v>
      </c>
      <c r="B90" s="3">
        <f>AVERAGE(data!B92:D92)</f>
        <v>126.03333333333332</v>
      </c>
      <c r="C90" s="3">
        <f>AVERAGE(data!E92:G92)</f>
        <v>148.73333333333335</v>
      </c>
    </row>
    <row r="91" spans="1:3" x14ac:dyDescent="0.3">
      <c r="A91" s="1">
        <f>data!A93</f>
        <v>0.9375</v>
      </c>
      <c r="B91" s="3">
        <f>AVERAGE(data!B93:D93)</f>
        <v>121.06666666666666</v>
      </c>
      <c r="C91" s="3">
        <f>AVERAGE(data!E93:G93)</f>
        <v>146.83333333333334</v>
      </c>
    </row>
    <row r="92" spans="1:3" x14ac:dyDescent="0.3">
      <c r="A92" s="1">
        <f>data!A94</f>
        <v>0.94791666666666663</v>
      </c>
      <c r="B92" s="3">
        <f>AVERAGE(data!B94:D94)</f>
        <v>115.5</v>
      </c>
      <c r="C92" s="3">
        <f>AVERAGE(data!E94:G94)</f>
        <v>143.70000000000002</v>
      </c>
    </row>
    <row r="93" spans="1:3" x14ac:dyDescent="0.3">
      <c r="A93" s="1">
        <f>data!A95</f>
        <v>0.95833333333333337</v>
      </c>
      <c r="B93" s="3">
        <f>AVERAGE(data!B95:D95)</f>
        <v>109.3</v>
      </c>
      <c r="C93" s="3">
        <f>AVERAGE(data!E95:G95)</f>
        <v>138.46666666666667</v>
      </c>
    </row>
    <row r="94" spans="1:3" x14ac:dyDescent="0.3">
      <c r="A94" s="1">
        <f>data!A96</f>
        <v>0.96875</v>
      </c>
      <c r="B94" s="3">
        <f>AVERAGE(data!B96:D96)</f>
        <v>102.53333333333335</v>
      </c>
      <c r="C94" s="3">
        <f>AVERAGE(data!E96:G96)</f>
        <v>130.46666666666667</v>
      </c>
    </row>
    <row r="95" spans="1:3" x14ac:dyDescent="0.3">
      <c r="A95" s="1">
        <f>data!A97</f>
        <v>0.97916666666666663</v>
      </c>
      <c r="B95" s="3">
        <f>AVERAGE(data!B97:D97)</f>
        <v>95.333333333333329</v>
      </c>
      <c r="C95" s="3">
        <f>AVERAGE(data!E97:G97)</f>
        <v>120.53333333333335</v>
      </c>
    </row>
    <row r="96" spans="1:3" x14ac:dyDescent="0.3">
      <c r="A96" s="1">
        <f>data!A98</f>
        <v>0.98958333333333337</v>
      </c>
      <c r="B96" s="3">
        <f>AVERAGE(data!B98:D98)</f>
        <v>88</v>
      </c>
      <c r="C96" s="3">
        <f>AVERAGE(data!E98:G98)</f>
        <v>109.7</v>
      </c>
    </row>
    <row r="97" spans="1:3" x14ac:dyDescent="0.3">
      <c r="A97" s="1">
        <f>data!A99</f>
        <v>0</v>
      </c>
      <c r="B97" s="3">
        <f>AVERAGE(data!B99:D99)</f>
        <v>80.733333333333334</v>
      </c>
      <c r="C97" s="3">
        <f>AVERAGE(data!E99:G99)</f>
        <v>99.033333333333346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F757-6A29-489E-B4CC-6538DD6BAAC4}">
  <dimension ref="A1:C97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AVERAGE(data!I4:K4)</f>
        <v>66.033333333333346</v>
      </c>
      <c r="C2" s="3">
        <f>AVERAGE(data!L4:N4)</f>
        <v>56.566666666666663</v>
      </c>
    </row>
    <row r="3" spans="1:3" x14ac:dyDescent="0.3">
      <c r="A3" s="1">
        <f>data!A5</f>
        <v>2.0833333333333332E-2</v>
      </c>
      <c r="B3" s="3">
        <f>AVERAGE(data!I5:K5)</f>
        <v>64.866666666666674</v>
      </c>
      <c r="C3" s="3">
        <f>AVERAGE(data!L5:N5)</f>
        <v>55.6</v>
      </c>
    </row>
    <row r="4" spans="1:3" x14ac:dyDescent="0.3">
      <c r="A4" s="1">
        <f>data!A6</f>
        <v>3.125E-2</v>
      </c>
      <c r="B4" s="3">
        <f>AVERAGE(data!I6:K6)</f>
        <v>64.133333333333326</v>
      </c>
      <c r="C4" s="3">
        <f>AVERAGE(data!L6:N6)</f>
        <v>54.866666666666667</v>
      </c>
    </row>
    <row r="5" spans="1:3" x14ac:dyDescent="0.3">
      <c r="A5" s="1">
        <f>data!A7</f>
        <v>4.1666666666666664E-2</v>
      </c>
      <c r="B5" s="3">
        <f>AVERAGE(data!I7:K7)</f>
        <v>63.5</v>
      </c>
      <c r="C5" s="3">
        <f>AVERAGE(data!L7:N7)</f>
        <v>54.133333333333333</v>
      </c>
    </row>
    <row r="6" spans="1:3" x14ac:dyDescent="0.3">
      <c r="A6" s="1">
        <f>data!A8</f>
        <v>5.2083333333333336E-2</v>
      </c>
      <c r="B6" s="3">
        <f>AVERAGE(data!I8:K8)</f>
        <v>62.666666666666664</v>
      </c>
      <c r="C6" s="3">
        <f>AVERAGE(data!L8:N8)</f>
        <v>53.166666666666664</v>
      </c>
    </row>
    <row r="7" spans="1:3" x14ac:dyDescent="0.3">
      <c r="A7" s="1">
        <f>data!A9</f>
        <v>6.25E-2</v>
      </c>
      <c r="B7" s="3">
        <f>AVERAGE(data!I9:K9)</f>
        <v>61.766666666666673</v>
      </c>
      <c r="C7" s="3">
        <f>AVERAGE(data!L9:N9)</f>
        <v>52.133333333333333</v>
      </c>
    </row>
    <row r="8" spans="1:3" x14ac:dyDescent="0.3">
      <c r="A8" s="1">
        <f>data!A10</f>
        <v>7.2916666666666671E-2</v>
      </c>
      <c r="B8" s="3">
        <f>AVERAGE(data!I10:K10)</f>
        <v>60.833333333333336</v>
      </c>
      <c r="C8" s="3">
        <f>AVERAGE(data!L10:N10)</f>
        <v>51.233333333333327</v>
      </c>
    </row>
    <row r="9" spans="1:3" x14ac:dyDescent="0.3">
      <c r="A9" s="1">
        <f>data!A11</f>
        <v>8.3333333333333329E-2</v>
      </c>
      <c r="B9" s="3">
        <f>AVERAGE(data!I11:K11)</f>
        <v>59.966666666666669</v>
      </c>
      <c r="C9" s="3">
        <f>AVERAGE(data!L11:N11)</f>
        <v>50.633333333333333</v>
      </c>
    </row>
    <row r="10" spans="1:3" x14ac:dyDescent="0.3">
      <c r="A10" s="1">
        <f>data!A12</f>
        <v>9.375E-2</v>
      </c>
      <c r="B10" s="3">
        <f>AVERAGE(data!I12:K12)</f>
        <v>59.300000000000004</v>
      </c>
      <c r="C10" s="3">
        <f>AVERAGE(data!L12:N12)</f>
        <v>50.466666666666669</v>
      </c>
    </row>
    <row r="11" spans="1:3" x14ac:dyDescent="0.3">
      <c r="A11" s="1">
        <f>data!A13</f>
        <v>0.10416666666666667</v>
      </c>
      <c r="B11" s="3">
        <f>AVERAGE(data!I13:K13)</f>
        <v>58.766666666666673</v>
      </c>
      <c r="C11" s="3">
        <f>AVERAGE(data!L13:N13)</f>
        <v>50.6</v>
      </c>
    </row>
    <row r="12" spans="1:3" x14ac:dyDescent="0.3">
      <c r="A12" s="1">
        <f>data!A14</f>
        <v>0.11458333333333333</v>
      </c>
      <c r="B12" s="3">
        <f>AVERAGE(data!I14:K14)</f>
        <v>58.366666666666667</v>
      </c>
      <c r="C12" s="3">
        <f>AVERAGE(data!L14:N14)</f>
        <v>50.733333333333327</v>
      </c>
    </row>
    <row r="13" spans="1:3" x14ac:dyDescent="0.3">
      <c r="A13" s="1">
        <f>data!A15</f>
        <v>0.125</v>
      </c>
      <c r="B13" s="3">
        <f>AVERAGE(data!I15:K15)</f>
        <v>58.033333333333339</v>
      </c>
      <c r="C13" s="3">
        <f>AVERAGE(data!L15:N15)</f>
        <v>50.6</v>
      </c>
    </row>
    <row r="14" spans="1:3" x14ac:dyDescent="0.3">
      <c r="A14" s="1">
        <f>data!A16</f>
        <v>0.13541666666666666</v>
      </c>
      <c r="B14" s="3">
        <f>AVERAGE(data!I16:K16)</f>
        <v>57.766666666666673</v>
      </c>
      <c r="C14" s="3">
        <f>AVERAGE(data!L16:N16)</f>
        <v>50.133333333333333</v>
      </c>
    </row>
    <row r="15" spans="1:3" x14ac:dyDescent="0.3">
      <c r="A15" s="1">
        <f>data!A17</f>
        <v>0.14583333333333334</v>
      </c>
      <c r="B15" s="3">
        <f>AVERAGE(data!I17:K17)</f>
        <v>57.5</v>
      </c>
      <c r="C15" s="3">
        <f>AVERAGE(data!L17:N17)</f>
        <v>49.266666666666673</v>
      </c>
    </row>
    <row r="16" spans="1:3" x14ac:dyDescent="0.3">
      <c r="A16" s="1">
        <f>data!A18</f>
        <v>0.15625</v>
      </c>
      <c r="B16" s="3">
        <f>AVERAGE(data!I18:K18)</f>
        <v>57.233333333333327</v>
      </c>
      <c r="C16" s="3">
        <f>AVERAGE(data!L18:N18)</f>
        <v>48.333333333333336</v>
      </c>
    </row>
    <row r="17" spans="1:3" x14ac:dyDescent="0.3">
      <c r="A17" s="1">
        <f>data!A19</f>
        <v>0.16666666666666666</v>
      </c>
      <c r="B17" s="3">
        <f>AVERAGE(data!I19:K19)</f>
        <v>56.866666666666667</v>
      </c>
      <c r="C17" s="3">
        <f>AVERAGE(data!L19:N19)</f>
        <v>47.5</v>
      </c>
    </row>
    <row r="18" spans="1:3" x14ac:dyDescent="0.3">
      <c r="A18" s="1">
        <f>data!A20</f>
        <v>0.17708333333333334</v>
      </c>
      <c r="B18" s="3">
        <f>AVERAGE(data!I20:K20)</f>
        <v>56.333333333333336</v>
      </c>
      <c r="C18" s="3">
        <f>AVERAGE(data!L20:N20)</f>
        <v>46.933333333333337</v>
      </c>
    </row>
    <row r="19" spans="1:3" x14ac:dyDescent="0.3">
      <c r="A19" s="1">
        <f>data!A21</f>
        <v>0.1875</v>
      </c>
      <c r="B19" s="3">
        <f>AVERAGE(data!I21:K21)</f>
        <v>55.9</v>
      </c>
      <c r="C19" s="3">
        <f>AVERAGE(data!L21:N21)</f>
        <v>46.70000000000001</v>
      </c>
    </row>
    <row r="20" spans="1:3" x14ac:dyDescent="0.3">
      <c r="A20" s="1">
        <f>data!A22</f>
        <v>0.19791666666666666</v>
      </c>
      <c r="B20" s="3">
        <f>AVERAGE(data!I22:K22)</f>
        <v>55.766666666666673</v>
      </c>
      <c r="C20" s="3">
        <f>AVERAGE(data!L22:N22)</f>
        <v>46.9</v>
      </c>
    </row>
    <row r="21" spans="1:3" x14ac:dyDescent="0.3">
      <c r="A21" s="1">
        <f>data!A23</f>
        <v>0.20833333333333334</v>
      </c>
      <c r="B21" s="3">
        <f>AVERAGE(data!I23:K23)</f>
        <v>56.066666666666663</v>
      </c>
      <c r="C21" s="3">
        <f>AVERAGE(data!L23:N23)</f>
        <v>47.5</v>
      </c>
    </row>
    <row r="22" spans="1:3" x14ac:dyDescent="0.3">
      <c r="A22" s="1">
        <f>data!A24</f>
        <v>0.21875</v>
      </c>
      <c r="B22" s="3">
        <f>AVERAGE(data!I24:K24)</f>
        <v>57.1</v>
      </c>
      <c r="C22" s="3">
        <f>AVERAGE(data!L24:N24)</f>
        <v>48.633333333333333</v>
      </c>
    </row>
    <row r="23" spans="1:3" x14ac:dyDescent="0.3">
      <c r="A23" s="1">
        <f>data!A25</f>
        <v>0.22916666666666666</v>
      </c>
      <c r="B23" s="3">
        <f>AVERAGE(data!I25:K25)</f>
        <v>59.1</v>
      </c>
      <c r="C23" s="3">
        <f>AVERAGE(data!L25:N25)</f>
        <v>50.366666666666674</v>
      </c>
    </row>
    <row r="24" spans="1:3" x14ac:dyDescent="0.3">
      <c r="A24" s="1">
        <f>data!A26</f>
        <v>0.23958333333333334</v>
      </c>
      <c r="B24" s="3">
        <f>AVERAGE(data!I26:K26)</f>
        <v>62.29999999999999</v>
      </c>
      <c r="C24" s="3">
        <f>AVERAGE(data!L26:N26)</f>
        <v>52.833333333333336</v>
      </c>
    </row>
    <row r="25" spans="1:3" x14ac:dyDescent="0.3">
      <c r="A25" s="1">
        <f>data!A27</f>
        <v>0.25</v>
      </c>
      <c r="B25" s="3">
        <f>AVERAGE(data!I27:K27)</f>
        <v>67</v>
      </c>
      <c r="C25" s="3">
        <f>AVERAGE(data!L27:N27)</f>
        <v>56.066666666666663</v>
      </c>
    </row>
    <row r="26" spans="1:3" x14ac:dyDescent="0.3">
      <c r="A26" s="1">
        <f>data!A28</f>
        <v>0.26041666666666669</v>
      </c>
      <c r="B26" s="3">
        <f>AVERAGE(data!I28:K28)</f>
        <v>73.5</v>
      </c>
      <c r="C26" s="3">
        <f>AVERAGE(data!L28:N28)</f>
        <v>60.566666666666663</v>
      </c>
    </row>
    <row r="27" spans="1:3" x14ac:dyDescent="0.3">
      <c r="A27" s="1">
        <f>data!A29</f>
        <v>0.27083333333333331</v>
      </c>
      <c r="B27" s="3">
        <f>AVERAGE(data!I29:K29)</f>
        <v>82.933333333333337</v>
      </c>
      <c r="C27" s="3">
        <f>AVERAGE(data!L29:N29)</f>
        <v>67.8</v>
      </c>
    </row>
    <row r="28" spans="1:3" x14ac:dyDescent="0.3">
      <c r="A28" s="1">
        <f>data!A30</f>
        <v>0.28125</v>
      </c>
      <c r="B28" s="3">
        <f>AVERAGE(data!I30:K30)</f>
        <v>96.333333333333329</v>
      </c>
      <c r="C28" s="3">
        <f>AVERAGE(data!L30:N30)</f>
        <v>79.7</v>
      </c>
    </row>
    <row r="29" spans="1:3" x14ac:dyDescent="0.3">
      <c r="A29" s="1">
        <f>data!A31</f>
        <v>0.29166666666666669</v>
      </c>
      <c r="B29" s="3">
        <f>AVERAGE(data!I31:K31)</f>
        <v>114.86666666666667</v>
      </c>
      <c r="C29" s="3">
        <f>AVERAGE(data!L31:N31)</f>
        <v>98.133333333333326</v>
      </c>
    </row>
    <row r="30" spans="1:3" x14ac:dyDescent="0.3">
      <c r="A30" s="1">
        <f>data!A32</f>
        <v>0.30208333333333331</v>
      </c>
      <c r="B30" s="3">
        <f>AVERAGE(data!I32:K32)</f>
        <v>139.16666666666666</v>
      </c>
      <c r="C30" s="3">
        <f>AVERAGE(data!L32:N32)</f>
        <v>123.93333333333334</v>
      </c>
    </row>
    <row r="31" spans="1:3" x14ac:dyDescent="0.3">
      <c r="A31" s="1">
        <f>data!A33</f>
        <v>0.3125</v>
      </c>
      <c r="B31" s="3">
        <f>AVERAGE(data!I33:K33)</f>
        <v>167.6</v>
      </c>
      <c r="C31" s="3">
        <f>AVERAGE(data!L33:N33)</f>
        <v>153.89999999999998</v>
      </c>
    </row>
    <row r="32" spans="1:3" x14ac:dyDescent="0.3">
      <c r="A32" s="1">
        <f>data!A34</f>
        <v>0.32291666666666669</v>
      </c>
      <c r="B32" s="3">
        <f>AVERAGE(data!I34:K34)</f>
        <v>198.1</v>
      </c>
      <c r="C32" s="3">
        <f>AVERAGE(data!L34:N34)</f>
        <v>183.69999999999996</v>
      </c>
    </row>
    <row r="33" spans="1:3" x14ac:dyDescent="0.3">
      <c r="A33" s="1">
        <f>data!A35</f>
        <v>0.33333333333333331</v>
      </c>
      <c r="B33" s="3">
        <f>AVERAGE(data!I35:K35)</f>
        <v>228.63333333333333</v>
      </c>
      <c r="C33" s="3">
        <f>AVERAGE(data!L35:N35)</f>
        <v>209.13333333333333</v>
      </c>
    </row>
    <row r="34" spans="1:3" x14ac:dyDescent="0.3">
      <c r="A34" s="1">
        <f>data!A36</f>
        <v>0.34375</v>
      </c>
      <c r="B34" s="3">
        <f>AVERAGE(data!I36:K36)</f>
        <v>256.59999999999997</v>
      </c>
      <c r="C34" s="3">
        <f>AVERAGE(data!L36:N36)</f>
        <v>226.53333333333333</v>
      </c>
    </row>
    <row r="35" spans="1:3" x14ac:dyDescent="0.3">
      <c r="A35" s="1">
        <f>data!A37</f>
        <v>0.35416666666666669</v>
      </c>
      <c r="B35" s="3">
        <f>AVERAGE(data!I37:K37)</f>
        <v>278.43333333333334</v>
      </c>
      <c r="C35" s="3">
        <f>AVERAGE(data!L37:N37)</f>
        <v>234.9</v>
      </c>
    </row>
    <row r="36" spans="1:3" x14ac:dyDescent="0.3">
      <c r="A36" s="1">
        <f>data!A38</f>
        <v>0.36458333333333331</v>
      </c>
      <c r="B36" s="3">
        <f>AVERAGE(data!I38:K38)</f>
        <v>290.2</v>
      </c>
      <c r="C36" s="3">
        <f>AVERAGE(data!L38:N38)</f>
        <v>233.93333333333331</v>
      </c>
    </row>
    <row r="37" spans="1:3" x14ac:dyDescent="0.3">
      <c r="A37" s="1">
        <f>data!A39</f>
        <v>0.375</v>
      </c>
      <c r="B37" s="3">
        <f>AVERAGE(data!I39:K39)</f>
        <v>287.8</v>
      </c>
      <c r="C37" s="3">
        <f>AVERAGE(data!L39:N39)</f>
        <v>223.13333333333333</v>
      </c>
    </row>
    <row r="38" spans="1:3" x14ac:dyDescent="0.3">
      <c r="A38" s="1">
        <f>data!A40</f>
        <v>0.38541666666666669</v>
      </c>
      <c r="B38" s="3">
        <f>AVERAGE(data!I40:K40)</f>
        <v>269.13333333333338</v>
      </c>
      <c r="C38" s="3">
        <f>AVERAGE(data!L40:N40)</f>
        <v>203.1</v>
      </c>
    </row>
    <row r="39" spans="1:3" x14ac:dyDescent="0.3">
      <c r="A39" s="1">
        <f>data!A41</f>
        <v>0.39583333333333331</v>
      </c>
      <c r="B39" s="3">
        <f>AVERAGE(data!I41:K41)</f>
        <v>239.23333333333335</v>
      </c>
      <c r="C39" s="3">
        <f>AVERAGE(data!L41:N41)</f>
        <v>177.66666666666666</v>
      </c>
    </row>
    <row r="40" spans="1:3" x14ac:dyDescent="0.3">
      <c r="A40" s="1">
        <f>data!A42</f>
        <v>0.40625</v>
      </c>
      <c r="B40" s="3">
        <f>AVERAGE(data!I42:K42)</f>
        <v>205.03333333333333</v>
      </c>
      <c r="C40" s="3">
        <f>AVERAGE(data!L42:N42)</f>
        <v>151.6</v>
      </c>
    </row>
    <row r="41" spans="1:3" x14ac:dyDescent="0.3">
      <c r="A41" s="1">
        <f>data!A43</f>
        <v>0.41666666666666669</v>
      </c>
      <c r="B41" s="3">
        <f>AVERAGE(data!I43:K43)</f>
        <v>173.33333333333334</v>
      </c>
      <c r="C41" s="3">
        <f>AVERAGE(data!L43:N43)</f>
        <v>129.66666666666666</v>
      </c>
    </row>
    <row r="42" spans="1:3" x14ac:dyDescent="0.3">
      <c r="A42" s="1">
        <f>data!A44</f>
        <v>0.42708333333333331</v>
      </c>
      <c r="B42" s="3">
        <f>AVERAGE(data!I44:K44)</f>
        <v>149.63333333333333</v>
      </c>
      <c r="C42" s="3">
        <f>AVERAGE(data!L44:N44)</f>
        <v>115.56666666666668</v>
      </c>
    </row>
    <row r="43" spans="1:3" x14ac:dyDescent="0.3">
      <c r="A43" s="1">
        <f>data!A45</f>
        <v>0.4375</v>
      </c>
      <c r="B43" s="3">
        <f>AVERAGE(data!I45:K45)</f>
        <v>134.26666666666668</v>
      </c>
      <c r="C43" s="3">
        <f>AVERAGE(data!L45:N45)</f>
        <v>108.56666666666666</v>
      </c>
    </row>
    <row r="44" spans="1:3" x14ac:dyDescent="0.3">
      <c r="A44" s="1">
        <f>data!A46</f>
        <v>0.44791666666666669</v>
      </c>
      <c r="B44" s="3">
        <f>AVERAGE(data!I46:K46)</f>
        <v>126.03333333333335</v>
      </c>
      <c r="C44" s="3">
        <f>AVERAGE(data!L46:N46)</f>
        <v>106.86666666666667</v>
      </c>
    </row>
    <row r="45" spans="1:3" x14ac:dyDescent="0.3">
      <c r="A45" s="1">
        <f>data!A47</f>
        <v>0.45833333333333331</v>
      </c>
      <c r="B45" s="3">
        <f>AVERAGE(data!I47:K47)</f>
        <v>123.83333333333333</v>
      </c>
      <c r="C45" s="3">
        <f>AVERAGE(data!L47:N47)</f>
        <v>108.66666666666667</v>
      </c>
    </row>
    <row r="46" spans="1:3" x14ac:dyDescent="0.3">
      <c r="A46" s="1">
        <f>data!A48</f>
        <v>0.46875</v>
      </c>
      <c r="B46" s="3">
        <f>AVERAGE(data!I48:K48)</f>
        <v>126.3</v>
      </c>
      <c r="C46" s="3">
        <f>AVERAGE(data!L48:N48)</f>
        <v>112.26666666666667</v>
      </c>
    </row>
    <row r="47" spans="1:3" x14ac:dyDescent="0.3">
      <c r="A47" s="1">
        <f>data!A49</f>
        <v>0.47916666666666669</v>
      </c>
      <c r="B47" s="3">
        <f>AVERAGE(data!I49:K49)</f>
        <v>130.9</v>
      </c>
      <c r="C47" s="3">
        <f>AVERAGE(data!L49:N49)</f>
        <v>115.93333333333334</v>
      </c>
    </row>
    <row r="48" spans="1:3" x14ac:dyDescent="0.3">
      <c r="A48" s="1">
        <f>data!A50</f>
        <v>0.48958333333333331</v>
      </c>
      <c r="B48" s="3">
        <f>AVERAGE(data!I50:K50)</f>
        <v>134.76666666666668</v>
      </c>
      <c r="C48" s="3">
        <f>AVERAGE(data!L50:N50)</f>
        <v>118.26666666666667</v>
      </c>
    </row>
    <row r="49" spans="1:3" x14ac:dyDescent="0.3">
      <c r="A49" s="1">
        <f>data!A51</f>
        <v>0.5</v>
      </c>
      <c r="B49" s="3">
        <f>AVERAGE(data!I51:K51)</f>
        <v>135.13333333333333</v>
      </c>
      <c r="C49" s="3">
        <f>AVERAGE(data!L51:N51)</f>
        <v>117.60000000000001</v>
      </c>
    </row>
    <row r="50" spans="1:3" x14ac:dyDescent="0.3">
      <c r="A50" s="1">
        <f>data!A52</f>
        <v>0.51041666666666663</v>
      </c>
      <c r="B50" s="3">
        <f>AVERAGE(data!I52:K52)</f>
        <v>130</v>
      </c>
      <c r="C50" s="3">
        <f>AVERAGE(data!L52:N52)</f>
        <v>113</v>
      </c>
    </row>
    <row r="51" spans="1:3" x14ac:dyDescent="0.3">
      <c r="A51" s="1">
        <f>data!A53</f>
        <v>0.52083333333333337</v>
      </c>
      <c r="B51" s="3">
        <f>AVERAGE(data!I53:K53)</f>
        <v>121.13333333333334</v>
      </c>
      <c r="C51" s="3">
        <f>AVERAGE(data!L53:N53)</f>
        <v>105.56666666666666</v>
      </c>
    </row>
    <row r="52" spans="1:3" x14ac:dyDescent="0.3">
      <c r="A52" s="1">
        <f>data!A54</f>
        <v>0.53125</v>
      </c>
      <c r="B52" s="3">
        <f>AVERAGE(data!I54:K54)</f>
        <v>111.09999999999998</v>
      </c>
      <c r="C52" s="3">
        <f>AVERAGE(data!L54:N54)</f>
        <v>97.166666666666671</v>
      </c>
    </row>
    <row r="53" spans="1:3" x14ac:dyDescent="0.3">
      <c r="A53" s="1">
        <f>data!A55</f>
        <v>0.54166666666666663</v>
      </c>
      <c r="B53" s="3">
        <f>AVERAGE(data!I55:K55)</f>
        <v>102.39999999999999</v>
      </c>
      <c r="C53" s="3">
        <f>AVERAGE(data!L55:N55)</f>
        <v>89.600000000000009</v>
      </c>
    </row>
    <row r="54" spans="1:3" x14ac:dyDescent="0.3">
      <c r="A54" s="1">
        <f>data!A56</f>
        <v>0.55208333333333337</v>
      </c>
      <c r="B54" s="3">
        <f>AVERAGE(data!I56:K56)</f>
        <v>97.166666666666671</v>
      </c>
      <c r="C54" s="3">
        <f>AVERAGE(data!L56:N56)</f>
        <v>84.2</v>
      </c>
    </row>
    <row r="55" spans="1:3" x14ac:dyDescent="0.3">
      <c r="A55" s="1">
        <f>data!A57</f>
        <v>0.5625</v>
      </c>
      <c r="B55" s="3">
        <f>AVERAGE(data!I57:K57)</f>
        <v>94.8</v>
      </c>
      <c r="C55" s="3">
        <f>AVERAGE(data!L57:N57)</f>
        <v>80.899999999999991</v>
      </c>
    </row>
    <row r="56" spans="1:3" x14ac:dyDescent="0.3">
      <c r="A56" s="1">
        <f>data!A58</f>
        <v>0.57291666666666663</v>
      </c>
      <c r="B56" s="3">
        <f>AVERAGE(data!I58:K58)</f>
        <v>94.3</v>
      </c>
      <c r="C56" s="3">
        <f>AVERAGE(data!L58:N58)</f>
        <v>79.233333333333334</v>
      </c>
    </row>
    <row r="57" spans="1:3" x14ac:dyDescent="0.3">
      <c r="A57" s="1">
        <f>data!A59</f>
        <v>0.58333333333333337</v>
      </c>
      <c r="B57" s="3">
        <f>AVERAGE(data!I59:K59)</f>
        <v>94.633333333333326</v>
      </c>
      <c r="C57" s="3">
        <f>AVERAGE(data!L59:N59)</f>
        <v>78.666666666666671</v>
      </c>
    </row>
    <row r="58" spans="1:3" x14ac:dyDescent="0.3">
      <c r="A58" s="1">
        <f>data!A60</f>
        <v>0.59375</v>
      </c>
      <c r="B58" s="3">
        <f>AVERAGE(data!I60:K60)</f>
        <v>94.833333333333329</v>
      </c>
      <c r="C58" s="3">
        <f>AVERAGE(data!L60:N60)</f>
        <v>78.733333333333334</v>
      </c>
    </row>
    <row r="59" spans="1:3" x14ac:dyDescent="0.3">
      <c r="A59" s="1">
        <f>data!A61</f>
        <v>0.60416666666666663</v>
      </c>
      <c r="B59" s="3">
        <f>AVERAGE(data!I61:K61)</f>
        <v>94.8</v>
      </c>
      <c r="C59" s="3">
        <f>AVERAGE(data!L61:N61)</f>
        <v>79.2</v>
      </c>
    </row>
    <row r="60" spans="1:3" x14ac:dyDescent="0.3">
      <c r="A60" s="1">
        <f>data!A62</f>
        <v>0.61458333333333337</v>
      </c>
      <c r="B60" s="3">
        <f>AVERAGE(data!I62:K62)</f>
        <v>94.600000000000009</v>
      </c>
      <c r="C60" s="3">
        <f>AVERAGE(data!L62:N62)</f>
        <v>79.666666666666671</v>
      </c>
    </row>
    <row r="61" spans="1:3" x14ac:dyDescent="0.3">
      <c r="A61" s="1">
        <f>data!A63</f>
        <v>0.625</v>
      </c>
      <c r="B61" s="3">
        <f>AVERAGE(data!I63:K63)</f>
        <v>94.266666666666666</v>
      </c>
      <c r="C61" s="3">
        <f>AVERAGE(data!L63:N63)</f>
        <v>79.86666666666666</v>
      </c>
    </row>
    <row r="62" spans="1:3" x14ac:dyDescent="0.3">
      <c r="A62" s="1">
        <f>data!A64</f>
        <v>0.63541666666666663</v>
      </c>
      <c r="B62" s="3">
        <f>AVERAGE(data!I64:K64)</f>
        <v>93.833333333333329</v>
      </c>
      <c r="C62" s="3">
        <f>AVERAGE(data!L64:N64)</f>
        <v>79.533333333333331</v>
      </c>
    </row>
    <row r="63" spans="1:3" x14ac:dyDescent="0.3">
      <c r="A63" s="1">
        <f>data!A65</f>
        <v>0.64583333333333337</v>
      </c>
      <c r="B63" s="3">
        <f>AVERAGE(data!I65:K65)</f>
        <v>93.5</v>
      </c>
      <c r="C63" s="3">
        <f>AVERAGE(data!L65:N65)</f>
        <v>78.900000000000006</v>
      </c>
    </row>
    <row r="64" spans="1:3" x14ac:dyDescent="0.3">
      <c r="A64" s="1">
        <f>data!A66</f>
        <v>0.65625</v>
      </c>
      <c r="B64" s="3">
        <f>AVERAGE(data!I66:K66)</f>
        <v>93.466666666666654</v>
      </c>
      <c r="C64" s="3">
        <f>AVERAGE(data!L66:N66)</f>
        <v>78.133333333333326</v>
      </c>
    </row>
    <row r="65" spans="1:3" x14ac:dyDescent="0.3">
      <c r="A65" s="1">
        <f>data!A67</f>
        <v>0.66666666666666663</v>
      </c>
      <c r="B65" s="3">
        <f>AVERAGE(data!I67:K67)</f>
        <v>93.833333333333329</v>
      </c>
      <c r="C65" s="3">
        <f>AVERAGE(data!L67:N67)</f>
        <v>77.499999999999986</v>
      </c>
    </row>
    <row r="66" spans="1:3" x14ac:dyDescent="0.3">
      <c r="A66" s="1">
        <f>data!A68</f>
        <v>0.67708333333333337</v>
      </c>
      <c r="B66" s="3">
        <f>AVERAGE(data!I68:K68)</f>
        <v>94.899999999999991</v>
      </c>
      <c r="C66" s="3">
        <f>AVERAGE(data!L68:N68)</f>
        <v>77.166666666666671</v>
      </c>
    </row>
    <row r="67" spans="1:3" x14ac:dyDescent="0.3">
      <c r="A67" s="1">
        <f>data!A69</f>
        <v>0.6875</v>
      </c>
      <c r="B67" s="3">
        <f>AVERAGE(data!I69:K69)</f>
        <v>96.866666666666674</v>
      </c>
      <c r="C67" s="3">
        <f>AVERAGE(data!L69:N69)</f>
        <v>77.133333333333326</v>
      </c>
    </row>
    <row r="68" spans="1:3" x14ac:dyDescent="0.3">
      <c r="A68" s="1">
        <f>data!A70</f>
        <v>0.69791666666666663</v>
      </c>
      <c r="B68" s="3">
        <f>AVERAGE(data!I70:K70)</f>
        <v>100.16666666666667</v>
      </c>
      <c r="C68" s="3">
        <f>AVERAGE(data!L70:N70)</f>
        <v>77.233333333333334</v>
      </c>
    </row>
    <row r="69" spans="1:3" x14ac:dyDescent="0.3">
      <c r="A69" s="1">
        <f>data!A71</f>
        <v>0.70833333333333337</v>
      </c>
      <c r="B69" s="3">
        <f>AVERAGE(data!I71:K71)</f>
        <v>105.16666666666667</v>
      </c>
      <c r="C69" s="3">
        <f>AVERAGE(data!L71:N71)</f>
        <v>77.5</v>
      </c>
    </row>
    <row r="70" spans="1:3" x14ac:dyDescent="0.3">
      <c r="A70" s="1">
        <f>data!A72</f>
        <v>0.71875</v>
      </c>
      <c r="B70" s="3">
        <f>AVERAGE(data!I72:K72)</f>
        <v>112.43333333333332</v>
      </c>
      <c r="C70" s="3">
        <f>AVERAGE(data!L72:N72)</f>
        <v>78.3</v>
      </c>
    </row>
    <row r="71" spans="1:3" x14ac:dyDescent="0.3">
      <c r="A71" s="1">
        <f>data!A73</f>
        <v>0.72916666666666663</v>
      </c>
      <c r="B71" s="3">
        <f>AVERAGE(data!I73:K73)</f>
        <v>123.73333333333333</v>
      </c>
      <c r="C71" s="3">
        <f>AVERAGE(data!L73:N73)</f>
        <v>82.100000000000009</v>
      </c>
    </row>
    <row r="72" spans="1:3" x14ac:dyDescent="0.3">
      <c r="A72" s="1">
        <f>data!A74</f>
        <v>0.73958333333333337</v>
      </c>
      <c r="B72" s="3">
        <f>AVERAGE(data!I74:K74)</f>
        <v>141.13333333333335</v>
      </c>
      <c r="C72" s="3">
        <f>AVERAGE(data!L74:N74)</f>
        <v>91.899999999999991</v>
      </c>
    </row>
    <row r="73" spans="1:3" x14ac:dyDescent="0.3">
      <c r="A73" s="1">
        <f>data!A75</f>
        <v>0.75</v>
      </c>
      <c r="B73" s="3">
        <f>AVERAGE(data!I75:K75)</f>
        <v>166.70000000000002</v>
      </c>
      <c r="C73" s="3">
        <f>AVERAGE(data!L75:N75)</f>
        <v>110.60000000000001</v>
      </c>
    </row>
    <row r="74" spans="1:3" x14ac:dyDescent="0.3">
      <c r="A74" s="1">
        <f>data!A76</f>
        <v>0.76041666666666663</v>
      </c>
      <c r="B74" s="3">
        <f>AVERAGE(data!I76:K76)</f>
        <v>200.93333333333331</v>
      </c>
      <c r="C74" s="3">
        <f>AVERAGE(data!L76:N76)</f>
        <v>139.53333333333333</v>
      </c>
    </row>
    <row r="75" spans="1:3" x14ac:dyDescent="0.3">
      <c r="A75" s="1">
        <f>data!A77</f>
        <v>0.77083333333333337</v>
      </c>
      <c r="B75" s="3">
        <f>AVERAGE(data!I77:K77)</f>
        <v>238.36666666666667</v>
      </c>
      <c r="C75" s="3">
        <f>AVERAGE(data!L77:N77)</f>
        <v>173.06666666666669</v>
      </c>
    </row>
    <row r="76" spans="1:3" x14ac:dyDescent="0.3">
      <c r="A76" s="1">
        <f>data!A78</f>
        <v>0.78125</v>
      </c>
      <c r="B76" s="3">
        <f>AVERAGE(data!I78:K78)</f>
        <v>271.96666666666664</v>
      </c>
      <c r="C76" s="3">
        <f>AVERAGE(data!L78:N78)</f>
        <v>204.16666666666666</v>
      </c>
    </row>
    <row r="77" spans="1:3" x14ac:dyDescent="0.3">
      <c r="A77" s="1">
        <f>data!A79</f>
        <v>0.79166666666666663</v>
      </c>
      <c r="B77" s="3">
        <f>AVERAGE(data!I79:K79)</f>
        <v>294.8</v>
      </c>
      <c r="C77" s="3">
        <f>AVERAGE(data!L79:N79)</f>
        <v>225.4666666666667</v>
      </c>
    </row>
    <row r="78" spans="1:3" x14ac:dyDescent="0.3">
      <c r="A78" s="1">
        <f>data!A80</f>
        <v>0.80208333333333337</v>
      </c>
      <c r="B78" s="3">
        <f>AVERAGE(data!I80:K80)</f>
        <v>301.5333333333333</v>
      </c>
      <c r="C78" s="3">
        <f>AVERAGE(data!L80:N80)</f>
        <v>231.79999999999998</v>
      </c>
    </row>
    <row r="79" spans="1:3" x14ac:dyDescent="0.3">
      <c r="A79" s="1">
        <f>data!A81</f>
        <v>0.8125</v>
      </c>
      <c r="B79" s="3">
        <f>AVERAGE(data!I81:K81)</f>
        <v>293.90000000000003</v>
      </c>
      <c r="C79" s="3">
        <f>AVERAGE(data!L81:N81)</f>
        <v>225.26666666666668</v>
      </c>
    </row>
    <row r="80" spans="1:3" x14ac:dyDescent="0.3">
      <c r="A80" s="1">
        <f>data!A82</f>
        <v>0.82291666666666663</v>
      </c>
      <c r="B80" s="3">
        <f>AVERAGE(data!I82:K82)</f>
        <v>275.33333333333337</v>
      </c>
      <c r="C80" s="3">
        <f>AVERAGE(data!L82:N82)</f>
        <v>209.9666666666667</v>
      </c>
    </row>
    <row r="81" spans="1:3" x14ac:dyDescent="0.3">
      <c r="A81" s="1">
        <f>data!A83</f>
        <v>0.83333333333333337</v>
      </c>
      <c r="B81" s="3">
        <f>AVERAGE(data!I83:K83)</f>
        <v>249.26666666666665</v>
      </c>
      <c r="C81" s="3">
        <f>AVERAGE(data!L83:N83)</f>
        <v>190.06666666666669</v>
      </c>
    </row>
    <row r="82" spans="1:3" x14ac:dyDescent="0.3">
      <c r="A82" s="1">
        <f>data!A84</f>
        <v>0.84375</v>
      </c>
      <c r="B82" s="3">
        <f>AVERAGE(data!I84:K84)</f>
        <v>218.96666666666667</v>
      </c>
      <c r="C82" s="3">
        <f>AVERAGE(data!L84:N84)</f>
        <v>169.03333333333333</v>
      </c>
    </row>
    <row r="83" spans="1:3" x14ac:dyDescent="0.3">
      <c r="A83" s="1">
        <f>data!A85</f>
        <v>0.85416666666666663</v>
      </c>
      <c r="B83" s="3">
        <f>AVERAGE(data!I85:K85)</f>
        <v>187.56666666666669</v>
      </c>
      <c r="C83" s="3">
        <f>AVERAGE(data!L85:N85)</f>
        <v>148.56666666666666</v>
      </c>
    </row>
    <row r="84" spans="1:3" x14ac:dyDescent="0.3">
      <c r="A84" s="1">
        <f>data!A86</f>
        <v>0.86458333333333337</v>
      </c>
      <c r="B84" s="3">
        <f>AVERAGE(data!I86:K86)</f>
        <v>157.96666666666667</v>
      </c>
      <c r="C84" s="3">
        <f>AVERAGE(data!L86:N86)</f>
        <v>129.76666666666668</v>
      </c>
    </row>
    <row r="85" spans="1:3" x14ac:dyDescent="0.3">
      <c r="A85" s="1">
        <f>data!A87</f>
        <v>0.875</v>
      </c>
      <c r="B85" s="3">
        <f>AVERAGE(data!I87:K87)</f>
        <v>133.16666666666666</v>
      </c>
      <c r="C85" s="3">
        <f>AVERAGE(data!L87:N87)</f>
        <v>113.7</v>
      </c>
    </row>
    <row r="86" spans="1:3" x14ac:dyDescent="0.3">
      <c r="A86" s="1">
        <f>data!A88</f>
        <v>0.88541666666666663</v>
      </c>
      <c r="B86" s="3">
        <f>AVERAGE(data!I88:K88)</f>
        <v>115.40000000000002</v>
      </c>
      <c r="C86" s="3">
        <f>AVERAGE(data!L88:N88)</f>
        <v>101.26666666666667</v>
      </c>
    </row>
    <row r="87" spans="1:3" x14ac:dyDescent="0.3">
      <c r="A87" s="1">
        <f>data!A89</f>
        <v>0.89583333333333337</v>
      </c>
      <c r="B87" s="3">
        <f>AVERAGE(data!I89:K89)</f>
        <v>103.66666666666667</v>
      </c>
      <c r="C87" s="3">
        <f>AVERAGE(data!L89:N89)</f>
        <v>92</v>
      </c>
    </row>
    <row r="88" spans="1:3" x14ac:dyDescent="0.3">
      <c r="A88" s="1">
        <f>data!A90</f>
        <v>0.90625</v>
      </c>
      <c r="B88" s="3">
        <f>AVERAGE(data!I90:K90)</f>
        <v>96.266666666666652</v>
      </c>
      <c r="C88" s="3">
        <f>AVERAGE(data!L90:N90)</f>
        <v>85.2</v>
      </c>
    </row>
    <row r="89" spans="1:3" x14ac:dyDescent="0.3">
      <c r="A89" s="1">
        <f>data!A91</f>
        <v>0.91666666666666663</v>
      </c>
      <c r="B89" s="3">
        <f>AVERAGE(data!I91:K91)</f>
        <v>91.533333333333346</v>
      </c>
      <c r="C89" s="3">
        <f>AVERAGE(data!L91:N91)</f>
        <v>80.233333333333334</v>
      </c>
    </row>
    <row r="90" spans="1:3" x14ac:dyDescent="0.3">
      <c r="A90" s="1">
        <f>data!A92</f>
        <v>0.92708333333333337</v>
      </c>
      <c r="B90" s="3">
        <f>AVERAGE(data!I92:K92)</f>
        <v>87.966666666666654</v>
      </c>
      <c r="C90" s="3">
        <f>AVERAGE(data!L92:N92)</f>
        <v>76.333333333333329</v>
      </c>
    </row>
    <row r="91" spans="1:3" x14ac:dyDescent="0.3">
      <c r="A91" s="1">
        <f>data!A93</f>
        <v>0.9375</v>
      </c>
      <c r="B91" s="3">
        <f>AVERAGE(data!I93:K93)</f>
        <v>85.033333333333331</v>
      </c>
      <c r="C91" s="3">
        <f>AVERAGE(data!L93:N93)</f>
        <v>73.2</v>
      </c>
    </row>
    <row r="92" spans="1:3" x14ac:dyDescent="0.3">
      <c r="A92" s="1">
        <f>data!A94</f>
        <v>0.94791666666666663</v>
      </c>
      <c r="B92" s="3">
        <f>AVERAGE(data!I94:K94)</f>
        <v>82.266666666666666</v>
      </c>
      <c r="C92" s="3">
        <f>AVERAGE(data!L94:N94)</f>
        <v>70.466666666666669</v>
      </c>
    </row>
    <row r="93" spans="1:3" x14ac:dyDescent="0.3">
      <c r="A93" s="1">
        <f>data!A95</f>
        <v>0.95833333333333337</v>
      </c>
      <c r="B93" s="3">
        <f>AVERAGE(data!I95:K95)</f>
        <v>79.433333333333323</v>
      </c>
      <c r="C93" s="3">
        <f>AVERAGE(data!L95:N95)</f>
        <v>67.766666666666666</v>
      </c>
    </row>
    <row r="94" spans="1:3" x14ac:dyDescent="0.3">
      <c r="A94" s="1">
        <f>data!A96</f>
        <v>0.96875</v>
      </c>
      <c r="B94" s="3">
        <f>AVERAGE(data!I96:K96)</f>
        <v>76.266666666666666</v>
      </c>
      <c r="C94" s="3">
        <f>AVERAGE(data!L96:N96)</f>
        <v>64.900000000000006</v>
      </c>
    </row>
    <row r="95" spans="1:3" x14ac:dyDescent="0.3">
      <c r="A95" s="1">
        <f>data!A97</f>
        <v>0.97916666666666663</v>
      </c>
      <c r="B95" s="3">
        <f>AVERAGE(data!I97:K97)</f>
        <v>72.899999999999991</v>
      </c>
      <c r="C95" s="3">
        <f>AVERAGE(data!L97:N97)</f>
        <v>62</v>
      </c>
    </row>
    <row r="96" spans="1:3" x14ac:dyDescent="0.3">
      <c r="A96" s="1">
        <f>data!A98</f>
        <v>0.98958333333333337</v>
      </c>
      <c r="B96" s="3">
        <f>AVERAGE(data!I98:K98)</f>
        <v>69.666666666666657</v>
      </c>
      <c r="C96" s="3">
        <f>AVERAGE(data!L98:N98)</f>
        <v>59.366666666666667</v>
      </c>
    </row>
    <row r="97" spans="1:3" x14ac:dyDescent="0.3">
      <c r="A97" s="1">
        <f>data!A99</f>
        <v>0</v>
      </c>
      <c r="B97" s="3">
        <f>AVERAGE(data!I99:K99)</f>
        <v>66.966666666666669</v>
      </c>
      <c r="C97" s="3">
        <f>AVERAGE(data!L99:N99)</f>
        <v>57.233333333333327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C573-3C8F-437A-8FD2-727839301987}">
  <dimension ref="A1:H97"/>
  <sheetViews>
    <sheetView workbookViewId="0">
      <selection activeCell="F1" sqref="F1"/>
    </sheetView>
  </sheetViews>
  <sheetFormatPr baseColWidth="10" defaultRowHeight="14.4" x14ac:dyDescent="0.3"/>
  <sheetData>
    <row r="1" spans="1:8" x14ac:dyDescent="0.3">
      <c r="A1" t="s">
        <v>11</v>
      </c>
      <c r="B1" t="s">
        <v>12</v>
      </c>
      <c r="C1" t="s">
        <v>13</v>
      </c>
    </row>
    <row r="2" spans="1:8" x14ac:dyDescent="0.3">
      <c r="A2" s="1">
        <f>data!A4</f>
        <v>1.0416666666666666E-2</v>
      </c>
      <c r="B2" s="3">
        <f>AVERAGE(data!W4:Y4)</f>
        <v>76.63333333333334</v>
      </c>
      <c r="C2" s="3">
        <f>AVERAGE(data!Z4:AB4)</f>
        <v>67.466666666666654</v>
      </c>
      <c r="D2" s="3"/>
      <c r="E2" s="3"/>
    </row>
    <row r="3" spans="1:8" x14ac:dyDescent="0.3">
      <c r="A3" s="1">
        <f>data!A5</f>
        <v>2.0833333333333332E-2</v>
      </c>
      <c r="B3" s="3">
        <f>AVERAGE(data!W5:Y5)</f>
        <v>71.499999999999986</v>
      </c>
      <c r="C3" s="3">
        <f>AVERAGE(data!Z5:AB5)</f>
        <v>63.466666666666669</v>
      </c>
      <c r="D3" s="3"/>
      <c r="E3" s="3"/>
    </row>
    <row r="4" spans="1:8" x14ac:dyDescent="0.3">
      <c r="A4" s="1">
        <f>data!A6</f>
        <v>3.125E-2</v>
      </c>
      <c r="B4" s="3">
        <f>AVERAGE(data!W6:Y6)</f>
        <v>67.333333333333329</v>
      </c>
      <c r="C4" s="3">
        <f>AVERAGE(data!Z6:AB6)</f>
        <v>60.333333333333336</v>
      </c>
      <c r="D4" s="3"/>
      <c r="E4" s="3"/>
    </row>
    <row r="5" spans="1:8" x14ac:dyDescent="0.3">
      <c r="A5" s="1">
        <f>data!A7</f>
        <v>4.1666666666666664E-2</v>
      </c>
      <c r="B5" s="3">
        <f>AVERAGE(data!W7:Y7)</f>
        <v>63.9</v>
      </c>
      <c r="C5" s="3">
        <f>AVERAGE(data!Z7:AB7)</f>
        <v>57.733333333333327</v>
      </c>
      <c r="D5" s="3"/>
      <c r="E5" s="3"/>
      <c r="G5" s="3"/>
      <c r="H5" s="3"/>
    </row>
    <row r="6" spans="1:8" x14ac:dyDescent="0.3">
      <c r="A6" s="1">
        <f>data!A8</f>
        <v>5.2083333333333336E-2</v>
      </c>
      <c r="B6" s="3">
        <f>AVERAGE(data!W8:Y8)</f>
        <v>60.866666666666674</v>
      </c>
      <c r="C6" s="3">
        <f>AVERAGE(data!Z8:AB8)</f>
        <v>55.300000000000004</v>
      </c>
      <c r="D6" s="3"/>
      <c r="E6" s="3"/>
    </row>
    <row r="7" spans="1:8" x14ac:dyDescent="0.3">
      <c r="A7" s="1">
        <f>data!A9</f>
        <v>6.25E-2</v>
      </c>
      <c r="B7" s="3">
        <f>AVERAGE(data!W9:Y9)</f>
        <v>58.166666666666664</v>
      </c>
      <c r="C7" s="3">
        <f>AVERAGE(data!Z9:AB9)</f>
        <v>53.033333333333331</v>
      </c>
      <c r="D7" s="3"/>
      <c r="E7" s="3"/>
    </row>
    <row r="8" spans="1:8" x14ac:dyDescent="0.3">
      <c r="A8" s="1">
        <f>data!A10</f>
        <v>7.2916666666666671E-2</v>
      </c>
      <c r="B8" s="3">
        <f>AVERAGE(data!W10:Y10)</f>
        <v>55.833333333333336</v>
      </c>
      <c r="C8" s="3">
        <f>AVERAGE(data!Z10:AB10)</f>
        <v>50.9</v>
      </c>
      <c r="D8" s="3"/>
      <c r="E8" s="3"/>
    </row>
    <row r="9" spans="1:8" x14ac:dyDescent="0.3">
      <c r="A9" s="1">
        <f>data!A11</f>
        <v>8.3333333333333329E-2</v>
      </c>
      <c r="B9" s="3">
        <f>AVERAGE(data!W11:Y11)</f>
        <v>53.9</v>
      </c>
      <c r="C9" s="3">
        <f>AVERAGE(data!Z11:AB11)</f>
        <v>48.866666666666667</v>
      </c>
      <c r="D9" s="3"/>
      <c r="E9" s="3"/>
      <c r="G9" s="3"/>
      <c r="H9" s="3"/>
    </row>
    <row r="10" spans="1:8" x14ac:dyDescent="0.3">
      <c r="A10" s="1">
        <f>data!A12</f>
        <v>9.375E-2</v>
      </c>
      <c r="B10" s="3">
        <f>AVERAGE(data!W12:Y12)</f>
        <v>52.266666666666673</v>
      </c>
      <c r="C10" s="3">
        <f>AVERAGE(data!Z12:AB12)</f>
        <v>47</v>
      </c>
      <c r="D10" s="3"/>
      <c r="E10" s="3"/>
    </row>
    <row r="11" spans="1:8" x14ac:dyDescent="0.3">
      <c r="A11" s="1">
        <f>data!A13</f>
        <v>0.10416666666666667</v>
      </c>
      <c r="B11" s="3">
        <f>AVERAGE(data!W13:Y13)</f>
        <v>50.933333333333337</v>
      </c>
      <c r="C11" s="3">
        <f>AVERAGE(data!Z13:AB13)</f>
        <v>45.333333333333336</v>
      </c>
      <c r="D11" s="3"/>
      <c r="E11" s="3"/>
    </row>
    <row r="12" spans="1:8" x14ac:dyDescent="0.3">
      <c r="A12" s="1">
        <f>data!A14</f>
        <v>0.11458333333333333</v>
      </c>
      <c r="B12" s="3">
        <f>AVERAGE(data!W14:Y14)</f>
        <v>49.800000000000004</v>
      </c>
      <c r="C12" s="3">
        <f>AVERAGE(data!Z14:AB14)</f>
        <v>43.866666666666667</v>
      </c>
      <c r="D12" s="3"/>
      <c r="E12" s="3"/>
    </row>
    <row r="13" spans="1:8" x14ac:dyDescent="0.3">
      <c r="A13" s="1">
        <f>data!A15</f>
        <v>0.125</v>
      </c>
      <c r="B13" s="3">
        <f>AVERAGE(data!W15:Y15)</f>
        <v>48.866666666666667</v>
      </c>
      <c r="C13" s="3">
        <f>AVERAGE(data!Z15:AB15)</f>
        <v>42.733333333333327</v>
      </c>
      <c r="D13" s="3"/>
      <c r="E13" s="3"/>
    </row>
    <row r="14" spans="1:8" x14ac:dyDescent="0.3">
      <c r="A14" s="1">
        <f>data!A16</f>
        <v>0.13541666666666666</v>
      </c>
      <c r="B14" s="3">
        <f>AVERAGE(data!W16:Y16)</f>
        <v>48.066666666666663</v>
      </c>
      <c r="C14" s="3">
        <f>AVERAGE(data!Z16:AB16)</f>
        <v>41.9</v>
      </c>
      <c r="D14" s="3"/>
      <c r="E14" s="3"/>
    </row>
    <row r="15" spans="1:8" x14ac:dyDescent="0.3">
      <c r="A15" s="1">
        <f>data!A17</f>
        <v>0.14583333333333334</v>
      </c>
      <c r="B15" s="3">
        <f>AVERAGE(data!W17:Y17)</f>
        <v>47.333333333333336</v>
      </c>
      <c r="C15" s="3">
        <f>AVERAGE(data!Z17:AB17)</f>
        <v>41.300000000000004</v>
      </c>
      <c r="D15" s="3"/>
      <c r="E15" s="3"/>
    </row>
    <row r="16" spans="1:8" x14ac:dyDescent="0.3">
      <c r="A16" s="1">
        <f>data!A18</f>
        <v>0.15625</v>
      </c>
      <c r="B16" s="3">
        <f>AVERAGE(data!W18:Y18)</f>
        <v>46.6</v>
      </c>
      <c r="C16" s="3">
        <f>AVERAGE(data!Z18:AB18)</f>
        <v>40.733333333333334</v>
      </c>
      <c r="D16" s="3"/>
      <c r="E16" s="3"/>
    </row>
    <row r="17" spans="1:5" x14ac:dyDescent="0.3">
      <c r="A17" s="1">
        <f>data!A19</f>
        <v>0.16666666666666666</v>
      </c>
      <c r="B17" s="3">
        <f>AVERAGE(data!W19:Y19)</f>
        <v>45.800000000000004</v>
      </c>
      <c r="C17" s="3">
        <f>AVERAGE(data!Z19:AB19)</f>
        <v>40.033333333333331</v>
      </c>
      <c r="D17" s="3"/>
      <c r="E17" s="3"/>
    </row>
    <row r="18" spans="1:5" x14ac:dyDescent="0.3">
      <c r="A18" s="1">
        <f>data!A20</f>
        <v>0.17708333333333334</v>
      </c>
      <c r="B18" s="3">
        <f>AVERAGE(data!W20:Y20)</f>
        <v>44.933333333333337</v>
      </c>
      <c r="C18" s="3">
        <f>AVERAGE(data!Z20:AB20)</f>
        <v>39.166666666666671</v>
      </c>
      <c r="D18" s="3"/>
      <c r="E18" s="3"/>
    </row>
    <row r="19" spans="1:5" x14ac:dyDescent="0.3">
      <c r="A19" s="1">
        <f>data!A21</f>
        <v>0.1875</v>
      </c>
      <c r="B19" s="3">
        <f>AVERAGE(data!W21:Y21)</f>
        <v>44.066666666666663</v>
      </c>
      <c r="C19" s="3">
        <f>AVERAGE(data!Z21:AB21)</f>
        <v>38.233333333333334</v>
      </c>
      <c r="D19" s="3"/>
      <c r="E19" s="3"/>
    </row>
    <row r="20" spans="1:5" x14ac:dyDescent="0.3">
      <c r="A20" s="1">
        <f>data!A22</f>
        <v>0.19791666666666666</v>
      </c>
      <c r="B20" s="3">
        <f>AVERAGE(data!W22:Y22)</f>
        <v>43.433333333333337</v>
      </c>
      <c r="C20" s="3">
        <f>AVERAGE(data!Z22:AB22)</f>
        <v>37.56666666666667</v>
      </c>
      <c r="D20" s="3"/>
      <c r="E20" s="3"/>
    </row>
    <row r="21" spans="1:5" x14ac:dyDescent="0.3">
      <c r="A21" s="1">
        <f>data!A23</f>
        <v>0.20833333333333334</v>
      </c>
      <c r="B21" s="3">
        <f>AVERAGE(data!W23:Y23)</f>
        <v>43.1</v>
      </c>
      <c r="C21" s="3">
        <f>AVERAGE(data!Z23:AB23)</f>
        <v>37.366666666666667</v>
      </c>
      <c r="D21" s="3"/>
      <c r="E21" s="3"/>
    </row>
    <row r="22" spans="1:5" x14ac:dyDescent="0.3">
      <c r="A22" s="1">
        <f>data!A24</f>
        <v>0.21875</v>
      </c>
      <c r="B22" s="3">
        <f>AVERAGE(data!W24:Y24)</f>
        <v>43.166666666666664</v>
      </c>
      <c r="C22" s="3">
        <f>AVERAGE(data!Z24:AB24)</f>
        <v>37.766666666666673</v>
      </c>
      <c r="D22" s="3"/>
      <c r="E22" s="3"/>
    </row>
    <row r="23" spans="1:5" x14ac:dyDescent="0.3">
      <c r="A23" s="1">
        <f>data!A25</f>
        <v>0.22916666666666666</v>
      </c>
      <c r="B23" s="3">
        <f>AVERAGE(data!W25:Y25)</f>
        <v>43.533333333333331</v>
      </c>
      <c r="C23" s="3">
        <f>AVERAGE(data!Z25:AB25)</f>
        <v>38.533333333333331</v>
      </c>
      <c r="D23" s="3"/>
      <c r="E23" s="3"/>
    </row>
    <row r="24" spans="1:5" x14ac:dyDescent="0.3">
      <c r="A24" s="1">
        <f>data!A26</f>
        <v>0.23958333333333334</v>
      </c>
      <c r="B24" s="3">
        <f>AVERAGE(data!W26:Y26)</f>
        <v>43.866666666666674</v>
      </c>
      <c r="C24" s="3">
        <f>AVERAGE(data!Z26:AB26)</f>
        <v>39.4</v>
      </c>
      <c r="D24" s="3"/>
      <c r="E24" s="3"/>
    </row>
    <row r="25" spans="1:5" x14ac:dyDescent="0.3">
      <c r="A25" s="1">
        <f>data!A27</f>
        <v>0.25</v>
      </c>
      <c r="B25" s="3">
        <f>AVERAGE(data!W27:Y27)</f>
        <v>43.866666666666674</v>
      </c>
      <c r="C25" s="3">
        <f>AVERAGE(data!Z27:AB27)</f>
        <v>40.033333333333331</v>
      </c>
      <c r="D25" s="3"/>
      <c r="E25" s="3"/>
    </row>
    <row r="26" spans="1:5" x14ac:dyDescent="0.3">
      <c r="A26" s="1">
        <f>data!A28</f>
        <v>0.26041666666666669</v>
      </c>
      <c r="B26" s="3">
        <f>AVERAGE(data!W28:Y28)</f>
        <v>43.56666666666667</v>
      </c>
      <c r="C26" s="3">
        <f>AVERAGE(data!Z28:AB28)</f>
        <v>40.233333333333334</v>
      </c>
      <c r="D26" s="3"/>
      <c r="E26" s="3"/>
    </row>
    <row r="27" spans="1:5" x14ac:dyDescent="0.3">
      <c r="A27" s="1">
        <f>data!A29</f>
        <v>0.27083333333333331</v>
      </c>
      <c r="B27" s="3">
        <f>AVERAGE(data!W29:Y29)</f>
        <v>43.166666666666664</v>
      </c>
      <c r="C27" s="3">
        <f>AVERAGE(data!Z29:AB29)</f>
        <v>40.333333333333336</v>
      </c>
      <c r="D27" s="3"/>
      <c r="E27" s="3"/>
    </row>
    <row r="28" spans="1:5" x14ac:dyDescent="0.3">
      <c r="A28" s="1">
        <f>data!A30</f>
        <v>0.28125</v>
      </c>
      <c r="B28" s="3">
        <f>AVERAGE(data!W30:Y30)</f>
        <v>43.4</v>
      </c>
      <c r="C28" s="3">
        <f>AVERAGE(data!Z30:AB30)</f>
        <v>41.033333333333331</v>
      </c>
      <c r="D28" s="3"/>
      <c r="E28" s="3"/>
    </row>
    <row r="29" spans="1:5" x14ac:dyDescent="0.3">
      <c r="A29" s="1">
        <f>data!A31</f>
        <v>0.29166666666666669</v>
      </c>
      <c r="B29" s="3">
        <f>AVERAGE(data!W31:Y31)</f>
        <v>44.633333333333333</v>
      </c>
      <c r="C29" s="3">
        <f>AVERAGE(data!Z31:AB31)</f>
        <v>42.733333333333327</v>
      </c>
      <c r="D29" s="3"/>
      <c r="E29" s="3"/>
    </row>
    <row r="30" spans="1:5" x14ac:dyDescent="0.3">
      <c r="A30" s="1">
        <f>data!A32</f>
        <v>0.30208333333333331</v>
      </c>
      <c r="B30" s="3">
        <f>AVERAGE(data!W32:Y32)</f>
        <v>47.366666666666674</v>
      </c>
      <c r="C30" s="3">
        <f>AVERAGE(data!Z32:AB32)</f>
        <v>45.9</v>
      </c>
      <c r="D30" s="3"/>
      <c r="E30" s="3"/>
    </row>
    <row r="31" spans="1:5" x14ac:dyDescent="0.3">
      <c r="A31" s="1">
        <f>data!A33</f>
        <v>0.3125</v>
      </c>
      <c r="B31" s="3">
        <f>AVERAGE(data!W33:Y33)</f>
        <v>51.300000000000004</v>
      </c>
      <c r="C31" s="3">
        <f>AVERAGE(data!Z33:AB33)</f>
        <v>50.266666666666673</v>
      </c>
      <c r="D31" s="3"/>
      <c r="E31" s="3"/>
    </row>
    <row r="32" spans="1:5" x14ac:dyDescent="0.3">
      <c r="A32" s="1">
        <f>data!A34</f>
        <v>0.32291666666666669</v>
      </c>
      <c r="B32" s="3">
        <f>AVERAGE(data!W34:Y34)</f>
        <v>56.066666666666663</v>
      </c>
      <c r="C32" s="3">
        <f>AVERAGE(data!Z34:AB34)</f>
        <v>55.4</v>
      </c>
      <c r="D32" s="3"/>
      <c r="E32" s="3"/>
    </row>
    <row r="33" spans="1:5" x14ac:dyDescent="0.3">
      <c r="A33" s="1">
        <f>data!A35</f>
        <v>0.33333333333333331</v>
      </c>
      <c r="B33" s="3">
        <f>AVERAGE(data!W35:Y35)</f>
        <v>61.166666666666664</v>
      </c>
      <c r="C33" s="3">
        <f>AVERAGE(data!Z35:AB35)</f>
        <v>60.800000000000004</v>
      </c>
      <c r="D33" s="3"/>
      <c r="E33" s="3"/>
    </row>
    <row r="34" spans="1:5" x14ac:dyDescent="0.3">
      <c r="A34" s="1">
        <f>data!A36</f>
        <v>0.34375</v>
      </c>
      <c r="B34" s="3">
        <f>AVERAGE(data!W36:Y36)</f>
        <v>66.466666666666669</v>
      </c>
      <c r="C34" s="3">
        <f>AVERAGE(data!Z36:AB36)</f>
        <v>66.266666666666666</v>
      </c>
      <c r="D34" s="3"/>
      <c r="E34" s="3"/>
    </row>
    <row r="35" spans="1:5" x14ac:dyDescent="0.3">
      <c r="A35" s="1">
        <f>data!A37</f>
        <v>0.35416666666666669</v>
      </c>
      <c r="B35" s="3">
        <f>AVERAGE(data!W37:Y37)</f>
        <v>72.033333333333317</v>
      </c>
      <c r="C35" s="3">
        <f>AVERAGE(data!Z37:AB37)</f>
        <v>71.7</v>
      </c>
      <c r="D35" s="3"/>
      <c r="E35" s="3"/>
    </row>
    <row r="36" spans="1:5" x14ac:dyDescent="0.3">
      <c r="A36" s="1">
        <f>data!A38</f>
        <v>0.36458333333333331</v>
      </c>
      <c r="B36" s="3">
        <f>AVERAGE(data!W38:Y38)</f>
        <v>78.13333333333334</v>
      </c>
      <c r="C36" s="3">
        <f>AVERAGE(data!Z38:AB38)</f>
        <v>77.166666666666671</v>
      </c>
      <c r="D36" s="3"/>
      <c r="E36" s="3"/>
    </row>
    <row r="37" spans="1:5" x14ac:dyDescent="0.3">
      <c r="A37" s="1">
        <f>data!A39</f>
        <v>0.375</v>
      </c>
      <c r="B37" s="3">
        <f>AVERAGE(data!W39:Y39)</f>
        <v>85.066666666666663</v>
      </c>
      <c r="C37" s="3">
        <f>AVERAGE(data!Z39:AB39)</f>
        <v>82.766666666666666</v>
      </c>
      <c r="D37" s="3"/>
      <c r="E37" s="3"/>
    </row>
    <row r="38" spans="1:5" x14ac:dyDescent="0.3">
      <c r="A38" s="1">
        <f>data!A40</f>
        <v>0.38541666666666669</v>
      </c>
      <c r="B38" s="3">
        <f>AVERAGE(data!W40:Y40)</f>
        <v>93.09999999999998</v>
      </c>
      <c r="C38" s="3">
        <f>AVERAGE(data!Z40:AB40)</f>
        <v>88.63333333333334</v>
      </c>
      <c r="D38" s="3"/>
      <c r="E38" s="3"/>
    </row>
    <row r="39" spans="1:5" x14ac:dyDescent="0.3">
      <c r="A39" s="1">
        <f>data!A41</f>
        <v>0.39583333333333331</v>
      </c>
      <c r="B39" s="3">
        <f>AVERAGE(data!W41:Y41)</f>
        <v>102.33333333333333</v>
      </c>
      <c r="C39" s="3">
        <f>AVERAGE(data!Z41:AB41)</f>
        <v>95.100000000000009</v>
      </c>
      <c r="D39" s="3"/>
      <c r="E39" s="3"/>
    </row>
    <row r="40" spans="1:5" x14ac:dyDescent="0.3">
      <c r="A40" s="1">
        <f>data!A42</f>
        <v>0.40625</v>
      </c>
      <c r="B40" s="3">
        <f>AVERAGE(data!W42:Y42)</f>
        <v>113</v>
      </c>
      <c r="C40" s="3">
        <f>AVERAGE(data!Z42:AB42)</f>
        <v>102.5</v>
      </c>
      <c r="D40" s="3"/>
      <c r="E40" s="3"/>
    </row>
    <row r="41" spans="1:5" x14ac:dyDescent="0.3">
      <c r="A41" s="1">
        <f>data!A43</f>
        <v>0.41666666666666669</v>
      </c>
      <c r="B41" s="3">
        <f>AVERAGE(data!W43:Y43)</f>
        <v>125.09999999999998</v>
      </c>
      <c r="C41" s="3">
        <f>AVERAGE(data!Z43:AB43)</f>
        <v>111.23333333333333</v>
      </c>
      <c r="D41" s="3"/>
      <c r="E41" s="3"/>
    </row>
    <row r="42" spans="1:5" x14ac:dyDescent="0.3">
      <c r="A42" s="1">
        <f>data!A44</f>
        <v>0.42708333333333331</v>
      </c>
      <c r="B42" s="3">
        <f>AVERAGE(data!W44:Y44)</f>
        <v>138.73333333333332</v>
      </c>
      <c r="C42" s="3">
        <f>AVERAGE(data!Z44:AB44)</f>
        <v>121.46666666666665</v>
      </c>
      <c r="D42" s="3"/>
      <c r="E42" s="3"/>
    </row>
    <row r="43" spans="1:5" x14ac:dyDescent="0.3">
      <c r="A43" s="1">
        <f>data!A45</f>
        <v>0.4375</v>
      </c>
      <c r="B43" s="3">
        <f>AVERAGE(data!W45:Y45)</f>
        <v>153.13333333333333</v>
      </c>
      <c r="C43" s="3">
        <f>AVERAGE(data!Z45:AB45)</f>
        <v>132.5</v>
      </c>
      <c r="D43" s="3"/>
      <c r="E43" s="3"/>
    </row>
    <row r="44" spans="1:5" x14ac:dyDescent="0.3">
      <c r="A44" s="1">
        <f>data!A46</f>
        <v>0.44791666666666669</v>
      </c>
      <c r="B44" s="3">
        <f>AVERAGE(data!W46:Y46)</f>
        <v>167.46666666666667</v>
      </c>
      <c r="C44" s="3">
        <f>AVERAGE(data!Z46:AB46)</f>
        <v>143.23333333333332</v>
      </c>
      <c r="D44" s="3"/>
      <c r="E44" s="3"/>
    </row>
    <row r="45" spans="1:5" x14ac:dyDescent="0.3">
      <c r="A45" s="1">
        <f>data!A47</f>
        <v>0.45833333333333331</v>
      </c>
      <c r="B45" s="3">
        <f>AVERAGE(data!W47:Y47)</f>
        <v>180.93333333333331</v>
      </c>
      <c r="C45" s="3">
        <f>AVERAGE(data!Z47:AB47)</f>
        <v>152.83333333333334</v>
      </c>
      <c r="D45" s="3"/>
      <c r="E45" s="3"/>
    </row>
    <row r="46" spans="1:5" x14ac:dyDescent="0.3">
      <c r="A46" s="1">
        <f>data!A48</f>
        <v>0.46875</v>
      </c>
      <c r="B46" s="3">
        <f>AVERAGE(data!W48:Y48)</f>
        <v>192.63333333333333</v>
      </c>
      <c r="C46" s="3">
        <f>AVERAGE(data!Z48:AB48)</f>
        <v>160.43333333333331</v>
      </c>
      <c r="D46" s="3"/>
      <c r="E46" s="3"/>
    </row>
    <row r="47" spans="1:5" x14ac:dyDescent="0.3">
      <c r="A47" s="1">
        <f>data!A49</f>
        <v>0.47916666666666669</v>
      </c>
      <c r="B47" s="3">
        <f>AVERAGE(data!W49:Y49)</f>
        <v>202.16666666666666</v>
      </c>
      <c r="C47" s="3">
        <f>AVERAGE(data!Z49:AB49)</f>
        <v>166.03333333333333</v>
      </c>
      <c r="D47" s="3"/>
      <c r="E47" s="3"/>
    </row>
    <row r="48" spans="1:5" x14ac:dyDescent="0.3">
      <c r="A48" s="1">
        <f>data!A50</f>
        <v>0.48958333333333331</v>
      </c>
      <c r="B48" s="3">
        <f>AVERAGE(data!W50:Y50)</f>
        <v>208.93333333333331</v>
      </c>
      <c r="C48" s="3">
        <f>AVERAGE(data!Z50:AB50)</f>
        <v>169.9</v>
      </c>
      <c r="D48" s="3"/>
      <c r="E48" s="3"/>
    </row>
    <row r="49" spans="1:5" x14ac:dyDescent="0.3">
      <c r="A49" s="1">
        <f>data!A51</f>
        <v>0.5</v>
      </c>
      <c r="B49" s="3">
        <f>AVERAGE(data!W51:Y51)</f>
        <v>212.46666666666667</v>
      </c>
      <c r="C49" s="3">
        <f>AVERAGE(data!Z51:AB51)</f>
        <v>172.06666666666669</v>
      </c>
      <c r="D49" s="3"/>
      <c r="E49" s="3"/>
    </row>
    <row r="50" spans="1:5" x14ac:dyDescent="0.3">
      <c r="A50" s="1">
        <f>data!A52</f>
        <v>0.51041666666666663</v>
      </c>
      <c r="B50" s="3">
        <f>AVERAGE(data!W52:Y52)</f>
        <v>212.66666666666666</v>
      </c>
      <c r="C50" s="3">
        <f>AVERAGE(data!Z52:AB52)</f>
        <v>172.79999999999998</v>
      </c>
      <c r="D50" s="3"/>
      <c r="E50" s="3"/>
    </row>
    <row r="51" spans="1:5" x14ac:dyDescent="0.3">
      <c r="A51" s="1">
        <f>data!A53</f>
        <v>0.52083333333333337</v>
      </c>
      <c r="B51" s="3">
        <f>AVERAGE(data!W53:Y53)</f>
        <v>210.5</v>
      </c>
      <c r="C51" s="3">
        <f>AVERAGE(data!Z53:AB53)</f>
        <v>172.5</v>
      </c>
      <c r="D51" s="3"/>
      <c r="E51" s="3"/>
    </row>
    <row r="52" spans="1:5" x14ac:dyDescent="0.3">
      <c r="A52" s="1">
        <f>data!A54</f>
        <v>0.53125</v>
      </c>
      <c r="B52" s="3">
        <f>AVERAGE(data!W54:Y54)</f>
        <v>207.30000000000004</v>
      </c>
      <c r="C52" s="3">
        <f>AVERAGE(data!Z54:AB54)</f>
        <v>171.46666666666667</v>
      </c>
      <c r="D52" s="3"/>
      <c r="E52" s="3"/>
    </row>
    <row r="53" spans="1:5" x14ac:dyDescent="0.3">
      <c r="A53" s="1">
        <f>data!A55</f>
        <v>0.54166666666666663</v>
      </c>
      <c r="B53" s="3">
        <f>AVERAGE(data!W55:Y55)</f>
        <v>204.4</v>
      </c>
      <c r="C53" s="3">
        <f>AVERAGE(data!Z55:AB55)</f>
        <v>170.1</v>
      </c>
      <c r="D53" s="3"/>
      <c r="E53" s="3"/>
    </row>
    <row r="54" spans="1:5" x14ac:dyDescent="0.3">
      <c r="A54" s="1">
        <f>data!A56</f>
        <v>0.55208333333333337</v>
      </c>
      <c r="B54" s="3">
        <f>AVERAGE(data!W56:Y56)</f>
        <v>202.63333333333335</v>
      </c>
      <c r="C54" s="3">
        <f>AVERAGE(data!Z56:AB56)</f>
        <v>168.70000000000002</v>
      </c>
      <c r="D54" s="3"/>
      <c r="E54" s="3"/>
    </row>
    <row r="55" spans="1:5" x14ac:dyDescent="0.3">
      <c r="A55" s="1">
        <f>data!A57</f>
        <v>0.5625</v>
      </c>
      <c r="B55" s="3">
        <f>AVERAGE(data!W57:Y57)</f>
        <v>201.23333333333335</v>
      </c>
      <c r="C55" s="3">
        <f>AVERAGE(data!Z57:AB57)</f>
        <v>166.99999999999997</v>
      </c>
      <c r="D55" s="3"/>
      <c r="E55" s="3"/>
    </row>
    <row r="56" spans="1:5" x14ac:dyDescent="0.3">
      <c r="A56" s="1">
        <f>data!A58</f>
        <v>0.57291666666666663</v>
      </c>
      <c r="B56" s="3">
        <f>AVERAGE(data!W58:Y58)</f>
        <v>198.93333333333331</v>
      </c>
      <c r="C56" s="3">
        <f>AVERAGE(data!Z58:AB58)</f>
        <v>164.66666666666666</v>
      </c>
      <c r="D56" s="3"/>
      <c r="E56" s="3"/>
    </row>
    <row r="57" spans="1:5" x14ac:dyDescent="0.3">
      <c r="A57" s="1">
        <f>data!A59</f>
        <v>0.58333333333333337</v>
      </c>
      <c r="B57" s="3">
        <f>AVERAGE(data!W59:Y59)</f>
        <v>194.36666666666667</v>
      </c>
      <c r="C57" s="3">
        <f>AVERAGE(data!Z59:AB59)</f>
        <v>161.26666666666668</v>
      </c>
      <c r="D57" s="3"/>
      <c r="E57" s="3"/>
    </row>
    <row r="58" spans="1:5" x14ac:dyDescent="0.3">
      <c r="A58" s="1">
        <f>data!A60</f>
        <v>0.59375</v>
      </c>
      <c r="B58" s="3">
        <f>AVERAGE(data!W60:Y60)</f>
        <v>186.86666666666667</v>
      </c>
      <c r="C58" s="3">
        <f>AVERAGE(data!Z60:AB60)</f>
        <v>156.73333333333332</v>
      </c>
      <c r="D58" s="3"/>
      <c r="E58" s="3"/>
    </row>
    <row r="59" spans="1:5" x14ac:dyDescent="0.3">
      <c r="A59" s="1">
        <f>data!A61</f>
        <v>0.60416666666666663</v>
      </c>
      <c r="B59" s="3">
        <f>AVERAGE(data!W61:Y61)</f>
        <v>177.4666666666667</v>
      </c>
      <c r="C59" s="3">
        <f>AVERAGE(data!Z61:AB61)</f>
        <v>151.63333333333335</v>
      </c>
      <c r="D59" s="3"/>
      <c r="E59" s="3"/>
    </row>
    <row r="60" spans="1:5" x14ac:dyDescent="0.3">
      <c r="A60" s="1">
        <f>data!A62</f>
        <v>0.61458333333333337</v>
      </c>
      <c r="B60" s="3">
        <f>AVERAGE(data!W62:Y62)</f>
        <v>167.9</v>
      </c>
      <c r="C60" s="3">
        <f>AVERAGE(data!Z62:AB62)</f>
        <v>146.73333333333332</v>
      </c>
      <c r="D60" s="3"/>
      <c r="E60" s="3"/>
    </row>
    <row r="61" spans="1:5" x14ac:dyDescent="0.3">
      <c r="A61" s="1">
        <f>data!A63</f>
        <v>0.625</v>
      </c>
      <c r="B61" s="3">
        <f>AVERAGE(data!W63:Y63)</f>
        <v>159.76666666666665</v>
      </c>
      <c r="C61" s="3">
        <f>AVERAGE(data!Z63:AB63)</f>
        <v>142.80000000000001</v>
      </c>
      <c r="D61" s="3"/>
      <c r="E61" s="3"/>
    </row>
    <row r="62" spans="1:5" x14ac:dyDescent="0.3">
      <c r="A62" s="1">
        <f>data!A64</f>
        <v>0.63541666666666663</v>
      </c>
      <c r="B62" s="3">
        <f>AVERAGE(data!W64:Y64)</f>
        <v>154.23333333333332</v>
      </c>
      <c r="C62" s="3">
        <f>AVERAGE(data!Z64:AB64)</f>
        <v>140.43333333333331</v>
      </c>
      <c r="D62" s="3"/>
      <c r="E62" s="3"/>
    </row>
    <row r="63" spans="1:5" x14ac:dyDescent="0.3">
      <c r="A63" s="1">
        <f>data!A65</f>
        <v>0.64583333333333337</v>
      </c>
      <c r="B63" s="3">
        <f>AVERAGE(data!W65:Y65)</f>
        <v>151</v>
      </c>
      <c r="C63" s="3">
        <f>AVERAGE(data!Z65:AB65)</f>
        <v>139.23333333333332</v>
      </c>
      <c r="D63" s="3"/>
      <c r="E63" s="3"/>
    </row>
    <row r="64" spans="1:5" x14ac:dyDescent="0.3">
      <c r="A64" s="1">
        <f>data!A66</f>
        <v>0.65625</v>
      </c>
      <c r="B64" s="3">
        <f>AVERAGE(data!W66:Y66)</f>
        <v>149.06666666666666</v>
      </c>
      <c r="C64" s="3">
        <f>AVERAGE(data!Z66:AB66)</f>
        <v>138.56666666666666</v>
      </c>
      <c r="D64" s="3"/>
      <c r="E64" s="3"/>
    </row>
    <row r="65" spans="1:5" x14ac:dyDescent="0.3">
      <c r="A65" s="1">
        <f>data!A67</f>
        <v>0.66666666666666663</v>
      </c>
      <c r="B65" s="3">
        <f>AVERAGE(data!W67:Y67)</f>
        <v>147.79999999999998</v>
      </c>
      <c r="C65" s="3">
        <f>AVERAGE(data!Z67:AB67)</f>
        <v>137.83333333333334</v>
      </c>
      <c r="D65" s="3"/>
      <c r="E65" s="3"/>
    </row>
    <row r="66" spans="1:5" x14ac:dyDescent="0.3">
      <c r="A66" s="1">
        <f>data!A68</f>
        <v>0.67708333333333337</v>
      </c>
      <c r="B66" s="3">
        <f>AVERAGE(data!W68:Y68)</f>
        <v>146.63333333333333</v>
      </c>
      <c r="C66" s="3">
        <f>AVERAGE(data!Z68:AB68)</f>
        <v>136.6</v>
      </c>
      <c r="D66" s="3"/>
      <c r="E66" s="3"/>
    </row>
    <row r="67" spans="1:5" x14ac:dyDescent="0.3">
      <c r="A67" s="1">
        <f>data!A69</f>
        <v>0.6875</v>
      </c>
      <c r="B67" s="3">
        <f>AVERAGE(data!W69:Y69)</f>
        <v>146.53333333333333</v>
      </c>
      <c r="C67" s="3">
        <f>AVERAGE(data!Z69:AB69)</f>
        <v>135.5</v>
      </c>
      <c r="D67" s="3"/>
      <c r="E67" s="3"/>
    </row>
    <row r="68" spans="1:5" x14ac:dyDescent="0.3">
      <c r="A68" s="1">
        <f>data!A70</f>
        <v>0.69791666666666663</v>
      </c>
      <c r="B68" s="3">
        <f>AVERAGE(data!W70:Y70)</f>
        <v>148.93333333333334</v>
      </c>
      <c r="C68" s="3">
        <f>AVERAGE(data!Z70:AB70)</f>
        <v>135.33333333333334</v>
      </c>
      <c r="D68" s="3"/>
      <c r="E68" s="3"/>
    </row>
    <row r="69" spans="1:5" x14ac:dyDescent="0.3">
      <c r="A69" s="1">
        <f>data!A71</f>
        <v>0.70833333333333337</v>
      </c>
      <c r="B69" s="3">
        <f>AVERAGE(data!W71:Y71)</f>
        <v>155.13333333333333</v>
      </c>
      <c r="C69" s="3">
        <f>AVERAGE(data!Z71:AB71)</f>
        <v>137.03333333333333</v>
      </c>
      <c r="D69" s="3"/>
      <c r="E69" s="3"/>
    </row>
    <row r="70" spans="1:5" x14ac:dyDescent="0.3">
      <c r="A70" s="1">
        <f>data!A72</f>
        <v>0.71875</v>
      </c>
      <c r="B70" s="3">
        <f>AVERAGE(data!W72:Y72)</f>
        <v>166</v>
      </c>
      <c r="C70" s="3">
        <f>AVERAGE(data!Z72:AB72)</f>
        <v>141.13333333333333</v>
      </c>
      <c r="D70" s="3"/>
      <c r="E70" s="3"/>
    </row>
    <row r="71" spans="1:5" x14ac:dyDescent="0.3">
      <c r="A71" s="1">
        <f>data!A73</f>
        <v>0.72916666666666663</v>
      </c>
      <c r="B71" s="3">
        <f>AVERAGE(data!W73:Y73)</f>
        <v>180.20000000000002</v>
      </c>
      <c r="C71" s="3">
        <f>AVERAGE(data!Z73:AB73)</f>
        <v>147.23333333333332</v>
      </c>
      <c r="D71" s="3"/>
      <c r="E71" s="3"/>
    </row>
    <row r="72" spans="1:5" x14ac:dyDescent="0.3">
      <c r="A72" s="1">
        <f>data!A74</f>
        <v>0.73958333333333337</v>
      </c>
      <c r="B72" s="3">
        <f>AVERAGE(data!W74:Y74)</f>
        <v>195.93333333333337</v>
      </c>
      <c r="C72" s="3">
        <f>AVERAGE(data!Z74:AB74)</f>
        <v>154.79999999999998</v>
      </c>
      <c r="D72" s="3"/>
      <c r="E72" s="3"/>
    </row>
    <row r="73" spans="1:5" x14ac:dyDescent="0.3">
      <c r="A73" s="1">
        <f>data!A75</f>
        <v>0.75</v>
      </c>
      <c r="B73" s="3">
        <f>AVERAGE(data!W75:Y75)</f>
        <v>211.29999999999998</v>
      </c>
      <c r="C73" s="3">
        <f>AVERAGE(data!Z75:AB75)</f>
        <v>163.20000000000002</v>
      </c>
      <c r="D73" s="3"/>
      <c r="E73" s="3"/>
    </row>
    <row r="74" spans="1:5" x14ac:dyDescent="0.3">
      <c r="A74" s="1">
        <f>data!A76</f>
        <v>0.76041666666666663</v>
      </c>
      <c r="B74" s="3">
        <f>AVERAGE(data!W76:Y76)</f>
        <v>224.76666666666665</v>
      </c>
      <c r="C74" s="3">
        <f>AVERAGE(data!Z76:AB76)</f>
        <v>171.86666666666665</v>
      </c>
      <c r="D74" s="3"/>
      <c r="E74" s="3"/>
    </row>
    <row r="75" spans="1:5" x14ac:dyDescent="0.3">
      <c r="A75" s="1">
        <f>data!A77</f>
        <v>0.77083333333333337</v>
      </c>
      <c r="B75" s="3">
        <f>AVERAGE(data!W77:Y77)</f>
        <v>235.66666666666666</v>
      </c>
      <c r="C75" s="3">
        <f>AVERAGE(data!Z77:AB77)</f>
        <v>180.20000000000002</v>
      </c>
      <c r="D75" s="3"/>
      <c r="E75" s="3"/>
    </row>
    <row r="76" spans="1:5" x14ac:dyDescent="0.3">
      <c r="A76" s="1">
        <f>data!A78</f>
        <v>0.78125</v>
      </c>
      <c r="B76" s="3">
        <f>AVERAGE(data!W78:Y78)</f>
        <v>243.63333333333335</v>
      </c>
      <c r="C76" s="3">
        <f>AVERAGE(data!Z78:AB78)</f>
        <v>187.63333333333333</v>
      </c>
      <c r="D76" s="3"/>
      <c r="E76" s="3"/>
    </row>
    <row r="77" spans="1:5" x14ac:dyDescent="0.3">
      <c r="A77" s="1">
        <f>data!A79</f>
        <v>0.79166666666666663</v>
      </c>
      <c r="B77" s="3">
        <f>AVERAGE(data!W79:Y79)</f>
        <v>248.29999999999998</v>
      </c>
      <c r="C77" s="3">
        <f>AVERAGE(data!Z79:AB79)</f>
        <v>193.6</v>
      </c>
      <c r="D77" s="3"/>
      <c r="E77" s="3"/>
    </row>
    <row r="78" spans="1:5" x14ac:dyDescent="0.3">
      <c r="A78" s="1">
        <f>data!A80</f>
        <v>0.80208333333333337</v>
      </c>
      <c r="B78" s="3">
        <f>AVERAGE(data!W80:Y80)</f>
        <v>249.4</v>
      </c>
      <c r="C78" s="3">
        <f>AVERAGE(data!Z80:AB80)</f>
        <v>197.76666666666665</v>
      </c>
      <c r="D78" s="3"/>
      <c r="E78" s="3"/>
    </row>
    <row r="79" spans="1:5" x14ac:dyDescent="0.3">
      <c r="A79" s="1">
        <f>data!A81</f>
        <v>0.8125</v>
      </c>
      <c r="B79" s="3">
        <f>AVERAGE(data!W81:Y81)</f>
        <v>247.76666666666668</v>
      </c>
      <c r="C79" s="3">
        <f>AVERAGE(data!Z81:AB81)</f>
        <v>200.19999999999996</v>
      </c>
      <c r="D79" s="3"/>
      <c r="E79" s="3"/>
    </row>
    <row r="80" spans="1:5" x14ac:dyDescent="0.3">
      <c r="A80" s="1">
        <f>data!A82</f>
        <v>0.82291666666666663</v>
      </c>
      <c r="B80" s="3">
        <f>AVERAGE(data!W82:Y82)</f>
        <v>244.26666666666665</v>
      </c>
      <c r="C80" s="3">
        <f>AVERAGE(data!Z82:AB82)</f>
        <v>201.16666666666666</v>
      </c>
      <c r="D80" s="3"/>
      <c r="E80" s="3"/>
    </row>
    <row r="81" spans="1:5" x14ac:dyDescent="0.3">
      <c r="A81" s="1">
        <f>data!A83</f>
        <v>0.83333333333333337</v>
      </c>
      <c r="B81" s="3">
        <f>AVERAGE(data!W83:Y83)</f>
        <v>239.83333333333334</v>
      </c>
      <c r="C81" s="3">
        <f>AVERAGE(data!Z83:AB83)</f>
        <v>200.93333333333331</v>
      </c>
      <c r="D81" s="3"/>
      <c r="E81" s="3"/>
    </row>
    <row r="82" spans="1:5" x14ac:dyDescent="0.3">
      <c r="A82" s="1">
        <f>data!A84</f>
        <v>0.84375</v>
      </c>
      <c r="B82" s="3">
        <f>AVERAGE(data!W84:Y84)</f>
        <v>235.16666666666666</v>
      </c>
      <c r="C82" s="3">
        <f>AVERAGE(data!Z84:AB84)</f>
        <v>199.73333333333335</v>
      </c>
      <c r="D82" s="3"/>
      <c r="E82" s="3"/>
    </row>
    <row r="83" spans="1:5" x14ac:dyDescent="0.3">
      <c r="A83" s="1">
        <f>data!A85</f>
        <v>0.85416666666666663</v>
      </c>
      <c r="B83" s="3">
        <f>AVERAGE(data!W85:Y85)</f>
        <v>230.26666666666665</v>
      </c>
      <c r="C83" s="3">
        <f>AVERAGE(data!Z85:AB85)</f>
        <v>197.6</v>
      </c>
      <c r="D83" s="3"/>
      <c r="E83" s="3"/>
    </row>
    <row r="84" spans="1:5" x14ac:dyDescent="0.3">
      <c r="A84" s="1">
        <f>data!A86</f>
        <v>0.86458333333333337</v>
      </c>
      <c r="B84" s="3">
        <f>AVERAGE(data!W86:Y86)</f>
        <v>224.80000000000004</v>
      </c>
      <c r="C84" s="3">
        <f>AVERAGE(data!Z86:AB86)</f>
        <v>194.53333333333333</v>
      </c>
      <c r="D84" s="3"/>
      <c r="E84" s="3"/>
    </row>
    <row r="85" spans="1:5" x14ac:dyDescent="0.3">
      <c r="A85" s="1">
        <f>data!A87</f>
        <v>0.875</v>
      </c>
      <c r="B85" s="3">
        <f>AVERAGE(data!W87:Y87)</f>
        <v>218.63333333333333</v>
      </c>
      <c r="C85" s="3">
        <f>AVERAGE(data!Z87:AB87)</f>
        <v>190.56666666666669</v>
      </c>
      <c r="D85" s="3"/>
      <c r="E85" s="3"/>
    </row>
    <row r="86" spans="1:5" x14ac:dyDescent="0.3">
      <c r="A86" s="1">
        <f>data!A88</f>
        <v>0.88541666666666663</v>
      </c>
      <c r="B86" s="3">
        <f>AVERAGE(data!W88:Y88)</f>
        <v>211.4</v>
      </c>
      <c r="C86" s="3">
        <f>AVERAGE(data!Z88:AB88)</f>
        <v>185.5333333333333</v>
      </c>
      <c r="D86" s="3"/>
      <c r="E86" s="3"/>
    </row>
    <row r="87" spans="1:5" x14ac:dyDescent="0.3">
      <c r="A87" s="1">
        <f>data!A89</f>
        <v>0.89583333333333337</v>
      </c>
      <c r="B87" s="3">
        <f>AVERAGE(data!W89:Y89)</f>
        <v>202.9</v>
      </c>
      <c r="C87" s="3">
        <f>AVERAGE(data!Z89:AB89)</f>
        <v>179.36666666666667</v>
      </c>
      <c r="D87" s="3"/>
      <c r="E87" s="3"/>
    </row>
    <row r="88" spans="1:5" x14ac:dyDescent="0.3">
      <c r="A88" s="1">
        <f>data!A90</f>
        <v>0.90625</v>
      </c>
      <c r="B88" s="3">
        <f>AVERAGE(data!W90:Y90)</f>
        <v>192.93333333333331</v>
      </c>
      <c r="C88" s="3">
        <f>AVERAGE(data!Z90:AB90)</f>
        <v>171.83333333333334</v>
      </c>
      <c r="D88" s="3"/>
      <c r="E88" s="3"/>
    </row>
    <row r="89" spans="1:5" x14ac:dyDescent="0.3">
      <c r="A89" s="1">
        <f>data!A91</f>
        <v>0.91666666666666663</v>
      </c>
      <c r="B89" s="3">
        <f>AVERAGE(data!W91:Y91)</f>
        <v>181.29999999999998</v>
      </c>
      <c r="C89" s="3">
        <f>AVERAGE(data!Z91:AB91)</f>
        <v>162.83333333333331</v>
      </c>
      <c r="D89" s="3"/>
      <c r="E89" s="3"/>
    </row>
    <row r="90" spans="1:5" x14ac:dyDescent="0.3">
      <c r="A90" s="1">
        <f>data!A92</f>
        <v>0.92708333333333337</v>
      </c>
      <c r="B90" s="3">
        <f>AVERAGE(data!W92:Y92)</f>
        <v>167.93333333333331</v>
      </c>
      <c r="C90" s="3">
        <f>AVERAGE(data!Z92:AB92)</f>
        <v>152.19999999999999</v>
      </c>
      <c r="D90" s="3"/>
      <c r="E90" s="3"/>
    </row>
    <row r="91" spans="1:5" x14ac:dyDescent="0.3">
      <c r="A91" s="1">
        <f>data!A93</f>
        <v>0.9375</v>
      </c>
      <c r="B91" s="3">
        <f>AVERAGE(data!W93:Y93)</f>
        <v>153.5</v>
      </c>
      <c r="C91" s="3">
        <f>AVERAGE(data!Z93:AB93)</f>
        <v>140.33333333333331</v>
      </c>
      <c r="D91" s="3"/>
      <c r="E91" s="3"/>
    </row>
    <row r="92" spans="1:5" x14ac:dyDescent="0.3">
      <c r="A92" s="1">
        <f>data!A94</f>
        <v>0.94791666666666663</v>
      </c>
      <c r="B92" s="3">
        <f>AVERAGE(data!W94:Y94)</f>
        <v>138.93333333333331</v>
      </c>
      <c r="C92" s="3">
        <f>AVERAGE(data!Z94:AB94)</f>
        <v>127.93333333333332</v>
      </c>
      <c r="D92" s="3"/>
      <c r="E92" s="3"/>
    </row>
    <row r="93" spans="1:5" x14ac:dyDescent="0.3">
      <c r="A93" s="1">
        <f>data!A95</f>
        <v>0.95833333333333337</v>
      </c>
      <c r="B93" s="3">
        <f>AVERAGE(data!W95:Y95)</f>
        <v>125.06666666666666</v>
      </c>
      <c r="C93" s="3">
        <f>AVERAGE(data!Z95:AB95)</f>
        <v>115.46666666666665</v>
      </c>
      <c r="D93" s="3"/>
      <c r="E93" s="3"/>
    </row>
    <row r="94" spans="1:5" x14ac:dyDescent="0.3">
      <c r="A94" s="1">
        <f>data!A96</f>
        <v>0.96875</v>
      </c>
      <c r="B94" s="3">
        <f>AVERAGE(data!W96:Y96)</f>
        <v>112.7</v>
      </c>
      <c r="C94" s="3">
        <f>AVERAGE(data!Z96:AB96)</f>
        <v>103.5</v>
      </c>
      <c r="D94" s="3"/>
      <c r="E94" s="3"/>
    </row>
    <row r="95" spans="1:5" x14ac:dyDescent="0.3">
      <c r="A95" s="1">
        <f>data!A97</f>
        <v>0.97916666666666663</v>
      </c>
      <c r="B95" s="3">
        <f>AVERAGE(data!W97:Y97)</f>
        <v>101.66666666666667</v>
      </c>
      <c r="C95" s="3">
        <f>AVERAGE(data!Z97:AB97)</f>
        <v>92.333333333333329</v>
      </c>
      <c r="D95" s="3"/>
      <c r="E95" s="3"/>
    </row>
    <row r="96" spans="1:5" x14ac:dyDescent="0.3">
      <c r="A96" s="1">
        <f>data!A98</f>
        <v>0.98958333333333337</v>
      </c>
      <c r="B96" s="3">
        <f>AVERAGE(data!W98:Y98)</f>
        <v>91.766666666666666</v>
      </c>
      <c r="C96" s="3">
        <f>AVERAGE(data!Z98:AB98)</f>
        <v>82.233333333333334</v>
      </c>
      <c r="D96" s="3"/>
      <c r="E96" s="3"/>
    </row>
    <row r="97" spans="1:5" x14ac:dyDescent="0.3">
      <c r="A97" s="1">
        <f>data!A99</f>
        <v>0</v>
      </c>
      <c r="B97" s="3">
        <f>AVERAGE(data!W99:Y99)</f>
        <v>82.766666666666666</v>
      </c>
      <c r="C97" s="3">
        <f>AVERAGE(data!Z99:AB99)</f>
        <v>73.533333333333331</v>
      </c>
      <c r="D97" s="3"/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21FF-EDEB-4738-9EBD-B5B1C5CFF1DC}">
  <dimension ref="A1:C97"/>
  <sheetViews>
    <sheetView tabSelected="1"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AVERAGE(data!P4:R4)</f>
        <v>25.966666666666669</v>
      </c>
      <c r="C2" s="3">
        <f>AVERAGE(data!S4:U4)</f>
        <v>23.2</v>
      </c>
    </row>
    <row r="3" spans="1:3" x14ac:dyDescent="0.3">
      <c r="A3" s="1">
        <f>data!A5</f>
        <v>2.0833333333333332E-2</v>
      </c>
      <c r="B3" s="3">
        <f>AVERAGE(data!P5:R5)</f>
        <v>25.533333333333331</v>
      </c>
      <c r="C3" s="3">
        <f>AVERAGE(data!S5:U5)</f>
        <v>22.266666666666666</v>
      </c>
    </row>
    <row r="4" spans="1:3" x14ac:dyDescent="0.3">
      <c r="A4" s="1">
        <f>data!A6</f>
        <v>3.125E-2</v>
      </c>
      <c r="B4" s="3">
        <f>AVERAGE(data!P6:R6)</f>
        <v>25.233333333333331</v>
      </c>
      <c r="C4" s="3">
        <f>AVERAGE(data!S6:U6)</f>
        <v>21.433333333333334</v>
      </c>
    </row>
    <row r="5" spans="1:3" x14ac:dyDescent="0.3">
      <c r="A5" s="1">
        <f>data!A7</f>
        <v>4.1666666666666664E-2</v>
      </c>
      <c r="B5" s="3">
        <f>AVERAGE(data!P7:R7)</f>
        <v>25.233333333333334</v>
      </c>
      <c r="C5" s="3">
        <f>AVERAGE(data!S7:U7)</f>
        <v>20.8</v>
      </c>
    </row>
    <row r="6" spans="1:3" x14ac:dyDescent="0.3">
      <c r="A6" s="1">
        <f>data!A8</f>
        <v>5.2083333333333336E-2</v>
      </c>
      <c r="B6" s="3">
        <f>AVERAGE(data!P8:R8)</f>
        <v>25.5</v>
      </c>
      <c r="C6" s="3">
        <f>AVERAGE(data!S8:U8)</f>
        <v>20.533333333333335</v>
      </c>
    </row>
    <row r="7" spans="1:3" x14ac:dyDescent="0.3">
      <c r="A7" s="1">
        <f>data!A9</f>
        <v>6.25E-2</v>
      </c>
      <c r="B7" s="3">
        <f>AVERAGE(data!P9:R9)</f>
        <v>25.900000000000002</v>
      </c>
      <c r="C7" s="3">
        <f>AVERAGE(data!S9:U9)</f>
        <v>20.533333333333335</v>
      </c>
    </row>
    <row r="8" spans="1:3" x14ac:dyDescent="0.3">
      <c r="A8" s="1">
        <f>data!A10</f>
        <v>7.2916666666666671E-2</v>
      </c>
      <c r="B8" s="3">
        <f>AVERAGE(data!P10:R10)</f>
        <v>26.3</v>
      </c>
      <c r="C8" s="3">
        <f>AVERAGE(data!S10:U10)</f>
        <v>20.666666666666668</v>
      </c>
    </row>
    <row r="9" spans="1:3" x14ac:dyDescent="0.3">
      <c r="A9" s="1">
        <f>data!A11</f>
        <v>8.3333333333333329E-2</v>
      </c>
      <c r="B9" s="3">
        <f>AVERAGE(data!P11:R11)</f>
        <v>26.5</v>
      </c>
      <c r="C9" s="3">
        <f>AVERAGE(data!S11:U11)</f>
        <v>20.8</v>
      </c>
    </row>
    <row r="10" spans="1:3" x14ac:dyDescent="0.3">
      <c r="A10" s="1">
        <f>data!A12</f>
        <v>9.375E-2</v>
      </c>
      <c r="B10" s="3">
        <f>AVERAGE(data!P12:R12)</f>
        <v>26.400000000000002</v>
      </c>
      <c r="C10" s="3">
        <f>AVERAGE(data!S12:U12)</f>
        <v>20.933333333333334</v>
      </c>
    </row>
    <row r="11" spans="1:3" x14ac:dyDescent="0.3">
      <c r="A11" s="1">
        <f>data!A13</f>
        <v>0.10416666666666667</v>
      </c>
      <c r="B11" s="3">
        <f>AVERAGE(data!P13:R13)</f>
        <v>26.033333333333331</v>
      </c>
      <c r="C11" s="3">
        <f>AVERAGE(data!S13:U13)</f>
        <v>20.933333333333334</v>
      </c>
    </row>
    <row r="12" spans="1:3" x14ac:dyDescent="0.3">
      <c r="A12" s="1">
        <f>data!A14</f>
        <v>0.11458333333333333</v>
      </c>
      <c r="B12" s="3">
        <f>AVERAGE(data!P14:R14)</f>
        <v>25.600000000000005</v>
      </c>
      <c r="C12" s="3">
        <f>AVERAGE(data!S14:U14)</f>
        <v>20.900000000000002</v>
      </c>
    </row>
    <row r="13" spans="1:3" x14ac:dyDescent="0.3">
      <c r="A13" s="1">
        <f>data!A15</f>
        <v>0.125</v>
      </c>
      <c r="B13" s="3">
        <f>AVERAGE(data!P15:R15)</f>
        <v>25.233333333333334</v>
      </c>
      <c r="C13" s="3">
        <f>AVERAGE(data!S15:U15)</f>
        <v>20.8</v>
      </c>
    </row>
    <row r="14" spans="1:3" x14ac:dyDescent="0.3">
      <c r="A14" s="1">
        <f>data!A16</f>
        <v>0.13541666666666666</v>
      </c>
      <c r="B14" s="3">
        <f>AVERAGE(data!P16:R16)</f>
        <v>25</v>
      </c>
      <c r="C14" s="3">
        <f>AVERAGE(data!S16:U16)</f>
        <v>20.733333333333334</v>
      </c>
    </row>
    <row r="15" spans="1:3" x14ac:dyDescent="0.3">
      <c r="A15" s="1">
        <f>data!A17</f>
        <v>0.14583333333333334</v>
      </c>
      <c r="B15" s="3">
        <f>AVERAGE(data!P17:R17)</f>
        <v>24.933333333333334</v>
      </c>
      <c r="C15" s="3">
        <f>AVERAGE(data!S17:U17)</f>
        <v>20.666666666666668</v>
      </c>
    </row>
    <row r="16" spans="1:3" x14ac:dyDescent="0.3">
      <c r="A16" s="1">
        <f>data!A18</f>
        <v>0.15625</v>
      </c>
      <c r="B16" s="3">
        <f>AVERAGE(data!P18:R18)</f>
        <v>24.833333333333332</v>
      </c>
      <c r="C16" s="3">
        <f>AVERAGE(data!S18:U18)</f>
        <v>20.733333333333334</v>
      </c>
    </row>
    <row r="17" spans="1:3" x14ac:dyDescent="0.3">
      <c r="A17" s="1">
        <f>data!A19</f>
        <v>0.16666666666666666</v>
      </c>
      <c r="B17" s="3">
        <f>AVERAGE(data!P19:R19)</f>
        <v>24.600000000000005</v>
      </c>
      <c r="C17" s="3">
        <f>AVERAGE(data!S19:U19)</f>
        <v>20.8</v>
      </c>
    </row>
    <row r="18" spans="1:3" x14ac:dyDescent="0.3">
      <c r="A18" s="1">
        <f>data!A20</f>
        <v>0.17708333333333334</v>
      </c>
      <c r="B18" s="3">
        <f>AVERAGE(data!P20:R20)</f>
        <v>24.3</v>
      </c>
      <c r="C18" s="3">
        <f>AVERAGE(data!S20:U20)</f>
        <v>21</v>
      </c>
    </row>
    <row r="19" spans="1:3" x14ac:dyDescent="0.3">
      <c r="A19" s="1">
        <f>data!A21</f>
        <v>0.1875</v>
      </c>
      <c r="B19" s="3">
        <f>AVERAGE(data!P21:R21)</f>
        <v>24.066666666666666</v>
      </c>
      <c r="C19" s="3">
        <f>AVERAGE(data!S21:U21)</f>
        <v>21.266666666666666</v>
      </c>
    </row>
    <row r="20" spans="1:3" x14ac:dyDescent="0.3">
      <c r="A20" s="1">
        <f>data!A22</f>
        <v>0.19791666666666666</v>
      </c>
      <c r="B20" s="3">
        <f>AVERAGE(data!P22:R22)</f>
        <v>24.3</v>
      </c>
      <c r="C20" s="3">
        <f>AVERAGE(data!S22:U22)</f>
        <v>21.433333333333334</v>
      </c>
    </row>
    <row r="21" spans="1:3" x14ac:dyDescent="0.3">
      <c r="A21" s="1">
        <f>data!A23</f>
        <v>0.20833333333333334</v>
      </c>
      <c r="B21" s="3">
        <f>AVERAGE(data!P23:R23)</f>
        <v>25.233333333333334</v>
      </c>
      <c r="C21" s="3">
        <f>AVERAGE(data!S23:U23)</f>
        <v>21.433333333333334</v>
      </c>
    </row>
    <row r="22" spans="1:3" x14ac:dyDescent="0.3">
      <c r="A22" s="1">
        <f>data!A24</f>
        <v>0.21875</v>
      </c>
      <c r="B22" s="3">
        <f>AVERAGE(data!P24:R24)</f>
        <v>25.933333333333334</v>
      </c>
      <c r="C22" s="3">
        <f>AVERAGE(data!S24:U24)</f>
        <v>21.3</v>
      </c>
    </row>
    <row r="23" spans="1:3" x14ac:dyDescent="0.3">
      <c r="A23" s="1">
        <f>data!A25</f>
        <v>0.22916666666666666</v>
      </c>
      <c r="B23" s="3">
        <f>AVERAGE(data!P25:R25)</f>
        <v>26.8</v>
      </c>
      <c r="C23" s="3">
        <f>AVERAGE(data!S25:U25)</f>
        <v>21.333333333333332</v>
      </c>
    </row>
    <row r="24" spans="1:3" x14ac:dyDescent="0.3">
      <c r="A24" s="1">
        <f>data!A26</f>
        <v>0.23958333333333334</v>
      </c>
      <c r="B24" s="3">
        <f>AVERAGE(data!P26:R26)</f>
        <v>27.7</v>
      </c>
      <c r="C24" s="3">
        <f>AVERAGE(data!S26:U26)</f>
        <v>21.833333333333332</v>
      </c>
    </row>
    <row r="25" spans="1:3" x14ac:dyDescent="0.3">
      <c r="A25" s="1">
        <f>data!A27</f>
        <v>0.25</v>
      </c>
      <c r="B25" s="3">
        <f>AVERAGE(data!P27:R27)</f>
        <v>28.399999999999995</v>
      </c>
      <c r="C25" s="3">
        <f>AVERAGE(data!S27:U27)</f>
        <v>23.333333333333332</v>
      </c>
    </row>
    <row r="26" spans="1:3" x14ac:dyDescent="0.3">
      <c r="A26" s="1">
        <f>data!A28</f>
        <v>0.26041666666666669</v>
      </c>
      <c r="B26" s="3">
        <f>AVERAGE(data!P28:R28)</f>
        <v>29.666666666666668</v>
      </c>
      <c r="C26" s="3">
        <f>AVERAGE(data!S28:U28)</f>
        <v>26.100000000000005</v>
      </c>
    </row>
    <row r="27" spans="1:3" x14ac:dyDescent="0.3">
      <c r="A27" s="1">
        <f>data!A29</f>
        <v>0.27083333333333331</v>
      </c>
      <c r="B27" s="3">
        <f>AVERAGE(data!P29:R29)</f>
        <v>30</v>
      </c>
      <c r="C27" s="3">
        <f>AVERAGE(data!S29:U29)</f>
        <v>30.333333333333332</v>
      </c>
    </row>
    <row r="28" spans="1:3" x14ac:dyDescent="0.3">
      <c r="A28" s="1">
        <f>data!A30</f>
        <v>0.28125</v>
      </c>
      <c r="B28" s="3">
        <f>AVERAGE(data!P30:R30)</f>
        <v>30.8</v>
      </c>
      <c r="C28" s="3">
        <f>AVERAGE(data!S30:U30)</f>
        <v>36.066666666666663</v>
      </c>
    </row>
    <row r="29" spans="1:3" x14ac:dyDescent="0.3">
      <c r="A29" s="1">
        <f>data!A31</f>
        <v>0.29166666666666669</v>
      </c>
      <c r="B29" s="3">
        <f>AVERAGE(data!P31:R31)</f>
        <v>30.933333333333334</v>
      </c>
      <c r="C29" s="3">
        <f>AVERAGE(data!S31:U31)</f>
        <v>43.533333333333331</v>
      </c>
    </row>
    <row r="30" spans="1:3" x14ac:dyDescent="0.3">
      <c r="A30" s="1">
        <f>data!A32</f>
        <v>0.30208333333333331</v>
      </c>
      <c r="B30" s="3">
        <f>AVERAGE(data!P32:R32)</f>
        <v>49</v>
      </c>
      <c r="C30" s="3">
        <f>AVERAGE(data!S32:U32)</f>
        <v>52.733333333333327</v>
      </c>
    </row>
    <row r="31" spans="1:3" x14ac:dyDescent="0.3">
      <c r="A31" s="1">
        <f>data!A33</f>
        <v>0.3125</v>
      </c>
      <c r="B31" s="3">
        <f>AVERAGE(data!P33:R33)</f>
        <v>74</v>
      </c>
      <c r="C31" s="3">
        <f>AVERAGE(data!S33:U33)</f>
        <v>63.300000000000004</v>
      </c>
    </row>
    <row r="32" spans="1:3" x14ac:dyDescent="0.3">
      <c r="A32" s="1">
        <f>data!A34</f>
        <v>0.32291666666666669</v>
      </c>
      <c r="B32" s="3">
        <f>AVERAGE(data!P34:R34)</f>
        <v>101.73333333333333</v>
      </c>
      <c r="C32" s="3">
        <f>AVERAGE(data!S34:U34)</f>
        <v>74.899999999999991</v>
      </c>
    </row>
    <row r="33" spans="1:3" x14ac:dyDescent="0.3">
      <c r="A33" s="1">
        <f>data!A35</f>
        <v>0.33333333333333331</v>
      </c>
      <c r="B33" s="3">
        <f>AVERAGE(data!P35:R35)</f>
        <v>128.1</v>
      </c>
      <c r="C33" s="3">
        <f>AVERAGE(data!S35:U35)</f>
        <v>87.066666666666663</v>
      </c>
    </row>
    <row r="34" spans="1:3" x14ac:dyDescent="0.3">
      <c r="A34" s="1">
        <f>data!A36</f>
        <v>0.34375</v>
      </c>
      <c r="B34" s="3">
        <f>AVERAGE(data!P36:R36)</f>
        <v>149.66666666666666</v>
      </c>
      <c r="C34" s="3">
        <f>AVERAGE(data!S36:U36)</f>
        <v>99.366666666666674</v>
      </c>
    </row>
    <row r="35" spans="1:3" x14ac:dyDescent="0.3">
      <c r="A35" s="1">
        <f>data!A37</f>
        <v>0.35416666666666669</v>
      </c>
      <c r="B35" s="3">
        <f>AVERAGE(data!P37:R37)</f>
        <v>166.13333333333333</v>
      </c>
      <c r="C35" s="3">
        <f>AVERAGE(data!S37:U37)</f>
        <v>110.93333333333334</v>
      </c>
    </row>
    <row r="36" spans="1:3" x14ac:dyDescent="0.3">
      <c r="A36" s="1">
        <f>data!A38</f>
        <v>0.36458333333333331</v>
      </c>
      <c r="B36" s="3">
        <f>AVERAGE(data!P38:R38)</f>
        <v>177.96666666666667</v>
      </c>
      <c r="C36" s="3">
        <f>AVERAGE(data!S38:U38)</f>
        <v>120.76666666666667</v>
      </c>
    </row>
    <row r="37" spans="1:3" x14ac:dyDescent="0.3">
      <c r="A37" s="1">
        <f>data!A39</f>
        <v>0.375</v>
      </c>
      <c r="B37" s="3">
        <f>AVERAGE(data!P39:R39)</f>
        <v>185.5</v>
      </c>
      <c r="C37" s="3">
        <f>AVERAGE(data!S39:U39)</f>
        <v>128.06666666666666</v>
      </c>
    </row>
    <row r="38" spans="1:3" x14ac:dyDescent="0.3">
      <c r="A38" s="1">
        <f>data!A40</f>
        <v>0.38541666666666669</v>
      </c>
      <c r="B38" s="3">
        <f>AVERAGE(data!P40:R40)</f>
        <v>189.29999999999998</v>
      </c>
      <c r="C38" s="3">
        <f>AVERAGE(data!S40:U40)</f>
        <v>132.13333333333333</v>
      </c>
    </row>
    <row r="39" spans="1:3" x14ac:dyDescent="0.3">
      <c r="A39" s="1">
        <f>data!A41</f>
        <v>0.39583333333333331</v>
      </c>
      <c r="B39" s="3">
        <f>AVERAGE(data!P41:R41)</f>
        <v>190.43333333333331</v>
      </c>
      <c r="C39" s="3">
        <f>AVERAGE(data!S41:U41)</f>
        <v>133.76666666666668</v>
      </c>
    </row>
    <row r="40" spans="1:3" x14ac:dyDescent="0.3">
      <c r="A40" s="1">
        <f>data!A42</f>
        <v>0.40625</v>
      </c>
      <c r="B40" s="3">
        <f>AVERAGE(data!P42:R42)</f>
        <v>190.03333333333333</v>
      </c>
      <c r="C40" s="3">
        <f>AVERAGE(data!S42:U42)</f>
        <v>133.93333333333334</v>
      </c>
    </row>
    <row r="41" spans="1:3" x14ac:dyDescent="0.3">
      <c r="A41" s="1">
        <f>data!A43</f>
        <v>0.41666666666666669</v>
      </c>
      <c r="B41" s="3">
        <f>AVERAGE(data!P43:R43)</f>
        <v>189.26666666666668</v>
      </c>
      <c r="C41" s="3">
        <f>AVERAGE(data!S43:U43)</f>
        <v>133.73333333333332</v>
      </c>
    </row>
    <row r="42" spans="1:3" x14ac:dyDescent="0.3">
      <c r="A42" s="1">
        <f>data!A44</f>
        <v>0.42708333333333331</v>
      </c>
      <c r="B42" s="3">
        <f>AVERAGE(data!P44:R44)</f>
        <v>189.06666666666669</v>
      </c>
      <c r="C42" s="3">
        <f>AVERAGE(data!S44:U44)</f>
        <v>134.06666666666669</v>
      </c>
    </row>
    <row r="43" spans="1:3" x14ac:dyDescent="0.3">
      <c r="A43" s="1">
        <f>data!A45</f>
        <v>0.4375</v>
      </c>
      <c r="B43" s="3">
        <f>AVERAGE(data!P45:R45)</f>
        <v>189.23333333333335</v>
      </c>
      <c r="C43" s="3">
        <f>AVERAGE(data!S45:U45)</f>
        <v>134.73333333333332</v>
      </c>
    </row>
    <row r="44" spans="1:3" x14ac:dyDescent="0.3">
      <c r="A44" s="1">
        <f>data!A46</f>
        <v>0.44791666666666669</v>
      </c>
      <c r="B44" s="3">
        <f>AVERAGE(data!P46:R46)</f>
        <v>189.43333333333337</v>
      </c>
      <c r="C44" s="3">
        <f>AVERAGE(data!S46:U46)</f>
        <v>135.36666666666667</v>
      </c>
    </row>
    <row r="45" spans="1:3" x14ac:dyDescent="0.3">
      <c r="A45" s="1">
        <f>data!A47</f>
        <v>0.45833333333333331</v>
      </c>
      <c r="B45" s="3">
        <f>AVERAGE(data!P47:R47)</f>
        <v>189.29999999999998</v>
      </c>
      <c r="C45" s="3">
        <f>AVERAGE(data!S47:U47)</f>
        <v>135.63333333333333</v>
      </c>
    </row>
    <row r="46" spans="1:3" x14ac:dyDescent="0.3">
      <c r="A46" s="1">
        <f>data!A48</f>
        <v>0.46875</v>
      </c>
      <c r="B46" s="3">
        <f>AVERAGE(data!P48:R48)</f>
        <v>188.36666666666667</v>
      </c>
      <c r="C46" s="3">
        <f>AVERAGE(data!S48:U48)</f>
        <v>135.23333333333335</v>
      </c>
    </row>
    <row r="47" spans="1:3" x14ac:dyDescent="0.3">
      <c r="A47" s="1">
        <f>data!A49</f>
        <v>0.47916666666666669</v>
      </c>
      <c r="B47" s="3">
        <f>AVERAGE(data!P49:R49)</f>
        <v>186.56666666666669</v>
      </c>
      <c r="C47" s="3">
        <f>AVERAGE(data!S49:U49)</f>
        <v>133.96666666666667</v>
      </c>
    </row>
    <row r="48" spans="1:3" x14ac:dyDescent="0.3">
      <c r="A48" s="1">
        <f>data!A50</f>
        <v>0.48958333333333331</v>
      </c>
      <c r="B48" s="3">
        <f>AVERAGE(data!P50:R50)</f>
        <v>183.76666666666665</v>
      </c>
      <c r="C48" s="3">
        <f>AVERAGE(data!S50:U50)</f>
        <v>131.83333333333334</v>
      </c>
    </row>
    <row r="49" spans="1:3" x14ac:dyDescent="0.3">
      <c r="A49" s="1">
        <f>data!A51</f>
        <v>0.5</v>
      </c>
      <c r="B49" s="3">
        <f>AVERAGE(data!P51:R51)</f>
        <v>179.83333333333334</v>
      </c>
      <c r="C49" s="3">
        <f>AVERAGE(data!S51:U51)</f>
        <v>128.70000000000002</v>
      </c>
    </row>
    <row r="50" spans="1:3" x14ac:dyDescent="0.3">
      <c r="A50" s="1">
        <f>data!A52</f>
        <v>0.51041666666666663</v>
      </c>
      <c r="B50" s="3">
        <f>AVERAGE(data!P52:R52)</f>
        <v>174.6</v>
      </c>
      <c r="C50" s="3">
        <f>AVERAGE(data!S52:U52)</f>
        <v>124.56666666666666</v>
      </c>
    </row>
    <row r="51" spans="1:3" x14ac:dyDescent="0.3">
      <c r="A51" s="1">
        <f>data!A53</f>
        <v>0.52083333333333337</v>
      </c>
      <c r="B51" s="3">
        <f>AVERAGE(data!P53:R53)</f>
        <v>168.06666666666666</v>
      </c>
      <c r="C51" s="3">
        <f>AVERAGE(data!S53:U53)</f>
        <v>119.56666666666666</v>
      </c>
    </row>
    <row r="52" spans="1:3" x14ac:dyDescent="0.3">
      <c r="A52" s="1">
        <f>data!A54</f>
        <v>0.53125</v>
      </c>
      <c r="B52" s="3">
        <f>AVERAGE(data!P54:R54)</f>
        <v>160.16666666666666</v>
      </c>
      <c r="C52" s="3">
        <f>AVERAGE(data!S54:U54)</f>
        <v>113.89999999999999</v>
      </c>
    </row>
    <row r="53" spans="1:3" x14ac:dyDescent="0.3">
      <c r="A53" s="1">
        <f>data!A55</f>
        <v>0.54166666666666663</v>
      </c>
      <c r="B53" s="3">
        <f>AVERAGE(data!P55:R55)</f>
        <v>150.79999999999998</v>
      </c>
      <c r="C53" s="3">
        <f>AVERAGE(data!S55:U55)</f>
        <v>107.89999999999999</v>
      </c>
    </row>
    <row r="54" spans="1:3" x14ac:dyDescent="0.3">
      <c r="A54" s="1">
        <f>data!A56</f>
        <v>0.55208333333333337</v>
      </c>
      <c r="B54" s="3">
        <f>AVERAGE(data!P56:R56)</f>
        <v>140.19999999999999</v>
      </c>
      <c r="C54" s="3">
        <f>AVERAGE(data!S56:U56)</f>
        <v>101.8</v>
      </c>
    </row>
    <row r="55" spans="1:3" x14ac:dyDescent="0.3">
      <c r="A55" s="1">
        <f>data!A57</f>
        <v>0.5625</v>
      </c>
      <c r="B55" s="3">
        <f>AVERAGE(data!P57:R57)</f>
        <v>129.93333333333331</v>
      </c>
      <c r="C55" s="3">
        <f>AVERAGE(data!S57:U57)</f>
        <v>96.533333333333346</v>
      </c>
    </row>
    <row r="56" spans="1:3" x14ac:dyDescent="0.3">
      <c r="A56" s="1">
        <f>data!A58</f>
        <v>0.57291666666666663</v>
      </c>
      <c r="B56" s="3">
        <f>AVERAGE(data!P58:R58)</f>
        <v>121.90000000000002</v>
      </c>
      <c r="C56" s="3">
        <f>AVERAGE(data!S58:U58)</f>
        <v>92.966666666666654</v>
      </c>
    </row>
    <row r="57" spans="1:3" x14ac:dyDescent="0.3">
      <c r="A57" s="1">
        <f>data!A59</f>
        <v>0.58333333333333337</v>
      </c>
      <c r="B57" s="3">
        <f>AVERAGE(data!P59:R59)</f>
        <v>118</v>
      </c>
      <c r="C57" s="3">
        <f>AVERAGE(data!S59:U59)</f>
        <v>92.09999999999998</v>
      </c>
    </row>
    <row r="58" spans="1:3" x14ac:dyDescent="0.3">
      <c r="A58" s="1">
        <f>data!A60</f>
        <v>0.59375</v>
      </c>
      <c r="B58" s="3">
        <f>AVERAGE(data!P60:R60)</f>
        <v>119.30000000000001</v>
      </c>
      <c r="C58" s="3">
        <f>AVERAGE(data!S60:U60)</f>
        <v>94.399999999999991</v>
      </c>
    </row>
    <row r="59" spans="1:3" x14ac:dyDescent="0.3">
      <c r="A59" s="1">
        <f>data!A61</f>
        <v>0.60416666666666663</v>
      </c>
      <c r="B59" s="3">
        <f>AVERAGE(data!P61:R61)</f>
        <v>124.23333333333333</v>
      </c>
      <c r="C59" s="3">
        <f>AVERAGE(data!S61:U61)</f>
        <v>98.466666666666654</v>
      </c>
    </row>
    <row r="60" spans="1:3" x14ac:dyDescent="0.3">
      <c r="A60" s="1">
        <f>data!A62</f>
        <v>0.61458333333333337</v>
      </c>
      <c r="B60" s="3">
        <f>AVERAGE(data!P62:R62)</f>
        <v>130.5</v>
      </c>
      <c r="C60" s="3">
        <f>AVERAGE(data!S62:U62)</f>
        <v>102.33333333333333</v>
      </c>
    </row>
    <row r="61" spans="1:3" x14ac:dyDescent="0.3">
      <c r="A61" s="1">
        <f>data!A63</f>
        <v>0.625</v>
      </c>
      <c r="B61" s="3">
        <f>AVERAGE(data!P63:R63)</f>
        <v>135.66666666666666</v>
      </c>
      <c r="C61" s="3">
        <f>AVERAGE(data!S63:U63)</f>
        <v>104.10000000000001</v>
      </c>
    </row>
    <row r="62" spans="1:3" x14ac:dyDescent="0.3">
      <c r="A62" s="1">
        <f>data!A64</f>
        <v>0.63541666666666663</v>
      </c>
      <c r="B62" s="3">
        <f>AVERAGE(data!P64:R64)</f>
        <v>137.9</v>
      </c>
      <c r="C62" s="3">
        <f>AVERAGE(data!S64:U64)</f>
        <v>102.43333333333334</v>
      </c>
    </row>
    <row r="63" spans="1:3" x14ac:dyDescent="0.3">
      <c r="A63" s="1">
        <f>data!A65</f>
        <v>0.64583333333333337</v>
      </c>
      <c r="B63" s="3">
        <f>AVERAGE(data!P65:R65)</f>
        <v>137.20000000000002</v>
      </c>
      <c r="C63" s="3">
        <f>AVERAGE(data!S65:U65)</f>
        <v>98.033333333333346</v>
      </c>
    </row>
    <row r="64" spans="1:3" x14ac:dyDescent="0.3">
      <c r="A64" s="1">
        <f>data!A66</f>
        <v>0.65625</v>
      </c>
      <c r="B64" s="3">
        <f>AVERAGE(data!P66:R66)</f>
        <v>134.23333333333332</v>
      </c>
      <c r="C64" s="3">
        <f>AVERAGE(data!S66:U66)</f>
        <v>92.066666666666663</v>
      </c>
    </row>
    <row r="65" spans="1:3" x14ac:dyDescent="0.3">
      <c r="A65" s="1">
        <f>data!A67</f>
        <v>0.66666666666666663</v>
      </c>
      <c r="B65" s="3">
        <f>AVERAGE(data!P67:R67)</f>
        <v>129.36666666666667</v>
      </c>
      <c r="C65" s="3">
        <f>AVERAGE(data!S67:U67)</f>
        <v>85.8</v>
      </c>
    </row>
    <row r="66" spans="1:3" x14ac:dyDescent="0.3">
      <c r="A66" s="1">
        <f>data!A68</f>
        <v>0.67708333333333337</v>
      </c>
      <c r="B66" s="3">
        <f>AVERAGE(data!P68:R68)</f>
        <v>123.09999999999998</v>
      </c>
      <c r="C66" s="3">
        <f>AVERAGE(data!S68:U68)</f>
        <v>80.166666666666671</v>
      </c>
    </row>
    <row r="67" spans="1:3" x14ac:dyDescent="0.3">
      <c r="A67" s="1">
        <f>data!A69</f>
        <v>0.6875</v>
      </c>
      <c r="B67" s="3">
        <f>AVERAGE(data!P69:R69)</f>
        <v>115.73333333333333</v>
      </c>
      <c r="C67" s="3">
        <f>AVERAGE(data!S69:U69)</f>
        <v>74.933333333333323</v>
      </c>
    </row>
    <row r="68" spans="1:3" x14ac:dyDescent="0.3">
      <c r="A68" s="1">
        <f>data!A70</f>
        <v>0.69791666666666663</v>
      </c>
      <c r="B68" s="3">
        <f>AVERAGE(data!P70:R70)</f>
        <v>107.46666666666668</v>
      </c>
      <c r="C68" s="3">
        <f>AVERAGE(data!S70:U70)</f>
        <v>69.866666666666674</v>
      </c>
    </row>
    <row r="69" spans="1:3" x14ac:dyDescent="0.3">
      <c r="A69" s="1">
        <f>data!A71</f>
        <v>0.70833333333333337</v>
      </c>
      <c r="B69" s="3">
        <f>AVERAGE(data!P71:R71)</f>
        <v>98.433333333333337</v>
      </c>
      <c r="C69" s="3">
        <f>AVERAGE(data!S71:U71)</f>
        <v>64.333333333333329</v>
      </c>
    </row>
    <row r="70" spans="1:3" x14ac:dyDescent="0.3">
      <c r="A70" s="1">
        <f>data!A72</f>
        <v>0.71875</v>
      </c>
      <c r="B70" s="3">
        <f>AVERAGE(data!P72:R72)</f>
        <v>88.933333333333337</v>
      </c>
      <c r="C70" s="3">
        <f>AVERAGE(data!S72:U72)</f>
        <v>58.266666666666673</v>
      </c>
    </row>
    <row r="71" spans="1:3" x14ac:dyDescent="0.3">
      <c r="A71" s="1">
        <f>data!A73</f>
        <v>0.72916666666666663</v>
      </c>
      <c r="B71" s="3">
        <f>AVERAGE(data!P73:R73)</f>
        <v>79.566666666666663</v>
      </c>
      <c r="C71" s="3">
        <f>AVERAGE(data!S73:U73)</f>
        <v>51.966666666666669</v>
      </c>
    </row>
    <row r="72" spans="1:3" x14ac:dyDescent="0.3">
      <c r="A72" s="1">
        <f>data!A74</f>
        <v>0.73958333333333337</v>
      </c>
      <c r="B72" s="3">
        <f>AVERAGE(data!P74:R74)</f>
        <v>70.933333333333337</v>
      </c>
      <c r="C72" s="3">
        <f>AVERAGE(data!S74:U74)</f>
        <v>46.033333333333331</v>
      </c>
    </row>
    <row r="73" spans="1:3" x14ac:dyDescent="0.3">
      <c r="A73" s="1">
        <f>data!A75</f>
        <v>0.75</v>
      </c>
      <c r="B73" s="3">
        <f>AVERAGE(data!P75:R75)</f>
        <v>63.733333333333341</v>
      </c>
      <c r="C73" s="3">
        <f>AVERAGE(data!S75:U75)</f>
        <v>41</v>
      </c>
    </row>
    <row r="74" spans="1:3" x14ac:dyDescent="0.3">
      <c r="A74" s="1">
        <f>data!A76</f>
        <v>0.76041666666666663</v>
      </c>
      <c r="B74" s="3">
        <f>AVERAGE(data!P76:R76)</f>
        <v>58.366666666666667</v>
      </c>
      <c r="C74" s="3">
        <f>AVERAGE(data!S76:U76)</f>
        <v>37.300000000000004</v>
      </c>
    </row>
    <row r="75" spans="1:3" x14ac:dyDescent="0.3">
      <c r="A75" s="1">
        <f>data!A77</f>
        <v>0.77083333333333337</v>
      </c>
      <c r="B75" s="3">
        <f>AVERAGE(data!P77:R77)</f>
        <v>54.466666666666669</v>
      </c>
      <c r="C75" s="3">
        <f>AVERAGE(data!S77:U77)</f>
        <v>34.733333333333334</v>
      </c>
    </row>
    <row r="76" spans="1:3" x14ac:dyDescent="0.3">
      <c r="A76" s="1">
        <f>data!A78</f>
        <v>0.78125</v>
      </c>
      <c r="B76" s="3">
        <f>AVERAGE(data!P78:R78)</f>
        <v>51.4</v>
      </c>
      <c r="C76" s="3">
        <f>AVERAGE(data!S78:U78)</f>
        <v>32.966666666666669</v>
      </c>
    </row>
    <row r="77" spans="1:3" x14ac:dyDescent="0.3">
      <c r="A77" s="1">
        <f>data!A79</f>
        <v>0.79166666666666663</v>
      </c>
      <c r="B77" s="3">
        <f>AVERAGE(data!P79:R79)</f>
        <v>48.6</v>
      </c>
      <c r="C77" s="3">
        <f>AVERAGE(data!S79:U79)</f>
        <v>31.533333333333331</v>
      </c>
    </row>
    <row r="78" spans="1:3" x14ac:dyDescent="0.3">
      <c r="A78" s="1">
        <f>data!A80</f>
        <v>0.80208333333333337</v>
      </c>
      <c r="B78" s="3">
        <f>AVERAGE(data!P80:R80)</f>
        <v>45.5</v>
      </c>
      <c r="C78" s="3">
        <f>AVERAGE(data!S80:U80)</f>
        <v>30.266666666666666</v>
      </c>
    </row>
    <row r="79" spans="1:3" x14ac:dyDescent="0.3">
      <c r="A79" s="1">
        <f>data!A81</f>
        <v>0.8125</v>
      </c>
      <c r="B79" s="3">
        <f>AVERAGE(data!P81:R81)</f>
        <v>42.366666666666667</v>
      </c>
      <c r="C79" s="3">
        <f>AVERAGE(data!S81:U81)</f>
        <v>29.133333333333336</v>
      </c>
    </row>
    <row r="80" spans="1:3" x14ac:dyDescent="0.3">
      <c r="A80" s="1">
        <f>data!A82</f>
        <v>0.82291666666666663</v>
      </c>
      <c r="B80" s="3">
        <f>AVERAGE(data!P82:R82)</f>
        <v>39.5</v>
      </c>
      <c r="C80" s="3">
        <f>AVERAGE(data!S82:U82)</f>
        <v>28.033333333333331</v>
      </c>
    </row>
    <row r="81" spans="1:3" x14ac:dyDescent="0.3">
      <c r="A81" s="1">
        <f>data!A83</f>
        <v>0.83333333333333337</v>
      </c>
      <c r="B81" s="3">
        <f>AVERAGE(data!P83:R83)</f>
        <v>37.233333333333341</v>
      </c>
      <c r="C81" s="3">
        <f>AVERAGE(data!S83:U83)</f>
        <v>27.133333333333336</v>
      </c>
    </row>
    <row r="82" spans="1:3" x14ac:dyDescent="0.3">
      <c r="A82" s="1">
        <f>data!A84</f>
        <v>0.84375</v>
      </c>
      <c r="B82" s="3">
        <f>AVERAGE(data!P84:R84)</f>
        <v>35.733333333333334</v>
      </c>
      <c r="C82" s="3">
        <f>AVERAGE(data!S84:U84)</f>
        <v>26.366666666666664</v>
      </c>
    </row>
    <row r="83" spans="1:3" x14ac:dyDescent="0.3">
      <c r="A83" s="1">
        <f>data!A85</f>
        <v>0.85416666666666663</v>
      </c>
      <c r="B83" s="3">
        <f>AVERAGE(data!P85:R85)</f>
        <v>34.833333333333336</v>
      </c>
      <c r="C83" s="3">
        <f>AVERAGE(data!S85:U85)</f>
        <v>25.833333333333332</v>
      </c>
    </row>
    <row r="84" spans="1:3" x14ac:dyDescent="0.3">
      <c r="A84" s="1">
        <f>data!A86</f>
        <v>0.86458333333333337</v>
      </c>
      <c r="B84" s="3">
        <f>AVERAGE(data!P86:R86)</f>
        <v>34.166666666666664</v>
      </c>
      <c r="C84" s="3">
        <f>AVERAGE(data!S86:U86)</f>
        <v>25.433333333333334</v>
      </c>
    </row>
    <row r="85" spans="1:3" x14ac:dyDescent="0.3">
      <c r="A85" s="1">
        <f>data!A87</f>
        <v>0.875</v>
      </c>
      <c r="B85" s="3">
        <f>AVERAGE(data!P87:R87)</f>
        <v>33.466666666666669</v>
      </c>
      <c r="C85" s="3">
        <f>AVERAGE(data!S87:U87)</f>
        <v>25.233333333333334</v>
      </c>
    </row>
    <row r="86" spans="1:3" x14ac:dyDescent="0.3">
      <c r="A86" s="1">
        <f>data!A88</f>
        <v>0.88541666666666663</v>
      </c>
      <c r="B86" s="3">
        <f>AVERAGE(data!P88:R88)</f>
        <v>32.4</v>
      </c>
      <c r="C86" s="3">
        <f>AVERAGE(data!S88:U88)</f>
        <v>25.2</v>
      </c>
    </row>
    <row r="87" spans="1:3" x14ac:dyDescent="0.3">
      <c r="A87" s="1">
        <f>data!A89</f>
        <v>0.89583333333333337</v>
      </c>
      <c r="B87" s="3">
        <f>AVERAGE(data!P89:R89)</f>
        <v>31.133333333333336</v>
      </c>
      <c r="C87" s="3">
        <f>AVERAGE(data!S89:U89)</f>
        <v>25.233333333333334</v>
      </c>
    </row>
    <row r="88" spans="1:3" x14ac:dyDescent="0.3">
      <c r="A88" s="1">
        <f>data!A90</f>
        <v>0.90625</v>
      </c>
      <c r="B88" s="3">
        <f>AVERAGE(data!P90:R90)</f>
        <v>29.899999999999995</v>
      </c>
      <c r="C88" s="3">
        <f>AVERAGE(data!S90:U90)</f>
        <v>25.3</v>
      </c>
    </row>
    <row r="89" spans="1:3" x14ac:dyDescent="0.3">
      <c r="A89" s="1">
        <f>data!A91</f>
        <v>0.91666666666666663</v>
      </c>
      <c r="B89" s="3">
        <f>AVERAGE(data!P91:R91)</f>
        <v>29.033333333333331</v>
      </c>
      <c r="C89" s="3">
        <f>AVERAGE(data!S91:U91)</f>
        <v>25.233333333333334</v>
      </c>
    </row>
    <row r="90" spans="1:3" x14ac:dyDescent="0.3">
      <c r="A90" s="1">
        <f>data!A92</f>
        <v>0.92708333333333337</v>
      </c>
      <c r="B90" s="3">
        <f>AVERAGE(data!P92:R92)</f>
        <v>28.566666666666663</v>
      </c>
      <c r="C90" s="3">
        <f>AVERAGE(data!S92:U92)</f>
        <v>24.966666666666669</v>
      </c>
    </row>
    <row r="91" spans="1:3" x14ac:dyDescent="0.3">
      <c r="A91" s="1">
        <f>data!A93</f>
        <v>0.9375</v>
      </c>
      <c r="B91" s="3">
        <f>AVERAGE(data!P93:R93)</f>
        <v>28.466666666666669</v>
      </c>
      <c r="C91" s="3">
        <f>AVERAGE(data!S93:U93)</f>
        <v>24.633333333333336</v>
      </c>
    </row>
    <row r="92" spans="1:3" x14ac:dyDescent="0.3">
      <c r="A92" s="1">
        <f>data!A94</f>
        <v>0.94791666666666663</v>
      </c>
      <c r="B92" s="3">
        <f>AVERAGE(data!P94:R94)</f>
        <v>28.5</v>
      </c>
      <c r="C92" s="3">
        <f>AVERAGE(data!S94:U94)</f>
        <v>24.266666666666666</v>
      </c>
    </row>
    <row r="93" spans="1:3" x14ac:dyDescent="0.3">
      <c r="A93" s="1">
        <f>data!A95</f>
        <v>0.95833333333333337</v>
      </c>
      <c r="B93" s="3">
        <f>AVERAGE(data!P95:R95)</f>
        <v>28.399999999999995</v>
      </c>
      <c r="C93" s="3">
        <f>AVERAGE(data!S95:U95)</f>
        <v>23.966666666666669</v>
      </c>
    </row>
    <row r="94" spans="1:3" x14ac:dyDescent="0.3">
      <c r="A94" s="1">
        <f>data!A96</f>
        <v>0.96875</v>
      </c>
      <c r="B94" s="3">
        <f>AVERAGE(data!P96:R96)</f>
        <v>28.099999999999998</v>
      </c>
      <c r="C94" s="3">
        <f>AVERAGE(data!S96:U96)</f>
        <v>23.866666666666664</v>
      </c>
    </row>
    <row r="95" spans="1:3" x14ac:dyDescent="0.3">
      <c r="A95" s="1">
        <f>data!A97</f>
        <v>0.97916666666666663</v>
      </c>
      <c r="B95" s="3">
        <f>AVERAGE(data!P97:R97)</f>
        <v>27.599999999999998</v>
      </c>
      <c r="C95" s="3">
        <f>AVERAGE(data!S97:U97)</f>
        <v>23.766666666666666</v>
      </c>
    </row>
    <row r="96" spans="1:3" x14ac:dyDescent="0.3">
      <c r="A96" s="1">
        <f>data!A98</f>
        <v>0.98958333333333337</v>
      </c>
      <c r="B96" s="3">
        <f>AVERAGE(data!P98:R98)</f>
        <v>27.033333333333331</v>
      </c>
      <c r="C96" s="3">
        <f>AVERAGE(data!S98:U98)</f>
        <v>23.666666666666668</v>
      </c>
    </row>
    <row r="97" spans="1:3" x14ac:dyDescent="0.3">
      <c r="A97" s="1">
        <f>data!A99</f>
        <v>0</v>
      </c>
      <c r="B97" s="3">
        <f>AVERAGE(data!P99:R99)</f>
        <v>26.5</v>
      </c>
      <c r="C97" s="3">
        <f>AVERAGE(data!S99:U99)</f>
        <v>23.333333333333332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BFC7-0142-480D-8D84-01C7C2FAB150}">
  <dimension ref="A1:AB99"/>
  <sheetViews>
    <sheetView topLeftCell="G1" workbookViewId="0">
      <selection activeCell="P12" sqref="P12"/>
    </sheetView>
  </sheetViews>
  <sheetFormatPr baseColWidth="10" defaultRowHeight="14.4" x14ac:dyDescent="0.3"/>
  <sheetData>
    <row r="1" spans="1:28" x14ac:dyDescent="0.3">
      <c r="B1" t="s">
        <v>0</v>
      </c>
      <c r="I1" t="s">
        <v>26</v>
      </c>
      <c r="P1" t="s">
        <v>14</v>
      </c>
      <c r="W1" t="s">
        <v>15</v>
      </c>
    </row>
    <row r="2" spans="1:28" x14ac:dyDescent="0.3">
      <c r="A2" t="s">
        <v>1</v>
      </c>
      <c r="B2" t="s">
        <v>2</v>
      </c>
      <c r="C2">
        <v>213.2</v>
      </c>
      <c r="D2">
        <v>38.299999999999997</v>
      </c>
      <c r="E2" t="s">
        <v>3</v>
      </c>
      <c r="F2">
        <v>213.7</v>
      </c>
      <c r="G2">
        <v>46.5</v>
      </c>
      <c r="I2" t="s">
        <v>2</v>
      </c>
      <c r="J2">
        <v>305.2</v>
      </c>
      <c r="K2">
        <v>54.6</v>
      </c>
      <c r="L2" t="s">
        <v>3</v>
      </c>
      <c r="M2">
        <v>241.9</v>
      </c>
      <c r="N2">
        <v>45.6</v>
      </c>
      <c r="P2" t="s">
        <v>2</v>
      </c>
      <c r="Q2">
        <v>489.9</v>
      </c>
      <c r="R2">
        <v>23.6</v>
      </c>
      <c r="S2" t="s">
        <v>3</v>
      </c>
      <c r="T2">
        <v>341.2</v>
      </c>
      <c r="U2">
        <v>18.399999999999999</v>
      </c>
      <c r="W2" t="s">
        <v>2</v>
      </c>
      <c r="X2">
        <v>298.7</v>
      </c>
      <c r="Y2">
        <v>40.200000000000003</v>
      </c>
      <c r="Z2" t="s">
        <v>3</v>
      </c>
      <c r="AA2">
        <v>237.4</v>
      </c>
      <c r="AB2">
        <v>36.9</v>
      </c>
    </row>
    <row r="3" spans="1:28" ht="30.6" customHeight="1" x14ac:dyDescent="0.3">
      <c r="A3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W3" s="2" t="s">
        <v>5</v>
      </c>
      <c r="X3" s="2" t="s">
        <v>6</v>
      </c>
      <c r="Y3" s="2" t="s">
        <v>7</v>
      </c>
      <c r="Z3" s="2" t="s">
        <v>8</v>
      </c>
      <c r="AA3" s="2" t="s">
        <v>9</v>
      </c>
      <c r="AB3" s="2" t="s">
        <v>10</v>
      </c>
    </row>
    <row r="4" spans="1:28" x14ac:dyDescent="0.3">
      <c r="A4" s="1">
        <v>1.0416666666666666E-2</v>
      </c>
      <c r="B4" s="3">
        <v>70.8</v>
      </c>
      <c r="C4" s="3">
        <v>87.5</v>
      </c>
      <c r="D4" s="3">
        <v>67.599999999999994</v>
      </c>
      <c r="E4" s="3">
        <v>89.8</v>
      </c>
      <c r="F4" s="3">
        <v>100.1</v>
      </c>
      <c r="G4" s="3">
        <v>86.3</v>
      </c>
      <c r="H4" s="3"/>
      <c r="I4" s="3">
        <v>67.900000000000006</v>
      </c>
      <c r="J4" s="3">
        <v>63.5</v>
      </c>
      <c r="K4" s="3">
        <v>66.7</v>
      </c>
      <c r="L4" s="3">
        <v>58.2</v>
      </c>
      <c r="M4" s="3">
        <v>53.8</v>
      </c>
      <c r="N4" s="3">
        <v>57.7</v>
      </c>
      <c r="O4" s="3"/>
      <c r="P4" s="3">
        <v>25.8</v>
      </c>
      <c r="Q4" s="3">
        <v>25.7</v>
      </c>
      <c r="R4" s="3">
        <v>26.4</v>
      </c>
      <c r="S4" s="3">
        <v>23.6</v>
      </c>
      <c r="T4" s="3">
        <v>22.4</v>
      </c>
      <c r="U4" s="3">
        <v>23.6</v>
      </c>
      <c r="V4" s="3"/>
      <c r="W4" s="3">
        <v>67.5</v>
      </c>
      <c r="X4" s="3">
        <v>100.3</v>
      </c>
      <c r="Y4" s="3">
        <v>62.1</v>
      </c>
      <c r="Z4" s="3">
        <v>60</v>
      </c>
      <c r="AA4" s="3">
        <v>85.6</v>
      </c>
      <c r="AB4" s="3">
        <v>56.8</v>
      </c>
    </row>
    <row r="5" spans="1:28" x14ac:dyDescent="0.3">
      <c r="A5" s="1">
        <v>2.0833333333333332E-2</v>
      </c>
      <c r="B5" s="3">
        <v>68.2</v>
      </c>
      <c r="C5" s="3">
        <v>81.099999999999994</v>
      </c>
      <c r="D5" s="3">
        <v>60.8</v>
      </c>
      <c r="E5" s="3">
        <v>84.9</v>
      </c>
      <c r="F5" s="3">
        <v>92.5</v>
      </c>
      <c r="G5" s="3">
        <v>76.900000000000006</v>
      </c>
      <c r="H5" s="3"/>
      <c r="I5" s="3">
        <v>67.599999999999994</v>
      </c>
      <c r="J5" s="3">
        <v>62.2</v>
      </c>
      <c r="K5" s="3">
        <v>64.8</v>
      </c>
      <c r="L5" s="3">
        <v>57.3</v>
      </c>
      <c r="M5" s="3">
        <v>53.3</v>
      </c>
      <c r="N5" s="3">
        <v>56.2</v>
      </c>
      <c r="O5" s="3"/>
      <c r="P5" s="3">
        <v>25.2</v>
      </c>
      <c r="Q5" s="3">
        <v>25</v>
      </c>
      <c r="R5" s="3">
        <v>26.4</v>
      </c>
      <c r="S5" s="3">
        <v>22.5</v>
      </c>
      <c r="T5" s="3">
        <v>21.8</v>
      </c>
      <c r="U5" s="3">
        <v>22.5</v>
      </c>
      <c r="V5" s="3"/>
      <c r="W5" s="3">
        <v>67.8</v>
      </c>
      <c r="X5" s="3">
        <v>91.1</v>
      </c>
      <c r="Y5" s="3">
        <v>55.6</v>
      </c>
      <c r="Z5" s="3">
        <v>59.4</v>
      </c>
      <c r="AA5" s="3">
        <v>79</v>
      </c>
      <c r="AB5" s="3">
        <v>52</v>
      </c>
    </row>
    <row r="6" spans="1:28" x14ac:dyDescent="0.3">
      <c r="A6" s="1">
        <v>3.125E-2</v>
      </c>
      <c r="B6" s="3">
        <v>65.900000000000006</v>
      </c>
      <c r="C6" s="3">
        <v>75</v>
      </c>
      <c r="D6" s="3">
        <v>54.9</v>
      </c>
      <c r="E6" s="3">
        <v>80.7</v>
      </c>
      <c r="F6" s="3">
        <v>85.9</v>
      </c>
      <c r="G6" s="3">
        <v>68.8</v>
      </c>
      <c r="H6" s="3"/>
      <c r="I6" s="3">
        <v>67.8</v>
      </c>
      <c r="J6" s="3">
        <v>61.4</v>
      </c>
      <c r="K6" s="3">
        <v>63.2</v>
      </c>
      <c r="L6" s="3">
        <v>56.7</v>
      </c>
      <c r="M6" s="3">
        <v>53</v>
      </c>
      <c r="N6" s="3">
        <v>54.9</v>
      </c>
      <c r="O6" s="3"/>
      <c r="P6" s="3">
        <v>24.7</v>
      </c>
      <c r="Q6" s="3">
        <v>24.6</v>
      </c>
      <c r="R6" s="3">
        <v>26.4</v>
      </c>
      <c r="S6" s="3">
        <v>21.5</v>
      </c>
      <c r="T6" s="3">
        <v>21.3</v>
      </c>
      <c r="U6" s="3">
        <v>21.5</v>
      </c>
      <c r="V6" s="3"/>
      <c r="W6" s="3">
        <v>68.5</v>
      </c>
      <c r="X6" s="3">
        <v>83.4</v>
      </c>
      <c r="Y6" s="3">
        <v>50.1</v>
      </c>
      <c r="Z6" s="3">
        <v>59.4</v>
      </c>
      <c r="AA6" s="3">
        <v>73.599999999999994</v>
      </c>
      <c r="AB6" s="3">
        <v>48</v>
      </c>
    </row>
    <row r="7" spans="1:28" x14ac:dyDescent="0.3">
      <c r="A7" s="1">
        <v>4.1666666666666664E-2</v>
      </c>
      <c r="B7" s="3">
        <v>63.3</v>
      </c>
      <c r="C7" s="3">
        <v>69.099999999999994</v>
      </c>
      <c r="D7" s="3">
        <v>49.9</v>
      </c>
      <c r="E7" s="3">
        <v>76.599999999999994</v>
      </c>
      <c r="F7" s="3">
        <v>79.900000000000006</v>
      </c>
      <c r="G7" s="3">
        <v>62.4</v>
      </c>
      <c r="H7" s="3"/>
      <c r="I7" s="3">
        <v>67.8</v>
      </c>
      <c r="J7" s="3">
        <v>60.8</v>
      </c>
      <c r="K7" s="3">
        <v>61.9</v>
      </c>
      <c r="L7" s="3">
        <v>56.1</v>
      </c>
      <c r="M7" s="3">
        <v>52.6</v>
      </c>
      <c r="N7" s="3">
        <v>53.7</v>
      </c>
      <c r="O7" s="3"/>
      <c r="P7" s="3">
        <v>24.6</v>
      </c>
      <c r="Q7" s="3">
        <v>24.6</v>
      </c>
      <c r="R7" s="3">
        <v>26.5</v>
      </c>
      <c r="S7" s="3">
        <v>20.8</v>
      </c>
      <c r="T7" s="3">
        <v>20.8</v>
      </c>
      <c r="U7" s="3">
        <v>20.8</v>
      </c>
      <c r="V7" s="3"/>
      <c r="W7" s="3">
        <v>68.099999999999994</v>
      </c>
      <c r="X7" s="3">
        <v>77.400000000000006</v>
      </c>
      <c r="Y7" s="3">
        <v>46.2</v>
      </c>
      <c r="Z7" s="3">
        <v>58.9</v>
      </c>
      <c r="AA7" s="3">
        <v>69.3</v>
      </c>
      <c r="AB7" s="3">
        <v>45</v>
      </c>
    </row>
    <row r="8" spans="1:28" x14ac:dyDescent="0.3">
      <c r="A8" s="1">
        <v>5.2083333333333336E-2</v>
      </c>
      <c r="B8" s="3">
        <v>59.5</v>
      </c>
      <c r="C8" s="3">
        <v>63.4</v>
      </c>
      <c r="D8" s="3">
        <v>46.2</v>
      </c>
      <c r="E8" s="3">
        <v>71.7</v>
      </c>
      <c r="F8" s="3">
        <v>74.099999999999994</v>
      </c>
      <c r="G8" s="3">
        <v>58</v>
      </c>
      <c r="H8" s="3"/>
      <c r="I8" s="3">
        <v>67.3</v>
      </c>
      <c r="J8" s="3">
        <v>59.9</v>
      </c>
      <c r="K8" s="3">
        <v>60.8</v>
      </c>
      <c r="L8" s="3">
        <v>55.2</v>
      </c>
      <c r="M8" s="3">
        <v>51.7</v>
      </c>
      <c r="N8" s="3">
        <v>52.6</v>
      </c>
      <c r="O8" s="3"/>
      <c r="P8" s="3">
        <v>25</v>
      </c>
      <c r="Q8" s="3">
        <v>25</v>
      </c>
      <c r="R8" s="3">
        <v>26.5</v>
      </c>
      <c r="S8" s="3">
        <v>20.5</v>
      </c>
      <c r="T8" s="3">
        <v>20.6</v>
      </c>
      <c r="U8" s="3">
        <v>20.5</v>
      </c>
      <c r="V8" s="3"/>
      <c r="W8" s="3">
        <v>65.400000000000006</v>
      </c>
      <c r="X8" s="3">
        <v>73.2</v>
      </c>
      <c r="Y8" s="3">
        <v>44</v>
      </c>
      <c r="Z8" s="3">
        <v>57.1</v>
      </c>
      <c r="AA8" s="3">
        <v>65.8</v>
      </c>
      <c r="AB8" s="3">
        <v>43</v>
      </c>
    </row>
    <row r="9" spans="1:28" x14ac:dyDescent="0.3">
      <c r="A9" s="1">
        <v>6.25E-2</v>
      </c>
      <c r="B9" s="3">
        <v>55</v>
      </c>
      <c r="C9" s="3">
        <v>58.2</v>
      </c>
      <c r="D9" s="3">
        <v>43.6</v>
      </c>
      <c r="E9" s="3">
        <v>66.599999999999994</v>
      </c>
      <c r="F9" s="3">
        <v>68.7</v>
      </c>
      <c r="G9" s="3">
        <v>55.3</v>
      </c>
      <c r="H9" s="3"/>
      <c r="I9" s="3">
        <v>66.5</v>
      </c>
      <c r="J9" s="3">
        <v>59</v>
      </c>
      <c r="K9" s="3">
        <v>59.8</v>
      </c>
      <c r="L9" s="3">
        <v>54.2</v>
      </c>
      <c r="M9" s="3">
        <v>50.6</v>
      </c>
      <c r="N9" s="3">
        <v>51.6</v>
      </c>
      <c r="O9" s="3"/>
      <c r="P9" s="3">
        <v>25.6</v>
      </c>
      <c r="Q9" s="3">
        <v>25.6</v>
      </c>
      <c r="R9" s="3">
        <v>26.5</v>
      </c>
      <c r="S9" s="3">
        <v>20.5</v>
      </c>
      <c r="T9" s="3">
        <v>20.6</v>
      </c>
      <c r="U9" s="3">
        <v>20.5</v>
      </c>
      <c r="V9" s="3"/>
      <c r="W9" s="3">
        <v>61</v>
      </c>
      <c r="X9" s="3">
        <v>70.5</v>
      </c>
      <c r="Y9" s="3">
        <v>43</v>
      </c>
      <c r="Z9" s="3">
        <v>54.3</v>
      </c>
      <c r="AA9" s="3">
        <v>63</v>
      </c>
      <c r="AB9" s="3">
        <v>41.8</v>
      </c>
    </row>
    <row r="10" spans="1:28" x14ac:dyDescent="0.3">
      <c r="A10" s="1">
        <v>7.2916666666666671E-2</v>
      </c>
      <c r="B10" s="3">
        <v>50.5</v>
      </c>
      <c r="C10" s="3">
        <v>53.6</v>
      </c>
      <c r="D10" s="3">
        <v>41.9</v>
      </c>
      <c r="E10" s="3">
        <v>61.6</v>
      </c>
      <c r="F10" s="3">
        <v>63.9</v>
      </c>
      <c r="G10" s="3">
        <v>53.6</v>
      </c>
      <c r="H10" s="3"/>
      <c r="I10" s="3">
        <v>65.400000000000006</v>
      </c>
      <c r="J10" s="3">
        <v>58.1</v>
      </c>
      <c r="K10" s="3">
        <v>59</v>
      </c>
      <c r="L10" s="3">
        <v>53.3</v>
      </c>
      <c r="M10" s="3">
        <v>49.6</v>
      </c>
      <c r="N10" s="3">
        <v>50.8</v>
      </c>
      <c r="O10" s="3"/>
      <c r="P10" s="3">
        <v>26.2</v>
      </c>
      <c r="Q10" s="3">
        <v>26.2</v>
      </c>
      <c r="R10" s="3">
        <v>26.5</v>
      </c>
      <c r="S10" s="3">
        <v>20.7</v>
      </c>
      <c r="T10" s="3">
        <v>20.7</v>
      </c>
      <c r="U10" s="3">
        <v>20.6</v>
      </c>
      <c r="V10" s="3"/>
      <c r="W10" s="3">
        <v>56.1</v>
      </c>
      <c r="X10" s="3">
        <v>68.599999999999994</v>
      </c>
      <c r="Y10" s="3">
        <v>42.8</v>
      </c>
      <c r="Z10" s="3">
        <v>51.3</v>
      </c>
      <c r="AA10" s="3">
        <v>60.4</v>
      </c>
      <c r="AB10" s="3">
        <v>41</v>
      </c>
    </row>
    <row r="11" spans="1:28" x14ac:dyDescent="0.3">
      <c r="A11" s="1">
        <v>8.3333333333333329E-2</v>
      </c>
      <c r="B11" s="3">
        <v>46.6</v>
      </c>
      <c r="C11" s="3">
        <v>49.9</v>
      </c>
      <c r="D11" s="3">
        <v>40.799999999999997</v>
      </c>
      <c r="E11" s="3">
        <v>57.4</v>
      </c>
      <c r="F11" s="3">
        <v>59.9</v>
      </c>
      <c r="G11" s="3">
        <v>52.4</v>
      </c>
      <c r="H11" s="3"/>
      <c r="I11" s="3">
        <v>64.3</v>
      </c>
      <c r="J11" s="3">
        <v>57.2</v>
      </c>
      <c r="K11" s="3">
        <v>58.4</v>
      </c>
      <c r="L11" s="3">
        <v>52.6</v>
      </c>
      <c r="M11" s="3">
        <v>49.1</v>
      </c>
      <c r="N11" s="3">
        <v>50.2</v>
      </c>
      <c r="O11" s="3"/>
      <c r="P11" s="3">
        <v>26.5</v>
      </c>
      <c r="Q11" s="3">
        <v>26.5</v>
      </c>
      <c r="R11" s="3">
        <v>26.5</v>
      </c>
      <c r="S11" s="3">
        <v>20.8</v>
      </c>
      <c r="T11" s="3">
        <v>20.8</v>
      </c>
      <c r="U11" s="3">
        <v>20.8</v>
      </c>
      <c r="V11" s="3"/>
      <c r="W11" s="3">
        <v>52</v>
      </c>
      <c r="X11" s="3">
        <v>67</v>
      </c>
      <c r="Y11" s="3">
        <v>42.7</v>
      </c>
      <c r="Z11" s="3">
        <v>48.5</v>
      </c>
      <c r="AA11" s="3">
        <v>57.7</v>
      </c>
      <c r="AB11" s="3">
        <v>40.4</v>
      </c>
    </row>
    <row r="12" spans="1:28" x14ac:dyDescent="0.3">
      <c r="A12" s="1">
        <v>9.375E-2</v>
      </c>
      <c r="B12" s="3">
        <v>43.9</v>
      </c>
      <c r="C12" s="3">
        <v>47.3</v>
      </c>
      <c r="D12" s="3">
        <v>40.1</v>
      </c>
      <c r="E12" s="3">
        <v>54.5</v>
      </c>
      <c r="F12" s="3">
        <v>57</v>
      </c>
      <c r="G12" s="3">
        <v>51.3</v>
      </c>
      <c r="H12" s="3"/>
      <c r="I12" s="3">
        <v>63.2</v>
      </c>
      <c r="J12" s="3">
        <v>56.7</v>
      </c>
      <c r="K12" s="3">
        <v>58</v>
      </c>
      <c r="L12" s="3">
        <v>52.2</v>
      </c>
      <c r="M12" s="3">
        <v>49.1</v>
      </c>
      <c r="N12" s="3">
        <v>50.1</v>
      </c>
      <c r="O12" s="3"/>
      <c r="P12" s="3">
        <v>26.3</v>
      </c>
      <c r="Q12" s="3">
        <v>26.3</v>
      </c>
      <c r="R12" s="3">
        <v>26.6</v>
      </c>
      <c r="S12" s="3">
        <v>20.9</v>
      </c>
      <c r="T12" s="3">
        <v>20.9</v>
      </c>
      <c r="U12" s="3">
        <v>21</v>
      </c>
      <c r="V12" s="3"/>
      <c r="W12" s="3">
        <v>49.4</v>
      </c>
      <c r="X12" s="3">
        <v>65.099999999999994</v>
      </c>
      <c r="Y12" s="3">
        <v>42.3</v>
      </c>
      <c r="Z12" s="3">
        <v>46.5</v>
      </c>
      <c r="AA12" s="3">
        <v>54.8</v>
      </c>
      <c r="AB12" s="3">
        <v>39.700000000000003</v>
      </c>
    </row>
    <row r="13" spans="1:28" x14ac:dyDescent="0.3">
      <c r="A13" s="1">
        <v>0.10416666666666667</v>
      </c>
      <c r="B13" s="3">
        <v>42.3</v>
      </c>
      <c r="C13" s="3">
        <v>45.5</v>
      </c>
      <c r="D13" s="3">
        <v>39.6</v>
      </c>
      <c r="E13" s="3">
        <v>52.6</v>
      </c>
      <c r="F13" s="3">
        <v>55</v>
      </c>
      <c r="G13" s="3">
        <v>50.3</v>
      </c>
      <c r="H13" s="3"/>
      <c r="I13" s="3">
        <v>62.3</v>
      </c>
      <c r="J13" s="3">
        <v>56.3</v>
      </c>
      <c r="K13" s="3">
        <v>57.7</v>
      </c>
      <c r="L13" s="3">
        <v>52</v>
      </c>
      <c r="M13" s="3">
        <v>49.6</v>
      </c>
      <c r="N13" s="3">
        <v>50.2</v>
      </c>
      <c r="O13" s="3"/>
      <c r="P13" s="3">
        <v>25.8</v>
      </c>
      <c r="Q13" s="3">
        <v>25.7</v>
      </c>
      <c r="R13" s="3">
        <v>26.6</v>
      </c>
      <c r="S13" s="3">
        <v>20.9</v>
      </c>
      <c r="T13" s="3">
        <v>20.9</v>
      </c>
      <c r="U13" s="3">
        <v>21</v>
      </c>
      <c r="V13" s="3"/>
      <c r="W13" s="3">
        <v>48.1</v>
      </c>
      <c r="X13" s="3">
        <v>63</v>
      </c>
      <c r="Y13" s="3">
        <v>41.7</v>
      </c>
      <c r="Z13" s="3">
        <v>45.2</v>
      </c>
      <c r="AA13" s="3">
        <v>51.7</v>
      </c>
      <c r="AB13" s="3">
        <v>39.1</v>
      </c>
    </row>
    <row r="14" spans="1:28" x14ac:dyDescent="0.3">
      <c r="A14" s="1">
        <v>0.11458333333333333</v>
      </c>
      <c r="B14" s="3">
        <v>41.4</v>
      </c>
      <c r="C14" s="3">
        <v>44.2</v>
      </c>
      <c r="D14" s="3">
        <v>39.4</v>
      </c>
      <c r="E14" s="3">
        <v>51.4</v>
      </c>
      <c r="F14" s="3">
        <v>53.5</v>
      </c>
      <c r="G14" s="3">
        <v>49.2</v>
      </c>
      <c r="H14" s="3"/>
      <c r="I14" s="3">
        <v>61.5</v>
      </c>
      <c r="J14" s="3">
        <v>56.1</v>
      </c>
      <c r="K14" s="3">
        <v>57.5</v>
      </c>
      <c r="L14" s="3">
        <v>51.8</v>
      </c>
      <c r="M14" s="3">
        <v>50.1</v>
      </c>
      <c r="N14" s="3">
        <v>50.3</v>
      </c>
      <c r="O14" s="3"/>
      <c r="P14" s="3">
        <v>25.1</v>
      </c>
      <c r="Q14" s="3">
        <v>25.1</v>
      </c>
      <c r="R14" s="3">
        <v>26.6</v>
      </c>
      <c r="S14" s="3">
        <v>20.9</v>
      </c>
      <c r="T14" s="3">
        <v>20.8</v>
      </c>
      <c r="U14" s="3">
        <v>21</v>
      </c>
      <c r="V14" s="3"/>
      <c r="W14" s="3">
        <v>47.6</v>
      </c>
      <c r="X14" s="3">
        <v>60.9</v>
      </c>
      <c r="Y14" s="3">
        <v>40.9</v>
      </c>
      <c r="Z14" s="3">
        <v>44.4</v>
      </c>
      <c r="AA14" s="3">
        <v>48.7</v>
      </c>
      <c r="AB14" s="3">
        <v>38.5</v>
      </c>
    </row>
    <row r="15" spans="1:28" x14ac:dyDescent="0.3">
      <c r="A15" s="1">
        <v>0.125</v>
      </c>
      <c r="B15" s="3">
        <v>40.799999999999997</v>
      </c>
      <c r="C15" s="3">
        <v>43.3</v>
      </c>
      <c r="D15" s="3">
        <v>39.1</v>
      </c>
      <c r="E15" s="3">
        <v>50.8</v>
      </c>
      <c r="F15" s="3">
        <v>52.4</v>
      </c>
      <c r="G15" s="3">
        <v>48.3</v>
      </c>
      <c r="H15" s="3"/>
      <c r="I15" s="3">
        <v>60.8</v>
      </c>
      <c r="J15" s="3">
        <v>56.1</v>
      </c>
      <c r="K15" s="3">
        <v>57.2</v>
      </c>
      <c r="L15" s="3">
        <v>51.4</v>
      </c>
      <c r="M15" s="3">
        <v>50.2</v>
      </c>
      <c r="N15" s="3">
        <v>50.2</v>
      </c>
      <c r="O15" s="3"/>
      <c r="P15" s="3">
        <v>24.6</v>
      </c>
      <c r="Q15" s="3">
        <v>24.6</v>
      </c>
      <c r="R15" s="3">
        <v>26.5</v>
      </c>
      <c r="S15" s="3">
        <v>20.8</v>
      </c>
      <c r="T15" s="3">
        <v>20.8</v>
      </c>
      <c r="U15" s="3">
        <v>20.8</v>
      </c>
      <c r="V15" s="3"/>
      <c r="W15" s="3">
        <v>47.3</v>
      </c>
      <c r="X15" s="3">
        <v>58.9</v>
      </c>
      <c r="Y15" s="3">
        <v>40.4</v>
      </c>
      <c r="Z15" s="3">
        <v>43.9</v>
      </c>
      <c r="AA15" s="3">
        <v>46.2</v>
      </c>
      <c r="AB15" s="3">
        <v>38.1</v>
      </c>
    </row>
    <row r="16" spans="1:28" x14ac:dyDescent="0.3">
      <c r="A16" s="1">
        <v>0.13541666666666666</v>
      </c>
      <c r="B16" s="3">
        <v>40.299999999999997</v>
      </c>
      <c r="C16" s="3">
        <v>42.4</v>
      </c>
      <c r="D16" s="3">
        <v>38.799999999999997</v>
      </c>
      <c r="E16" s="3">
        <v>50.3</v>
      </c>
      <c r="F16" s="3">
        <v>51.5</v>
      </c>
      <c r="G16" s="3">
        <v>47.5</v>
      </c>
      <c r="H16" s="3"/>
      <c r="I16" s="3">
        <v>60.1</v>
      </c>
      <c r="J16" s="3">
        <v>56.2</v>
      </c>
      <c r="K16" s="3">
        <v>57</v>
      </c>
      <c r="L16" s="3">
        <v>50.7</v>
      </c>
      <c r="M16" s="3">
        <v>49.8</v>
      </c>
      <c r="N16" s="3">
        <v>49.9</v>
      </c>
      <c r="O16" s="3"/>
      <c r="P16" s="3">
        <v>24.4</v>
      </c>
      <c r="Q16" s="3">
        <v>24.4</v>
      </c>
      <c r="R16" s="3">
        <v>26.2</v>
      </c>
      <c r="S16" s="3">
        <v>20.8</v>
      </c>
      <c r="T16" s="3">
        <v>20.8</v>
      </c>
      <c r="U16" s="3">
        <v>20.6</v>
      </c>
      <c r="V16" s="3"/>
      <c r="W16" s="3">
        <v>46.9</v>
      </c>
      <c r="X16" s="3">
        <v>57.1</v>
      </c>
      <c r="Y16" s="3">
        <v>40.200000000000003</v>
      </c>
      <c r="Z16" s="3">
        <v>43.4</v>
      </c>
      <c r="AA16" s="3">
        <v>44.3</v>
      </c>
      <c r="AB16" s="3">
        <v>38</v>
      </c>
    </row>
    <row r="17" spans="1:28" x14ac:dyDescent="0.3">
      <c r="A17" s="1">
        <v>0.14583333333333334</v>
      </c>
      <c r="B17" s="3">
        <v>39.9</v>
      </c>
      <c r="C17" s="3">
        <v>41.5</v>
      </c>
      <c r="D17" s="3">
        <v>38.6</v>
      </c>
      <c r="E17" s="3">
        <v>50</v>
      </c>
      <c r="F17" s="3">
        <v>50.8</v>
      </c>
      <c r="G17" s="3">
        <v>46.9</v>
      </c>
      <c r="H17" s="3"/>
      <c r="I17" s="3">
        <v>59.5</v>
      </c>
      <c r="J17" s="3">
        <v>56.3</v>
      </c>
      <c r="K17" s="3">
        <v>56.7</v>
      </c>
      <c r="L17" s="3">
        <v>49.7</v>
      </c>
      <c r="M17" s="3">
        <v>48.9</v>
      </c>
      <c r="N17" s="3">
        <v>49.2</v>
      </c>
      <c r="O17" s="3"/>
      <c r="P17" s="3">
        <v>24.5</v>
      </c>
      <c r="Q17" s="3">
        <v>24.5</v>
      </c>
      <c r="R17" s="3">
        <v>25.8</v>
      </c>
      <c r="S17" s="3">
        <v>20.8</v>
      </c>
      <c r="T17" s="3">
        <v>20.8</v>
      </c>
      <c r="U17" s="3">
        <v>20.399999999999999</v>
      </c>
      <c r="V17" s="3"/>
      <c r="W17" s="3">
        <v>46.4</v>
      </c>
      <c r="X17" s="3">
        <v>55.4</v>
      </c>
      <c r="Y17" s="3">
        <v>40.200000000000003</v>
      </c>
      <c r="Z17" s="3">
        <v>43</v>
      </c>
      <c r="AA17" s="3">
        <v>42.8</v>
      </c>
      <c r="AB17" s="3">
        <v>38.1</v>
      </c>
    </row>
    <row r="18" spans="1:28" x14ac:dyDescent="0.3">
      <c r="A18" s="1">
        <v>0.15625</v>
      </c>
      <c r="B18" s="3">
        <v>39.5</v>
      </c>
      <c r="C18" s="3">
        <v>40.700000000000003</v>
      </c>
      <c r="D18" s="3">
        <v>38.299999999999997</v>
      </c>
      <c r="E18" s="3">
        <v>49.9</v>
      </c>
      <c r="F18" s="3">
        <v>50.2</v>
      </c>
      <c r="G18" s="3">
        <v>46.5</v>
      </c>
      <c r="H18" s="3"/>
      <c r="I18" s="3">
        <v>59</v>
      </c>
      <c r="J18" s="3">
        <v>56.3</v>
      </c>
      <c r="K18" s="3">
        <v>56.4</v>
      </c>
      <c r="L18" s="3">
        <v>48.7</v>
      </c>
      <c r="M18" s="3">
        <v>47.8</v>
      </c>
      <c r="N18" s="3">
        <v>48.5</v>
      </c>
      <c r="O18" s="3"/>
      <c r="P18" s="3">
        <v>24.6</v>
      </c>
      <c r="Q18" s="3">
        <v>24.6</v>
      </c>
      <c r="R18" s="3">
        <v>25.3</v>
      </c>
      <c r="S18" s="3">
        <v>20.8</v>
      </c>
      <c r="T18" s="3">
        <v>20.9</v>
      </c>
      <c r="U18" s="3">
        <v>20.5</v>
      </c>
      <c r="V18" s="3"/>
      <c r="W18" s="3">
        <v>45.7</v>
      </c>
      <c r="X18" s="3">
        <v>53.8</v>
      </c>
      <c r="Y18" s="3">
        <v>40.299999999999997</v>
      </c>
      <c r="Z18" s="3">
        <v>42.4</v>
      </c>
      <c r="AA18" s="3">
        <v>41.6</v>
      </c>
      <c r="AB18" s="3">
        <v>38.200000000000003</v>
      </c>
    </row>
    <row r="19" spans="1:28" x14ac:dyDescent="0.3">
      <c r="A19" s="1">
        <v>0.16666666666666666</v>
      </c>
      <c r="B19" s="3">
        <v>39.1</v>
      </c>
      <c r="C19" s="3">
        <v>40</v>
      </c>
      <c r="D19" s="3">
        <v>38.299999999999997</v>
      </c>
      <c r="E19" s="3">
        <v>49.9</v>
      </c>
      <c r="F19" s="3">
        <v>49.9</v>
      </c>
      <c r="G19" s="3">
        <v>46.6</v>
      </c>
      <c r="H19" s="3"/>
      <c r="I19" s="3">
        <v>58.4</v>
      </c>
      <c r="J19" s="3">
        <v>56.1</v>
      </c>
      <c r="K19" s="3">
        <v>56.1</v>
      </c>
      <c r="L19" s="3">
        <v>47.9</v>
      </c>
      <c r="M19" s="3">
        <v>46.7</v>
      </c>
      <c r="N19" s="3">
        <v>47.9</v>
      </c>
      <c r="O19" s="3"/>
      <c r="P19" s="3">
        <v>24.6</v>
      </c>
      <c r="Q19" s="3">
        <v>24.6</v>
      </c>
      <c r="R19" s="3">
        <v>24.6</v>
      </c>
      <c r="S19" s="3">
        <v>20.8</v>
      </c>
      <c r="T19" s="3">
        <v>20.8</v>
      </c>
      <c r="U19" s="3">
        <v>20.8</v>
      </c>
      <c r="V19" s="3"/>
      <c r="W19" s="3">
        <v>45</v>
      </c>
      <c r="X19" s="3">
        <v>52</v>
      </c>
      <c r="Y19" s="3">
        <v>40.4</v>
      </c>
      <c r="Z19" s="3">
        <v>41.6</v>
      </c>
      <c r="AA19" s="3">
        <v>40.4</v>
      </c>
      <c r="AB19" s="3">
        <v>38.1</v>
      </c>
    </row>
    <row r="20" spans="1:28" x14ac:dyDescent="0.3">
      <c r="A20" s="1">
        <v>0.17708333333333334</v>
      </c>
      <c r="B20" s="3">
        <v>38.799999999999997</v>
      </c>
      <c r="C20" s="3">
        <v>39.299999999999997</v>
      </c>
      <c r="D20" s="3">
        <v>38.4</v>
      </c>
      <c r="E20" s="3">
        <v>50.1</v>
      </c>
      <c r="F20" s="3">
        <v>49.9</v>
      </c>
      <c r="G20" s="3">
        <v>47.1</v>
      </c>
      <c r="H20" s="3"/>
      <c r="I20" s="3">
        <v>57.8</v>
      </c>
      <c r="J20" s="3">
        <v>55.5</v>
      </c>
      <c r="K20" s="3">
        <v>55.7</v>
      </c>
      <c r="L20" s="3">
        <v>47.4</v>
      </c>
      <c r="M20" s="3">
        <v>46</v>
      </c>
      <c r="N20" s="3">
        <v>47.4</v>
      </c>
      <c r="O20" s="3"/>
      <c r="P20" s="3">
        <v>24.5</v>
      </c>
      <c r="Q20" s="3">
        <v>24.5</v>
      </c>
      <c r="R20" s="3">
        <v>23.9</v>
      </c>
      <c r="S20" s="3">
        <v>20.7</v>
      </c>
      <c r="T20" s="3">
        <v>20.7</v>
      </c>
      <c r="U20" s="3">
        <v>21.6</v>
      </c>
      <c r="V20" s="3"/>
      <c r="W20" s="3">
        <v>44.5</v>
      </c>
      <c r="X20" s="3">
        <v>50</v>
      </c>
      <c r="Y20" s="3">
        <v>40.299999999999997</v>
      </c>
      <c r="Z20" s="3">
        <v>40.6</v>
      </c>
      <c r="AA20" s="3">
        <v>39.200000000000003</v>
      </c>
      <c r="AB20" s="3">
        <v>37.700000000000003</v>
      </c>
    </row>
    <row r="21" spans="1:28" x14ac:dyDescent="0.3">
      <c r="A21" s="1">
        <v>0.1875</v>
      </c>
      <c r="B21" s="3">
        <v>38.5</v>
      </c>
      <c r="C21" s="3">
        <v>38.799999999999997</v>
      </c>
      <c r="D21" s="3">
        <v>38.799999999999997</v>
      </c>
      <c r="E21" s="3">
        <v>50.4</v>
      </c>
      <c r="F21" s="3">
        <v>50</v>
      </c>
      <c r="G21" s="3">
        <v>48</v>
      </c>
      <c r="H21" s="3"/>
      <c r="I21" s="3">
        <v>57.3</v>
      </c>
      <c r="J21" s="3">
        <v>54.9</v>
      </c>
      <c r="K21" s="3">
        <v>55.5</v>
      </c>
      <c r="L21" s="3">
        <v>47.3</v>
      </c>
      <c r="M21" s="3">
        <v>45.6</v>
      </c>
      <c r="N21" s="3">
        <v>47.2</v>
      </c>
      <c r="O21" s="3"/>
      <c r="P21" s="3">
        <v>24.3</v>
      </c>
      <c r="Q21" s="3">
        <v>24.3</v>
      </c>
      <c r="R21" s="3">
        <v>23.6</v>
      </c>
      <c r="S21" s="3">
        <v>20.7</v>
      </c>
      <c r="T21" s="3">
        <v>20.7</v>
      </c>
      <c r="U21" s="3">
        <v>22.4</v>
      </c>
      <c r="V21" s="3"/>
      <c r="W21" s="3">
        <v>44</v>
      </c>
      <c r="X21" s="3">
        <v>48</v>
      </c>
      <c r="Y21" s="3">
        <v>40.200000000000003</v>
      </c>
      <c r="Z21" s="3">
        <v>39.5</v>
      </c>
      <c r="AA21" s="3">
        <v>38</v>
      </c>
      <c r="AB21" s="3">
        <v>37.200000000000003</v>
      </c>
    </row>
    <row r="22" spans="1:28" x14ac:dyDescent="0.3">
      <c r="A22" s="1">
        <v>0.19791666666666666</v>
      </c>
      <c r="B22" s="3">
        <v>38.299999999999997</v>
      </c>
      <c r="C22" s="3">
        <v>38.5</v>
      </c>
      <c r="D22" s="3">
        <v>39.299999999999997</v>
      </c>
      <c r="E22" s="3">
        <v>50.7</v>
      </c>
      <c r="F22" s="3">
        <v>50.1</v>
      </c>
      <c r="G22" s="3">
        <v>49.3</v>
      </c>
      <c r="H22" s="3"/>
      <c r="I22" s="3">
        <v>57.1</v>
      </c>
      <c r="J22" s="3">
        <v>54.6</v>
      </c>
      <c r="K22" s="3">
        <v>55.6</v>
      </c>
      <c r="L22" s="3">
        <v>47.5</v>
      </c>
      <c r="M22" s="3">
        <v>45.8</v>
      </c>
      <c r="N22" s="3">
        <v>47.4</v>
      </c>
      <c r="O22" s="3"/>
      <c r="P22" s="3">
        <v>24.3</v>
      </c>
      <c r="Q22" s="3">
        <v>24.3</v>
      </c>
      <c r="R22" s="3">
        <v>24.3</v>
      </c>
      <c r="S22" s="3">
        <v>20.7</v>
      </c>
      <c r="T22" s="3">
        <v>20.7</v>
      </c>
      <c r="U22" s="3">
        <v>22.9</v>
      </c>
      <c r="V22" s="3"/>
      <c r="W22" s="3">
        <v>43.8</v>
      </c>
      <c r="X22" s="3">
        <v>46.3</v>
      </c>
      <c r="Y22" s="3">
        <v>40.200000000000003</v>
      </c>
      <c r="Z22" s="3">
        <v>38.6</v>
      </c>
      <c r="AA22" s="3">
        <v>37.200000000000003</v>
      </c>
      <c r="AB22" s="3">
        <v>36.9</v>
      </c>
    </row>
    <row r="23" spans="1:28" x14ac:dyDescent="0.3">
      <c r="A23" s="1">
        <v>0.20833333333333334</v>
      </c>
      <c r="B23" s="3">
        <v>38.299999999999997</v>
      </c>
      <c r="C23" s="3">
        <v>38.299999999999997</v>
      </c>
      <c r="D23" s="3">
        <v>40</v>
      </c>
      <c r="E23" s="3">
        <v>50.8</v>
      </c>
      <c r="F23" s="3">
        <v>49.9</v>
      </c>
      <c r="G23" s="3">
        <v>50.8</v>
      </c>
      <c r="H23" s="3"/>
      <c r="I23" s="3">
        <v>57.2</v>
      </c>
      <c r="J23" s="3">
        <v>54.9</v>
      </c>
      <c r="K23" s="3">
        <v>56.1</v>
      </c>
      <c r="L23" s="3">
        <v>47.9</v>
      </c>
      <c r="M23" s="3">
        <v>46.7</v>
      </c>
      <c r="N23" s="3">
        <v>47.9</v>
      </c>
      <c r="O23" s="3"/>
      <c r="P23" s="3">
        <v>24.6</v>
      </c>
      <c r="Q23" s="3">
        <v>24.6</v>
      </c>
      <c r="R23" s="3">
        <v>26.5</v>
      </c>
      <c r="S23" s="3">
        <v>20.8</v>
      </c>
      <c r="T23" s="3">
        <v>20.8</v>
      </c>
      <c r="U23" s="3">
        <v>22.7</v>
      </c>
      <c r="V23" s="3"/>
      <c r="W23" s="3">
        <v>43.9</v>
      </c>
      <c r="X23" s="3">
        <v>45</v>
      </c>
      <c r="Y23" s="3">
        <v>40.4</v>
      </c>
      <c r="Z23" s="3">
        <v>38.1</v>
      </c>
      <c r="AA23" s="3">
        <v>37</v>
      </c>
      <c r="AB23" s="3">
        <v>37</v>
      </c>
    </row>
    <row r="24" spans="1:28" x14ac:dyDescent="0.3">
      <c r="A24" s="1">
        <v>0.21875</v>
      </c>
      <c r="B24" s="3">
        <v>38.5</v>
      </c>
      <c r="C24" s="3">
        <v>38.299999999999997</v>
      </c>
      <c r="D24" s="3">
        <v>40.9</v>
      </c>
      <c r="E24" s="3">
        <v>50.8</v>
      </c>
      <c r="F24" s="3">
        <v>49.5</v>
      </c>
      <c r="G24" s="3">
        <v>52.7</v>
      </c>
      <c r="H24" s="3"/>
      <c r="I24" s="3">
        <v>58</v>
      </c>
      <c r="J24" s="3">
        <v>56.1</v>
      </c>
      <c r="K24" s="3">
        <v>57.2</v>
      </c>
      <c r="L24" s="3">
        <v>48.5</v>
      </c>
      <c r="M24" s="3">
        <v>48.5</v>
      </c>
      <c r="N24" s="3">
        <v>48.9</v>
      </c>
      <c r="O24" s="3"/>
      <c r="P24" s="3">
        <v>25.4</v>
      </c>
      <c r="Q24" s="3">
        <v>25.4</v>
      </c>
      <c r="R24" s="3">
        <v>27</v>
      </c>
      <c r="S24" s="3">
        <v>21.1</v>
      </c>
      <c r="T24" s="3">
        <v>21.2</v>
      </c>
      <c r="U24" s="3">
        <v>21.6</v>
      </c>
      <c r="V24" s="3"/>
      <c r="W24" s="3">
        <v>44.2</v>
      </c>
      <c r="X24" s="3">
        <v>44.4</v>
      </c>
      <c r="Y24" s="3">
        <v>40.9</v>
      </c>
      <c r="Z24" s="3">
        <v>38.200000000000003</v>
      </c>
      <c r="AA24" s="3">
        <v>37.5</v>
      </c>
      <c r="AB24" s="3">
        <v>37.6</v>
      </c>
    </row>
    <row r="25" spans="1:28" x14ac:dyDescent="0.3">
      <c r="A25" s="1">
        <v>0.22916666666666666</v>
      </c>
      <c r="B25" s="3">
        <v>39.1</v>
      </c>
      <c r="C25" s="3">
        <v>38.4</v>
      </c>
      <c r="D25" s="3">
        <v>43.1</v>
      </c>
      <c r="E25" s="3">
        <v>50.9</v>
      </c>
      <c r="F25" s="3">
        <v>48.9</v>
      </c>
      <c r="G25" s="3">
        <v>55.6</v>
      </c>
      <c r="H25" s="3"/>
      <c r="I25" s="3">
        <v>59.3</v>
      </c>
      <c r="J25" s="3">
        <v>58.6</v>
      </c>
      <c r="K25" s="3">
        <v>59.4</v>
      </c>
      <c r="L25" s="3">
        <v>49.3</v>
      </c>
      <c r="M25" s="3">
        <v>51.1</v>
      </c>
      <c r="N25" s="3">
        <v>50.7</v>
      </c>
      <c r="O25" s="3"/>
      <c r="P25" s="3">
        <v>26.5</v>
      </c>
      <c r="Q25" s="3">
        <v>26.5</v>
      </c>
      <c r="R25" s="3">
        <v>27.4</v>
      </c>
      <c r="S25" s="3">
        <v>21.6</v>
      </c>
      <c r="T25" s="3">
        <v>21.7</v>
      </c>
      <c r="U25" s="3">
        <v>20.7</v>
      </c>
      <c r="V25" s="3"/>
      <c r="W25" s="3">
        <v>44.7</v>
      </c>
      <c r="X25" s="3">
        <v>44.3</v>
      </c>
      <c r="Y25" s="3">
        <v>41.6</v>
      </c>
      <c r="Z25" s="3">
        <v>38.700000000000003</v>
      </c>
      <c r="AA25" s="3">
        <v>38.299999999999997</v>
      </c>
      <c r="AB25" s="3">
        <v>38.6</v>
      </c>
    </row>
    <row r="26" spans="1:28" x14ac:dyDescent="0.3">
      <c r="A26" s="1">
        <v>0.23958333333333334</v>
      </c>
      <c r="B26" s="3">
        <v>40.299999999999997</v>
      </c>
      <c r="C26" s="3">
        <v>38.700000000000003</v>
      </c>
      <c r="D26" s="3">
        <v>47.7</v>
      </c>
      <c r="E26" s="3">
        <v>51.6</v>
      </c>
      <c r="F26" s="3">
        <v>48.4</v>
      </c>
      <c r="G26" s="3">
        <v>60.5</v>
      </c>
      <c r="H26" s="3"/>
      <c r="I26" s="3">
        <v>61.4</v>
      </c>
      <c r="J26" s="3">
        <v>62.8</v>
      </c>
      <c r="K26" s="3">
        <v>62.7</v>
      </c>
      <c r="L26" s="3">
        <v>50.3</v>
      </c>
      <c r="M26" s="3">
        <v>54.8</v>
      </c>
      <c r="N26" s="3">
        <v>53.4</v>
      </c>
      <c r="O26" s="3"/>
      <c r="P26" s="3">
        <v>27.6</v>
      </c>
      <c r="Q26" s="3">
        <v>27.6</v>
      </c>
      <c r="R26" s="3">
        <v>27.9</v>
      </c>
      <c r="S26" s="3">
        <v>22.1</v>
      </c>
      <c r="T26" s="3">
        <v>22.2</v>
      </c>
      <c r="U26" s="3">
        <v>21.2</v>
      </c>
      <c r="V26" s="3"/>
      <c r="W26" s="3">
        <v>45.1</v>
      </c>
      <c r="X26" s="3">
        <v>44.2</v>
      </c>
      <c r="Y26" s="3">
        <v>42.3</v>
      </c>
      <c r="Z26" s="3">
        <v>39.5</v>
      </c>
      <c r="AA26" s="3">
        <v>39.1</v>
      </c>
      <c r="AB26" s="3">
        <v>39.6</v>
      </c>
    </row>
    <row r="27" spans="1:28" x14ac:dyDescent="0.3">
      <c r="A27" s="1">
        <v>0.25</v>
      </c>
      <c r="B27" s="3">
        <v>42.4</v>
      </c>
      <c r="C27" s="3">
        <v>39.1</v>
      </c>
      <c r="D27" s="3">
        <v>55.8</v>
      </c>
      <c r="E27" s="3">
        <v>53.3</v>
      </c>
      <c r="F27" s="3">
        <v>48.3</v>
      </c>
      <c r="G27" s="3">
        <v>68.2</v>
      </c>
      <c r="H27" s="3"/>
      <c r="I27" s="3">
        <v>64.3</v>
      </c>
      <c r="J27" s="3">
        <v>68.900000000000006</v>
      </c>
      <c r="K27" s="3">
        <v>67.8</v>
      </c>
      <c r="L27" s="3">
        <v>51.4</v>
      </c>
      <c r="M27" s="3">
        <v>59.6</v>
      </c>
      <c r="N27" s="3">
        <v>57.2</v>
      </c>
      <c r="O27" s="3"/>
      <c r="P27" s="3">
        <v>28.4</v>
      </c>
      <c r="Q27" s="3">
        <v>28.4</v>
      </c>
      <c r="R27" s="3">
        <v>28.4</v>
      </c>
      <c r="S27" s="3">
        <v>22.7</v>
      </c>
      <c r="T27" s="3">
        <v>22.7</v>
      </c>
      <c r="U27" s="3">
        <v>24.6</v>
      </c>
      <c r="V27" s="3"/>
      <c r="W27" s="3">
        <v>45</v>
      </c>
      <c r="X27" s="3">
        <v>43.9</v>
      </c>
      <c r="Y27" s="3">
        <v>42.7</v>
      </c>
      <c r="Z27" s="3">
        <v>40.4</v>
      </c>
      <c r="AA27" s="3">
        <v>39.299999999999997</v>
      </c>
      <c r="AB27" s="3">
        <v>40.4</v>
      </c>
    </row>
    <row r="28" spans="1:28" x14ac:dyDescent="0.3">
      <c r="A28" s="1">
        <v>0.26041666666666669</v>
      </c>
      <c r="B28" s="3">
        <v>45.6</v>
      </c>
      <c r="C28" s="3">
        <v>39.700000000000003</v>
      </c>
      <c r="D28" s="3">
        <v>68</v>
      </c>
      <c r="E28" s="3">
        <v>56.2</v>
      </c>
      <c r="F28" s="3">
        <v>48.7</v>
      </c>
      <c r="G28" s="3">
        <v>79.2</v>
      </c>
      <c r="H28" s="3"/>
      <c r="I28" s="3">
        <v>68.2</v>
      </c>
      <c r="J28" s="3">
        <v>77.5</v>
      </c>
      <c r="K28" s="3">
        <v>74.8</v>
      </c>
      <c r="L28" s="3">
        <v>53.1</v>
      </c>
      <c r="M28" s="3">
        <v>65.8</v>
      </c>
      <c r="N28" s="3">
        <v>62.8</v>
      </c>
      <c r="O28" s="3"/>
      <c r="P28" s="3">
        <v>28.7</v>
      </c>
      <c r="Q28" s="3">
        <v>28.8</v>
      </c>
      <c r="R28" s="3">
        <v>31.5</v>
      </c>
      <c r="S28" s="3">
        <v>23.3</v>
      </c>
      <c r="T28" s="3">
        <v>23.1</v>
      </c>
      <c r="U28" s="3">
        <v>31.9</v>
      </c>
      <c r="V28" s="3"/>
      <c r="W28" s="3">
        <v>44.6</v>
      </c>
      <c r="X28" s="3">
        <v>43.2</v>
      </c>
      <c r="Y28" s="3">
        <v>42.9</v>
      </c>
      <c r="Z28" s="3">
        <v>41.3</v>
      </c>
      <c r="AA28" s="3">
        <v>38.6</v>
      </c>
      <c r="AB28" s="3">
        <v>40.799999999999997</v>
      </c>
    </row>
    <row r="29" spans="1:28" x14ac:dyDescent="0.3">
      <c r="A29" s="1">
        <v>0.27083333333333331</v>
      </c>
      <c r="B29" s="3">
        <v>49.9</v>
      </c>
      <c r="C29" s="3">
        <v>40.4</v>
      </c>
      <c r="D29" s="3">
        <v>82.8</v>
      </c>
      <c r="E29" s="3">
        <v>60.4</v>
      </c>
      <c r="F29" s="3">
        <v>49.8</v>
      </c>
      <c r="G29" s="3">
        <v>92</v>
      </c>
      <c r="H29" s="3"/>
      <c r="I29" s="3">
        <v>74.7</v>
      </c>
      <c r="J29" s="3">
        <v>89.2</v>
      </c>
      <c r="K29" s="3">
        <v>84.9</v>
      </c>
      <c r="L29" s="3">
        <v>57.1</v>
      </c>
      <c r="M29" s="3">
        <v>75.099999999999994</v>
      </c>
      <c r="N29" s="3">
        <v>71.2</v>
      </c>
      <c r="O29" s="3"/>
      <c r="P29" s="3">
        <v>28.7</v>
      </c>
      <c r="Q29" s="3">
        <v>28.8</v>
      </c>
      <c r="R29" s="3">
        <v>32.5</v>
      </c>
      <c r="S29" s="3">
        <v>23.8</v>
      </c>
      <c r="T29" s="3">
        <v>23.3</v>
      </c>
      <c r="U29" s="3">
        <v>43.9</v>
      </c>
      <c r="V29" s="3"/>
      <c r="W29" s="3">
        <v>44</v>
      </c>
      <c r="X29" s="3">
        <v>42.5</v>
      </c>
      <c r="Y29" s="3">
        <v>43</v>
      </c>
      <c r="Z29" s="3">
        <v>42.3</v>
      </c>
      <c r="AA29" s="3">
        <v>37.700000000000003</v>
      </c>
      <c r="AB29" s="3">
        <v>41</v>
      </c>
    </row>
    <row r="30" spans="1:28" x14ac:dyDescent="0.3">
      <c r="A30" s="1">
        <v>0.28125</v>
      </c>
      <c r="B30" s="3">
        <v>55.3</v>
      </c>
      <c r="C30" s="3">
        <v>41.3</v>
      </c>
      <c r="D30" s="3">
        <v>98</v>
      </c>
      <c r="E30" s="3">
        <v>65.8</v>
      </c>
      <c r="F30" s="3">
        <v>51.9</v>
      </c>
      <c r="G30" s="3">
        <v>104.7</v>
      </c>
      <c r="H30" s="3"/>
      <c r="I30" s="3">
        <v>85.3</v>
      </c>
      <c r="J30" s="3">
        <v>104.8</v>
      </c>
      <c r="K30" s="3">
        <v>98.9</v>
      </c>
      <c r="L30" s="3">
        <v>66</v>
      </c>
      <c r="M30" s="3">
        <v>89.1</v>
      </c>
      <c r="N30" s="3">
        <v>84</v>
      </c>
      <c r="O30" s="3"/>
      <c r="P30" s="3">
        <v>28.5</v>
      </c>
      <c r="Q30" s="3">
        <v>28.6</v>
      </c>
      <c r="R30" s="3">
        <v>35.299999999999997</v>
      </c>
      <c r="S30" s="3">
        <v>24.2</v>
      </c>
      <c r="T30" s="3">
        <v>23.2</v>
      </c>
      <c r="U30" s="3">
        <v>60.8</v>
      </c>
      <c r="V30" s="3"/>
      <c r="W30" s="3">
        <v>44</v>
      </c>
      <c r="X30" s="3">
        <v>42.6</v>
      </c>
      <c r="Y30" s="3">
        <v>43.6</v>
      </c>
      <c r="Z30" s="3">
        <v>43.9</v>
      </c>
      <c r="AA30" s="3">
        <v>37.700000000000003</v>
      </c>
      <c r="AB30" s="3">
        <v>41.5</v>
      </c>
    </row>
    <row r="31" spans="1:28" x14ac:dyDescent="0.3">
      <c r="A31" s="1">
        <v>0.29166666666666669</v>
      </c>
      <c r="B31" s="3">
        <v>61.6</v>
      </c>
      <c r="C31" s="3">
        <v>42.4</v>
      </c>
      <c r="D31" s="3">
        <v>111.5</v>
      </c>
      <c r="E31" s="3">
        <v>72.400000000000006</v>
      </c>
      <c r="F31" s="3">
        <v>54.9</v>
      </c>
      <c r="G31" s="3">
        <v>115.7</v>
      </c>
      <c r="H31" s="3"/>
      <c r="I31" s="3">
        <v>101.6</v>
      </c>
      <c r="J31" s="3">
        <v>125</v>
      </c>
      <c r="K31" s="3">
        <v>118</v>
      </c>
      <c r="L31" s="3">
        <v>81.8</v>
      </c>
      <c r="M31" s="3">
        <v>109.8</v>
      </c>
      <c r="N31" s="3">
        <v>102.8</v>
      </c>
      <c r="O31" s="3"/>
      <c r="P31" s="3">
        <v>28.4</v>
      </c>
      <c r="Q31" s="3">
        <v>28.4</v>
      </c>
      <c r="R31" s="3">
        <v>36</v>
      </c>
      <c r="S31" s="3">
        <v>24.6</v>
      </c>
      <c r="T31" s="3">
        <v>22.7</v>
      </c>
      <c r="U31" s="3">
        <v>83.3</v>
      </c>
      <c r="V31" s="3"/>
      <c r="W31" s="3">
        <v>45</v>
      </c>
      <c r="X31" s="3">
        <v>43.9</v>
      </c>
      <c r="Y31" s="3">
        <v>45</v>
      </c>
      <c r="Z31" s="3">
        <v>46.2</v>
      </c>
      <c r="AA31" s="3">
        <v>39.299999999999997</v>
      </c>
      <c r="AB31" s="3">
        <v>42.7</v>
      </c>
    </row>
    <row r="32" spans="1:28" x14ac:dyDescent="0.3">
      <c r="A32" s="1">
        <v>0.30208333333333331</v>
      </c>
      <c r="B32" s="3">
        <v>68.900000000000006</v>
      </c>
      <c r="C32" s="3">
        <v>44</v>
      </c>
      <c r="D32" s="3">
        <v>121.6</v>
      </c>
      <c r="E32" s="3">
        <v>80</v>
      </c>
      <c r="F32" s="3">
        <v>59.2</v>
      </c>
      <c r="G32" s="3">
        <v>123.5</v>
      </c>
      <c r="H32" s="3"/>
      <c r="I32" s="3">
        <v>124.9</v>
      </c>
      <c r="J32" s="3">
        <v>150.1</v>
      </c>
      <c r="K32" s="3">
        <v>142.5</v>
      </c>
      <c r="L32" s="3">
        <v>105.9</v>
      </c>
      <c r="M32" s="3">
        <v>137.80000000000001</v>
      </c>
      <c r="N32" s="3">
        <v>128.1</v>
      </c>
      <c r="O32" s="3"/>
      <c r="P32" s="3">
        <v>28.5</v>
      </c>
      <c r="Q32" s="3">
        <v>28.2</v>
      </c>
      <c r="R32" s="3">
        <v>90.3</v>
      </c>
      <c r="S32" s="3">
        <v>24.9</v>
      </c>
      <c r="T32" s="3">
        <v>21.9</v>
      </c>
      <c r="U32" s="3">
        <v>111.4</v>
      </c>
      <c r="V32" s="3"/>
      <c r="W32" s="3">
        <v>47.5</v>
      </c>
      <c r="X32" s="3">
        <v>46.9</v>
      </c>
      <c r="Y32" s="3">
        <v>47.7</v>
      </c>
      <c r="Z32" s="3">
        <v>49.5</v>
      </c>
      <c r="AA32" s="3">
        <v>43.2</v>
      </c>
      <c r="AB32" s="3">
        <v>45</v>
      </c>
    </row>
    <row r="33" spans="1:28" x14ac:dyDescent="0.3">
      <c r="A33" s="1">
        <v>0.3125</v>
      </c>
      <c r="B33" s="3">
        <v>77.099999999999994</v>
      </c>
      <c r="C33" s="3">
        <v>46.6</v>
      </c>
      <c r="D33" s="3">
        <v>128.5</v>
      </c>
      <c r="E33" s="3">
        <v>88.5</v>
      </c>
      <c r="F33" s="3">
        <v>64.900000000000006</v>
      </c>
      <c r="G33" s="3">
        <v>128.6</v>
      </c>
      <c r="H33" s="3"/>
      <c r="I33" s="3">
        <v>153.4</v>
      </c>
      <c r="J33" s="3">
        <v>178.5</v>
      </c>
      <c r="K33" s="3">
        <v>170.9</v>
      </c>
      <c r="L33" s="3">
        <v>135.6</v>
      </c>
      <c r="M33" s="3">
        <v>169.2</v>
      </c>
      <c r="N33" s="3">
        <v>156.9</v>
      </c>
      <c r="O33" s="3"/>
      <c r="P33" s="3">
        <v>29.1</v>
      </c>
      <c r="Q33" s="3">
        <v>28.1</v>
      </c>
      <c r="R33" s="3">
        <v>164.8</v>
      </c>
      <c r="S33" s="3">
        <v>25.2</v>
      </c>
      <c r="T33" s="3">
        <v>20.8</v>
      </c>
      <c r="U33" s="3">
        <v>143.9</v>
      </c>
      <c r="V33" s="3"/>
      <c r="W33" s="3">
        <v>51.1</v>
      </c>
      <c r="X33" s="3">
        <v>51.1</v>
      </c>
      <c r="Y33" s="3">
        <v>51.7</v>
      </c>
      <c r="Z33" s="3">
        <v>53.4</v>
      </c>
      <c r="AA33" s="3">
        <v>49.1</v>
      </c>
      <c r="AB33" s="3">
        <v>48.3</v>
      </c>
    </row>
    <row r="34" spans="1:28" x14ac:dyDescent="0.3">
      <c r="A34" s="1">
        <v>0.32291666666666669</v>
      </c>
      <c r="B34" s="3">
        <v>86.1</v>
      </c>
      <c r="C34" s="3">
        <v>51.1</v>
      </c>
      <c r="D34" s="3">
        <v>132.69999999999999</v>
      </c>
      <c r="E34" s="3">
        <v>97.4</v>
      </c>
      <c r="F34" s="3">
        <v>72.3</v>
      </c>
      <c r="G34" s="3">
        <v>132</v>
      </c>
      <c r="H34" s="3"/>
      <c r="I34" s="3">
        <v>185.3</v>
      </c>
      <c r="J34" s="3">
        <v>208.2</v>
      </c>
      <c r="K34" s="3">
        <v>200.8</v>
      </c>
      <c r="L34" s="3">
        <v>167</v>
      </c>
      <c r="M34" s="3">
        <v>198.9</v>
      </c>
      <c r="N34" s="3">
        <v>185.2</v>
      </c>
      <c r="O34" s="3"/>
      <c r="P34" s="3">
        <v>30.2</v>
      </c>
      <c r="Q34" s="3">
        <v>28.2</v>
      </c>
      <c r="R34" s="3">
        <v>246.8</v>
      </c>
      <c r="S34" s="3">
        <v>25.7</v>
      </c>
      <c r="T34" s="3">
        <v>19.8</v>
      </c>
      <c r="U34" s="3">
        <v>179.2</v>
      </c>
      <c r="V34" s="3"/>
      <c r="W34" s="3">
        <v>55.5</v>
      </c>
      <c r="X34" s="3">
        <v>55.7</v>
      </c>
      <c r="Y34" s="3">
        <v>57</v>
      </c>
      <c r="Z34" s="3">
        <v>57.5</v>
      </c>
      <c r="AA34" s="3">
        <v>56.1</v>
      </c>
      <c r="AB34" s="3">
        <v>52.6</v>
      </c>
    </row>
    <row r="35" spans="1:28" x14ac:dyDescent="0.3">
      <c r="A35" s="1">
        <v>0.33333333333333331</v>
      </c>
      <c r="B35" s="3">
        <v>95.7</v>
      </c>
      <c r="C35" s="3">
        <v>58.3</v>
      </c>
      <c r="D35" s="3">
        <v>134.80000000000001</v>
      </c>
      <c r="E35" s="3">
        <v>106.5</v>
      </c>
      <c r="F35" s="3">
        <v>81.599999999999994</v>
      </c>
      <c r="G35" s="3">
        <v>134.80000000000001</v>
      </c>
      <c r="H35" s="3"/>
      <c r="I35" s="3">
        <v>218.5</v>
      </c>
      <c r="J35" s="3">
        <v>237.2</v>
      </c>
      <c r="K35" s="3">
        <v>230.2</v>
      </c>
      <c r="L35" s="3">
        <v>196.3</v>
      </c>
      <c r="M35" s="3">
        <v>222</v>
      </c>
      <c r="N35" s="3">
        <v>209.1</v>
      </c>
      <c r="O35" s="3"/>
      <c r="P35" s="3">
        <v>32.200000000000003</v>
      </c>
      <c r="Q35" s="3">
        <v>28.4</v>
      </c>
      <c r="R35" s="3">
        <v>323.7</v>
      </c>
      <c r="S35" s="3">
        <v>26.5</v>
      </c>
      <c r="T35" s="3">
        <v>18.899999999999999</v>
      </c>
      <c r="U35" s="3">
        <v>215.8</v>
      </c>
      <c r="V35" s="3"/>
      <c r="W35" s="3">
        <v>60</v>
      </c>
      <c r="X35" s="3">
        <v>60</v>
      </c>
      <c r="Y35" s="3">
        <v>63.5</v>
      </c>
      <c r="Z35" s="3">
        <v>61.2</v>
      </c>
      <c r="AA35" s="3">
        <v>63.5</v>
      </c>
      <c r="AB35" s="3">
        <v>57.7</v>
      </c>
    </row>
    <row r="36" spans="1:28" x14ac:dyDescent="0.3">
      <c r="A36" s="1">
        <v>0.34375</v>
      </c>
      <c r="B36" s="3">
        <v>105.8</v>
      </c>
      <c r="C36" s="3">
        <v>68.599999999999994</v>
      </c>
      <c r="D36" s="3">
        <v>135.4</v>
      </c>
      <c r="E36" s="3">
        <v>115.6</v>
      </c>
      <c r="F36" s="3">
        <v>92.9</v>
      </c>
      <c r="G36" s="3">
        <v>137.80000000000001</v>
      </c>
      <c r="H36" s="3"/>
      <c r="I36" s="3">
        <v>250.4</v>
      </c>
      <c r="J36" s="3">
        <v>263</v>
      </c>
      <c r="K36" s="3">
        <v>256.39999999999998</v>
      </c>
      <c r="L36" s="3">
        <v>220</v>
      </c>
      <c r="M36" s="3">
        <v>234.3</v>
      </c>
      <c r="N36" s="3">
        <v>225.3</v>
      </c>
      <c r="O36" s="3"/>
      <c r="P36" s="3">
        <v>35</v>
      </c>
      <c r="Q36" s="3">
        <v>28.8</v>
      </c>
      <c r="R36" s="3">
        <v>385.2</v>
      </c>
      <c r="S36" s="3">
        <v>27.7</v>
      </c>
      <c r="T36" s="3">
        <v>18.5</v>
      </c>
      <c r="U36" s="3">
        <v>251.9</v>
      </c>
      <c r="V36" s="3"/>
      <c r="W36" s="3">
        <v>64.5</v>
      </c>
      <c r="X36" s="3">
        <v>63.8</v>
      </c>
      <c r="Y36" s="3">
        <v>71.099999999999994</v>
      </c>
      <c r="Z36" s="3">
        <v>64.3</v>
      </c>
      <c r="AA36" s="3">
        <v>70.900000000000006</v>
      </c>
      <c r="AB36" s="3">
        <v>63.6</v>
      </c>
    </row>
    <row r="37" spans="1:28" x14ac:dyDescent="0.3">
      <c r="A37" s="1">
        <v>0.35416666666666669</v>
      </c>
      <c r="B37" s="3">
        <v>115.8</v>
      </c>
      <c r="C37" s="3">
        <v>81.3</v>
      </c>
      <c r="D37" s="3">
        <v>134.80000000000001</v>
      </c>
      <c r="E37" s="3">
        <v>124.4</v>
      </c>
      <c r="F37" s="3">
        <v>105.6</v>
      </c>
      <c r="G37" s="3">
        <v>140.69999999999999</v>
      </c>
      <c r="H37" s="3"/>
      <c r="I37" s="3">
        <v>276.89999999999998</v>
      </c>
      <c r="J37" s="3">
        <v>282.10000000000002</v>
      </c>
      <c r="K37" s="3">
        <v>276.3</v>
      </c>
      <c r="L37" s="3">
        <v>235.9</v>
      </c>
      <c r="M37" s="3">
        <v>236.2</v>
      </c>
      <c r="N37" s="3">
        <v>232.6</v>
      </c>
      <c r="O37" s="3"/>
      <c r="P37" s="3">
        <v>38.4</v>
      </c>
      <c r="Q37" s="3">
        <v>29.3</v>
      </c>
      <c r="R37" s="3">
        <v>430.7</v>
      </c>
      <c r="S37" s="3">
        <v>29.4</v>
      </c>
      <c r="T37" s="3">
        <v>18.399999999999999</v>
      </c>
      <c r="U37" s="3">
        <v>285</v>
      </c>
      <c r="V37" s="3"/>
      <c r="W37" s="3">
        <v>68.599999999999994</v>
      </c>
      <c r="X37" s="3">
        <v>68.3</v>
      </c>
      <c r="Y37" s="3">
        <v>79.2</v>
      </c>
      <c r="Z37" s="3">
        <v>67.2</v>
      </c>
      <c r="AA37" s="3">
        <v>78.3</v>
      </c>
      <c r="AB37" s="3">
        <v>69.599999999999994</v>
      </c>
    </row>
    <row r="38" spans="1:28" x14ac:dyDescent="0.3">
      <c r="A38" s="1">
        <v>0.36458333333333331</v>
      </c>
      <c r="B38" s="3">
        <v>124.9</v>
      </c>
      <c r="C38" s="3">
        <v>95.2</v>
      </c>
      <c r="D38" s="3">
        <v>133.1</v>
      </c>
      <c r="E38" s="3">
        <v>132.80000000000001</v>
      </c>
      <c r="F38" s="3">
        <v>119</v>
      </c>
      <c r="G38" s="3">
        <v>143.19999999999999</v>
      </c>
      <c r="H38" s="3"/>
      <c r="I38" s="3">
        <v>293.5</v>
      </c>
      <c r="J38" s="3">
        <v>290.8</v>
      </c>
      <c r="K38" s="3">
        <v>286.3</v>
      </c>
      <c r="L38" s="3">
        <v>241.9</v>
      </c>
      <c r="M38" s="3">
        <v>229</v>
      </c>
      <c r="N38" s="3">
        <v>230.9</v>
      </c>
      <c r="O38" s="3"/>
      <c r="P38" s="3">
        <v>42</v>
      </c>
      <c r="Q38" s="3">
        <v>29.9</v>
      </c>
      <c r="R38" s="3">
        <v>462</v>
      </c>
      <c r="S38" s="3">
        <v>31.5</v>
      </c>
      <c r="T38" s="3">
        <v>18.5</v>
      </c>
      <c r="U38" s="3">
        <v>312.3</v>
      </c>
      <c r="V38" s="3"/>
      <c r="W38" s="3">
        <v>72.099999999999994</v>
      </c>
      <c r="X38" s="3">
        <v>75.400000000000006</v>
      </c>
      <c r="Y38" s="3">
        <v>86.9</v>
      </c>
      <c r="Z38" s="3">
        <v>70.2</v>
      </c>
      <c r="AA38" s="3">
        <v>86.1</v>
      </c>
      <c r="AB38" s="3">
        <v>75.2</v>
      </c>
    </row>
    <row r="39" spans="1:28" x14ac:dyDescent="0.3">
      <c r="A39" s="1">
        <v>0.375</v>
      </c>
      <c r="B39" s="3">
        <v>132.30000000000001</v>
      </c>
      <c r="C39" s="3">
        <v>109</v>
      </c>
      <c r="D39" s="3">
        <v>130.69999999999999</v>
      </c>
      <c r="E39" s="3">
        <v>140.69999999999999</v>
      </c>
      <c r="F39" s="3">
        <v>132.30000000000001</v>
      </c>
      <c r="G39" s="3">
        <v>144.80000000000001</v>
      </c>
      <c r="H39" s="3"/>
      <c r="I39" s="3">
        <v>295.60000000000002</v>
      </c>
      <c r="J39" s="3">
        <v>285.10000000000002</v>
      </c>
      <c r="K39" s="3">
        <v>282.7</v>
      </c>
      <c r="L39" s="3">
        <v>236</v>
      </c>
      <c r="M39" s="3">
        <v>213.8</v>
      </c>
      <c r="N39" s="3">
        <v>219.6</v>
      </c>
      <c r="O39" s="3"/>
      <c r="P39" s="3">
        <v>45.4</v>
      </c>
      <c r="Q39" s="3">
        <v>30.3</v>
      </c>
      <c r="R39" s="3">
        <v>480.8</v>
      </c>
      <c r="S39" s="3">
        <v>34.1</v>
      </c>
      <c r="T39" s="3">
        <v>18.899999999999999</v>
      </c>
      <c r="U39" s="3">
        <v>331.2</v>
      </c>
      <c r="V39" s="3"/>
      <c r="W39" s="3">
        <v>75.099999999999994</v>
      </c>
      <c r="X39" s="3">
        <v>86.6</v>
      </c>
      <c r="Y39" s="3">
        <v>93.5</v>
      </c>
      <c r="Z39" s="3">
        <v>73.900000000000006</v>
      </c>
      <c r="AA39" s="3">
        <v>94.7</v>
      </c>
      <c r="AB39" s="3">
        <v>79.7</v>
      </c>
    </row>
    <row r="40" spans="1:28" x14ac:dyDescent="0.3">
      <c r="A40" s="1">
        <v>0.38541666666666669</v>
      </c>
      <c r="B40" s="3">
        <v>137.6</v>
      </c>
      <c r="C40" s="3">
        <v>121.9</v>
      </c>
      <c r="D40" s="3">
        <v>127.7</v>
      </c>
      <c r="E40" s="3">
        <v>147.80000000000001</v>
      </c>
      <c r="F40" s="3">
        <v>144.80000000000001</v>
      </c>
      <c r="G40" s="3">
        <v>145.30000000000001</v>
      </c>
      <c r="H40" s="3"/>
      <c r="I40" s="3">
        <v>280.5</v>
      </c>
      <c r="J40" s="3">
        <v>263.10000000000002</v>
      </c>
      <c r="K40" s="3">
        <v>263.8</v>
      </c>
      <c r="L40" s="3">
        <v>217.4</v>
      </c>
      <c r="M40" s="3">
        <v>192.5</v>
      </c>
      <c r="N40" s="3">
        <v>199.4</v>
      </c>
      <c r="O40" s="3"/>
      <c r="P40" s="3">
        <v>48.4</v>
      </c>
      <c r="Q40" s="3">
        <v>30.5</v>
      </c>
      <c r="R40" s="3">
        <v>489</v>
      </c>
      <c r="S40" s="3">
        <v>37</v>
      </c>
      <c r="T40" s="3">
        <v>19.399999999999999</v>
      </c>
      <c r="U40" s="3">
        <v>340</v>
      </c>
      <c r="V40" s="3"/>
      <c r="W40" s="3">
        <v>77.5</v>
      </c>
      <c r="X40" s="3">
        <v>103.2</v>
      </c>
      <c r="Y40" s="3">
        <v>98.6</v>
      </c>
      <c r="Z40" s="3">
        <v>78.7</v>
      </c>
      <c r="AA40" s="3">
        <v>104.4</v>
      </c>
      <c r="AB40" s="3">
        <v>82.8</v>
      </c>
    </row>
    <row r="41" spans="1:28" x14ac:dyDescent="0.3">
      <c r="A41" s="1">
        <v>0.39583333333333331</v>
      </c>
      <c r="B41" s="3">
        <v>141.1</v>
      </c>
      <c r="C41" s="3">
        <v>133.69999999999999</v>
      </c>
      <c r="D41" s="3">
        <v>124.6</v>
      </c>
      <c r="E41" s="3">
        <v>154</v>
      </c>
      <c r="F41" s="3">
        <v>156.19999999999999</v>
      </c>
      <c r="G41" s="3">
        <v>144.9</v>
      </c>
      <c r="H41" s="3"/>
      <c r="I41" s="3">
        <v>252.9</v>
      </c>
      <c r="J41" s="3">
        <v>230.4</v>
      </c>
      <c r="K41" s="3">
        <v>234.4</v>
      </c>
      <c r="L41" s="3">
        <v>190.6</v>
      </c>
      <c r="M41" s="3">
        <v>168.3</v>
      </c>
      <c r="N41" s="3">
        <v>174.1</v>
      </c>
      <c r="O41" s="3"/>
      <c r="P41" s="3">
        <v>50.9</v>
      </c>
      <c r="Q41" s="3">
        <v>30.5</v>
      </c>
      <c r="R41" s="3">
        <v>489.9</v>
      </c>
      <c r="S41" s="3">
        <v>40.1</v>
      </c>
      <c r="T41" s="3">
        <v>20</v>
      </c>
      <c r="U41" s="3">
        <v>341.2</v>
      </c>
      <c r="V41" s="3"/>
      <c r="W41" s="3">
        <v>80.8</v>
      </c>
      <c r="X41" s="3">
        <v>123.6</v>
      </c>
      <c r="Y41" s="3">
        <v>102.6</v>
      </c>
      <c r="Z41" s="3">
        <v>84.7</v>
      </c>
      <c r="AA41" s="3">
        <v>115.4</v>
      </c>
      <c r="AB41" s="3">
        <v>85.2</v>
      </c>
    </row>
    <row r="42" spans="1:28" x14ac:dyDescent="0.3">
      <c r="A42" s="1">
        <v>0.40625</v>
      </c>
      <c r="B42" s="3">
        <v>143.30000000000001</v>
      </c>
      <c r="C42" s="3">
        <v>144.4</v>
      </c>
      <c r="D42" s="3">
        <v>121.5</v>
      </c>
      <c r="E42" s="3">
        <v>158.9</v>
      </c>
      <c r="F42" s="3">
        <v>166</v>
      </c>
      <c r="G42" s="3">
        <v>143.80000000000001</v>
      </c>
      <c r="H42" s="3"/>
      <c r="I42" s="3">
        <v>219.2</v>
      </c>
      <c r="J42" s="3">
        <v>194.8</v>
      </c>
      <c r="K42" s="3">
        <v>201.1</v>
      </c>
      <c r="L42" s="3">
        <v>161.4</v>
      </c>
      <c r="M42" s="3">
        <v>144.9</v>
      </c>
      <c r="N42" s="3">
        <v>148.5</v>
      </c>
      <c r="O42" s="3"/>
      <c r="P42" s="3">
        <v>53</v>
      </c>
      <c r="Q42" s="3">
        <v>30.4</v>
      </c>
      <c r="R42" s="3">
        <v>486.7</v>
      </c>
      <c r="S42" s="3">
        <v>43</v>
      </c>
      <c r="T42" s="3">
        <v>20.5</v>
      </c>
      <c r="U42" s="3">
        <v>338.3</v>
      </c>
      <c r="V42" s="3"/>
      <c r="W42" s="3">
        <v>86.8</v>
      </c>
      <c r="X42" s="3">
        <v>145.80000000000001</v>
      </c>
      <c r="Y42" s="3">
        <v>106.4</v>
      </c>
      <c r="Z42" s="3">
        <v>91.9</v>
      </c>
      <c r="AA42" s="3">
        <v>127.9</v>
      </c>
      <c r="AB42" s="3">
        <v>87.7</v>
      </c>
    </row>
    <row r="43" spans="1:28" x14ac:dyDescent="0.3">
      <c r="A43" s="1">
        <v>0.41666666666666669</v>
      </c>
      <c r="B43" s="3">
        <v>144.80000000000001</v>
      </c>
      <c r="C43" s="3">
        <v>154</v>
      </c>
      <c r="D43" s="3">
        <v>119</v>
      </c>
      <c r="E43" s="3">
        <v>162.30000000000001</v>
      </c>
      <c r="F43" s="3">
        <v>174</v>
      </c>
      <c r="G43" s="3">
        <v>142.30000000000001</v>
      </c>
      <c r="H43" s="3"/>
      <c r="I43" s="3">
        <v>185.8</v>
      </c>
      <c r="J43" s="3">
        <v>163.6</v>
      </c>
      <c r="K43" s="3">
        <v>170.6</v>
      </c>
      <c r="L43" s="3">
        <v>135.5</v>
      </c>
      <c r="M43" s="3">
        <v>126.2</v>
      </c>
      <c r="N43" s="3">
        <v>127.3</v>
      </c>
      <c r="O43" s="3"/>
      <c r="P43" s="3">
        <v>54.9</v>
      </c>
      <c r="Q43" s="3">
        <v>30.3</v>
      </c>
      <c r="R43" s="3">
        <v>482.6</v>
      </c>
      <c r="S43" s="3">
        <v>45.4</v>
      </c>
      <c r="T43" s="3">
        <v>20.8</v>
      </c>
      <c r="U43" s="3">
        <v>335</v>
      </c>
      <c r="V43" s="3"/>
      <c r="W43" s="3">
        <v>97</v>
      </c>
      <c r="X43" s="3">
        <v>167.4</v>
      </c>
      <c r="Y43" s="3">
        <v>110.9</v>
      </c>
      <c r="Z43" s="3">
        <v>100.5</v>
      </c>
      <c r="AA43" s="3">
        <v>142</v>
      </c>
      <c r="AB43" s="3">
        <v>91.2</v>
      </c>
    </row>
    <row r="44" spans="1:28" x14ac:dyDescent="0.3">
      <c r="A44" s="1">
        <v>0.42708333333333331</v>
      </c>
      <c r="B44" s="3">
        <v>146</v>
      </c>
      <c r="C44" s="3">
        <v>162.6</v>
      </c>
      <c r="D44" s="3">
        <v>117.3</v>
      </c>
      <c r="E44" s="3">
        <v>164.1</v>
      </c>
      <c r="F44" s="3">
        <v>180</v>
      </c>
      <c r="G44" s="3">
        <v>140.80000000000001</v>
      </c>
      <c r="H44" s="3"/>
      <c r="I44" s="3">
        <v>158</v>
      </c>
      <c r="J44" s="3">
        <v>142.80000000000001</v>
      </c>
      <c r="K44" s="3">
        <v>148.1</v>
      </c>
      <c r="L44" s="3">
        <v>117.5</v>
      </c>
      <c r="M44" s="3">
        <v>114.8</v>
      </c>
      <c r="N44" s="3">
        <v>114.4</v>
      </c>
      <c r="O44" s="3"/>
      <c r="P44" s="3">
        <v>56.6</v>
      </c>
      <c r="Q44" s="3">
        <v>30.1</v>
      </c>
      <c r="R44" s="3">
        <v>480.5</v>
      </c>
      <c r="S44" s="3">
        <v>47.2</v>
      </c>
      <c r="T44" s="3">
        <v>20.9</v>
      </c>
      <c r="U44" s="3">
        <v>334.1</v>
      </c>
      <c r="V44" s="3"/>
      <c r="W44" s="3">
        <v>112.5</v>
      </c>
      <c r="X44" s="3">
        <v>186.9</v>
      </c>
      <c r="Y44" s="3">
        <v>116.8</v>
      </c>
      <c r="Z44" s="3">
        <v>110.2</v>
      </c>
      <c r="AA44" s="3">
        <v>157.69999999999999</v>
      </c>
      <c r="AB44" s="3">
        <v>96.5</v>
      </c>
    </row>
    <row r="45" spans="1:28" x14ac:dyDescent="0.3">
      <c r="A45" s="1">
        <v>0.4375</v>
      </c>
      <c r="B45" s="3">
        <v>147.19999999999999</v>
      </c>
      <c r="C45" s="3">
        <v>170.5</v>
      </c>
      <c r="D45" s="3">
        <v>116.2</v>
      </c>
      <c r="E45" s="3">
        <v>164.7</v>
      </c>
      <c r="F45" s="3">
        <v>184.6</v>
      </c>
      <c r="G45" s="3">
        <v>139.5</v>
      </c>
      <c r="H45" s="3"/>
      <c r="I45" s="3">
        <v>137.30000000000001</v>
      </c>
      <c r="J45" s="3">
        <v>131.80000000000001</v>
      </c>
      <c r="K45" s="3">
        <v>133.69999999999999</v>
      </c>
      <c r="L45" s="3">
        <v>107.1</v>
      </c>
      <c r="M45" s="3">
        <v>109.9</v>
      </c>
      <c r="N45" s="3">
        <v>108.7</v>
      </c>
      <c r="O45" s="3"/>
      <c r="P45" s="3">
        <v>57.9</v>
      </c>
      <c r="Q45" s="3">
        <v>30</v>
      </c>
      <c r="R45" s="3">
        <v>479.8</v>
      </c>
      <c r="S45" s="3">
        <v>48.4</v>
      </c>
      <c r="T45" s="3">
        <v>20.9</v>
      </c>
      <c r="U45" s="3">
        <v>334.9</v>
      </c>
      <c r="V45" s="3"/>
      <c r="W45" s="3">
        <v>131.1</v>
      </c>
      <c r="X45" s="3">
        <v>203.9</v>
      </c>
      <c r="Y45" s="3">
        <v>124.4</v>
      </c>
      <c r="Z45" s="3">
        <v>120.3</v>
      </c>
      <c r="AA45" s="3">
        <v>173.7</v>
      </c>
      <c r="AB45" s="3">
        <v>103.5</v>
      </c>
    </row>
    <row r="46" spans="1:28" x14ac:dyDescent="0.3">
      <c r="A46" s="1">
        <v>0.44791666666666669</v>
      </c>
      <c r="B46" s="3">
        <v>148.4</v>
      </c>
      <c r="C46" s="3">
        <v>178</v>
      </c>
      <c r="D46" s="3">
        <v>115.7</v>
      </c>
      <c r="E46" s="3">
        <v>165</v>
      </c>
      <c r="F46" s="3">
        <v>188.7</v>
      </c>
      <c r="G46" s="3">
        <v>138.5</v>
      </c>
      <c r="H46" s="3"/>
      <c r="I46" s="3">
        <v>123.9</v>
      </c>
      <c r="J46" s="3">
        <v>128.19999999999999</v>
      </c>
      <c r="K46" s="3">
        <v>126</v>
      </c>
      <c r="L46" s="3">
        <v>102.7</v>
      </c>
      <c r="M46" s="3">
        <v>109.6</v>
      </c>
      <c r="N46" s="3">
        <v>108.3</v>
      </c>
      <c r="O46" s="3"/>
      <c r="P46" s="3">
        <v>58.7</v>
      </c>
      <c r="Q46" s="3">
        <v>30</v>
      </c>
      <c r="R46" s="3">
        <v>479.6</v>
      </c>
      <c r="S46" s="3">
        <v>49</v>
      </c>
      <c r="T46" s="3">
        <v>20.8</v>
      </c>
      <c r="U46" s="3">
        <v>336.3</v>
      </c>
      <c r="V46" s="3"/>
      <c r="W46" s="3">
        <v>150</v>
      </c>
      <c r="X46" s="3">
        <v>218.5</v>
      </c>
      <c r="Y46" s="3">
        <v>133.9</v>
      </c>
      <c r="Z46" s="3">
        <v>129.69999999999999</v>
      </c>
      <c r="AA46" s="3">
        <v>188.2</v>
      </c>
      <c r="AB46" s="3">
        <v>111.8</v>
      </c>
    </row>
    <row r="47" spans="1:28" x14ac:dyDescent="0.3">
      <c r="A47" s="1">
        <v>0.45833333333333331</v>
      </c>
      <c r="B47" s="3">
        <v>149.80000000000001</v>
      </c>
      <c r="C47" s="3">
        <v>185.6</v>
      </c>
      <c r="D47" s="3">
        <v>115.7</v>
      </c>
      <c r="E47" s="3">
        <v>165.6</v>
      </c>
      <c r="F47" s="3">
        <v>193.1</v>
      </c>
      <c r="G47" s="3">
        <v>138.19999999999999</v>
      </c>
      <c r="H47" s="3"/>
      <c r="I47" s="3">
        <v>118</v>
      </c>
      <c r="J47" s="3">
        <v>129.69999999999999</v>
      </c>
      <c r="K47" s="3">
        <v>123.8</v>
      </c>
      <c r="L47" s="3">
        <v>102.8</v>
      </c>
      <c r="M47" s="3">
        <v>112.2</v>
      </c>
      <c r="N47" s="3">
        <v>111</v>
      </c>
      <c r="O47" s="3"/>
      <c r="P47" s="3">
        <v>58.7</v>
      </c>
      <c r="Q47" s="3">
        <v>30.3</v>
      </c>
      <c r="R47" s="3">
        <v>478.9</v>
      </c>
      <c r="S47" s="3">
        <v>49.2</v>
      </c>
      <c r="T47" s="3">
        <v>20.8</v>
      </c>
      <c r="U47" s="3">
        <v>336.9</v>
      </c>
      <c r="V47" s="3"/>
      <c r="W47" s="3">
        <v>166.3</v>
      </c>
      <c r="X47" s="3">
        <v>231</v>
      </c>
      <c r="Y47" s="3">
        <v>145.5</v>
      </c>
      <c r="Z47" s="3">
        <v>137.4</v>
      </c>
      <c r="AA47" s="3">
        <v>199.8</v>
      </c>
      <c r="AB47" s="3">
        <v>121.3</v>
      </c>
    </row>
    <row r="48" spans="1:28" x14ac:dyDescent="0.3">
      <c r="A48" s="1">
        <v>0.46875</v>
      </c>
      <c r="B48" s="3">
        <v>151.5</v>
      </c>
      <c r="C48" s="3">
        <v>193.3</v>
      </c>
      <c r="D48" s="3">
        <v>116.1</v>
      </c>
      <c r="E48" s="3">
        <v>167.1</v>
      </c>
      <c r="F48" s="3">
        <v>198.3</v>
      </c>
      <c r="G48" s="3">
        <v>138.6</v>
      </c>
      <c r="H48" s="3"/>
      <c r="I48" s="3">
        <v>119.2</v>
      </c>
      <c r="J48" s="3">
        <v>134</v>
      </c>
      <c r="K48" s="3">
        <v>125.7</v>
      </c>
      <c r="L48" s="3">
        <v>105.9</v>
      </c>
      <c r="M48" s="3">
        <v>115.9</v>
      </c>
      <c r="N48" s="3">
        <v>115</v>
      </c>
      <c r="O48" s="3"/>
      <c r="P48" s="3">
        <v>57.8</v>
      </c>
      <c r="Q48" s="3">
        <v>30.8</v>
      </c>
      <c r="R48" s="3">
        <v>476.5</v>
      </c>
      <c r="S48" s="3">
        <v>49</v>
      </c>
      <c r="T48" s="3">
        <v>21.1</v>
      </c>
      <c r="U48" s="3">
        <v>335.6</v>
      </c>
      <c r="V48" s="3"/>
      <c r="W48" s="3">
        <v>177.7</v>
      </c>
      <c r="X48" s="3">
        <v>241.2</v>
      </c>
      <c r="Y48" s="3">
        <v>159</v>
      </c>
      <c r="Z48" s="3">
        <v>142.69999999999999</v>
      </c>
      <c r="AA48" s="3">
        <v>207.2</v>
      </c>
      <c r="AB48" s="3">
        <v>131.4</v>
      </c>
    </row>
    <row r="49" spans="1:28" x14ac:dyDescent="0.3">
      <c r="A49" s="1">
        <v>0.47916666666666669</v>
      </c>
      <c r="B49" s="3">
        <v>153.5</v>
      </c>
      <c r="C49" s="3">
        <v>200.6</v>
      </c>
      <c r="D49" s="3">
        <v>117</v>
      </c>
      <c r="E49" s="3">
        <v>169.4</v>
      </c>
      <c r="F49" s="3">
        <v>203.7</v>
      </c>
      <c r="G49" s="3">
        <v>140.1</v>
      </c>
      <c r="H49" s="3"/>
      <c r="I49" s="3">
        <v>124.5</v>
      </c>
      <c r="J49" s="3">
        <v>138.9</v>
      </c>
      <c r="K49" s="3">
        <v>129.30000000000001</v>
      </c>
      <c r="L49" s="3">
        <v>109.8</v>
      </c>
      <c r="M49" s="3">
        <v>119.3</v>
      </c>
      <c r="N49" s="3">
        <v>118.7</v>
      </c>
      <c r="O49" s="3"/>
      <c r="P49" s="3">
        <v>56.3</v>
      </c>
      <c r="Q49" s="3">
        <v>31.4</v>
      </c>
      <c r="R49" s="3">
        <v>472</v>
      </c>
      <c r="S49" s="3">
        <v>48.4</v>
      </c>
      <c r="T49" s="3">
        <v>21.5</v>
      </c>
      <c r="U49" s="3">
        <v>332</v>
      </c>
      <c r="V49" s="3"/>
      <c r="W49" s="3">
        <v>184.6</v>
      </c>
      <c r="X49" s="3">
        <v>249.2</v>
      </c>
      <c r="Y49" s="3">
        <v>172.7</v>
      </c>
      <c r="Z49" s="3">
        <v>145.9</v>
      </c>
      <c r="AA49" s="3">
        <v>211</v>
      </c>
      <c r="AB49" s="3">
        <v>141.19999999999999</v>
      </c>
    </row>
    <row r="50" spans="1:28" x14ac:dyDescent="0.3">
      <c r="A50" s="1">
        <v>0.48958333333333331</v>
      </c>
      <c r="B50" s="3">
        <v>156</v>
      </c>
      <c r="C50" s="3">
        <v>206.6</v>
      </c>
      <c r="D50" s="3">
        <v>118.7</v>
      </c>
      <c r="E50" s="3">
        <v>172.4</v>
      </c>
      <c r="F50" s="3">
        <v>208.7</v>
      </c>
      <c r="G50" s="3">
        <v>142.6</v>
      </c>
      <c r="H50" s="3"/>
      <c r="I50" s="3">
        <v>130</v>
      </c>
      <c r="J50" s="3">
        <v>142.1</v>
      </c>
      <c r="K50" s="3">
        <v>132.19999999999999</v>
      </c>
      <c r="L50" s="3">
        <v>112.6</v>
      </c>
      <c r="M50" s="3">
        <v>121.2</v>
      </c>
      <c r="N50" s="3">
        <v>121</v>
      </c>
      <c r="O50" s="3"/>
      <c r="P50" s="3">
        <v>54.6</v>
      </c>
      <c r="Q50" s="3">
        <v>31.9</v>
      </c>
      <c r="R50" s="3">
        <v>464.8</v>
      </c>
      <c r="S50" s="3">
        <v>47.3</v>
      </c>
      <c r="T50" s="3">
        <v>22</v>
      </c>
      <c r="U50" s="3">
        <v>326.2</v>
      </c>
      <c r="V50" s="3"/>
      <c r="W50" s="3">
        <v>187.8</v>
      </c>
      <c r="X50" s="3">
        <v>254.7</v>
      </c>
      <c r="Y50" s="3">
        <v>184.3</v>
      </c>
      <c r="Z50" s="3">
        <v>147.4</v>
      </c>
      <c r="AA50" s="3">
        <v>212.5</v>
      </c>
      <c r="AB50" s="3">
        <v>149.80000000000001</v>
      </c>
    </row>
    <row r="51" spans="1:28" x14ac:dyDescent="0.3">
      <c r="A51" s="1">
        <v>0.5</v>
      </c>
      <c r="B51" s="3">
        <v>159</v>
      </c>
      <c r="C51" s="3">
        <v>210.6</v>
      </c>
      <c r="D51" s="3">
        <v>121.5</v>
      </c>
      <c r="E51" s="3">
        <v>175.6</v>
      </c>
      <c r="F51" s="3">
        <v>212.2</v>
      </c>
      <c r="G51" s="3">
        <v>146.5</v>
      </c>
      <c r="H51" s="3"/>
      <c r="I51" s="3">
        <v>132</v>
      </c>
      <c r="J51" s="3">
        <v>141.4</v>
      </c>
      <c r="K51" s="3">
        <v>132</v>
      </c>
      <c r="L51" s="3">
        <v>112.2</v>
      </c>
      <c r="M51" s="3">
        <v>120.3</v>
      </c>
      <c r="N51" s="3">
        <v>120.3</v>
      </c>
      <c r="O51" s="3"/>
      <c r="P51" s="3">
        <v>53</v>
      </c>
      <c r="Q51" s="3">
        <v>32.200000000000003</v>
      </c>
      <c r="R51" s="3">
        <v>454.3</v>
      </c>
      <c r="S51" s="3">
        <v>45.4</v>
      </c>
      <c r="T51" s="3">
        <v>22.7</v>
      </c>
      <c r="U51" s="3">
        <v>318</v>
      </c>
      <c r="V51" s="3"/>
      <c r="W51" s="3">
        <v>188.2</v>
      </c>
      <c r="X51" s="3">
        <v>257.5</v>
      </c>
      <c r="Y51" s="3">
        <v>191.7</v>
      </c>
      <c r="Z51" s="3">
        <v>147.80000000000001</v>
      </c>
      <c r="AA51" s="3">
        <v>212.5</v>
      </c>
      <c r="AB51" s="3">
        <v>155.9</v>
      </c>
    </row>
    <row r="52" spans="1:28" x14ac:dyDescent="0.3">
      <c r="A52" s="1">
        <v>0.51041666666666663</v>
      </c>
      <c r="B52" s="3">
        <v>162.4</v>
      </c>
      <c r="C52" s="3">
        <v>211.8</v>
      </c>
      <c r="D52" s="3">
        <v>125.4</v>
      </c>
      <c r="E52" s="3">
        <v>179</v>
      </c>
      <c r="F52" s="3">
        <v>213.7</v>
      </c>
      <c r="G52" s="3">
        <v>151.5</v>
      </c>
      <c r="H52" s="3"/>
      <c r="I52" s="3">
        <v>127.8</v>
      </c>
      <c r="J52" s="3">
        <v>135.19999999999999</v>
      </c>
      <c r="K52" s="3">
        <v>127</v>
      </c>
      <c r="L52" s="3">
        <v>107.1</v>
      </c>
      <c r="M52" s="3">
        <v>115.9</v>
      </c>
      <c r="N52" s="3">
        <v>116</v>
      </c>
      <c r="O52" s="3"/>
      <c r="P52" s="3">
        <v>51.7</v>
      </c>
      <c r="Q52" s="3">
        <v>32.1</v>
      </c>
      <c r="R52" s="3">
        <v>440</v>
      </c>
      <c r="S52" s="3">
        <v>42.9</v>
      </c>
      <c r="T52" s="3">
        <v>23.4</v>
      </c>
      <c r="U52" s="3">
        <v>307.39999999999998</v>
      </c>
      <c r="V52" s="3"/>
      <c r="W52" s="3">
        <v>186.8</v>
      </c>
      <c r="X52" s="3">
        <v>257.7</v>
      </c>
      <c r="Y52" s="3">
        <v>193.5</v>
      </c>
      <c r="Z52" s="3">
        <v>147.5</v>
      </c>
      <c r="AA52" s="3">
        <v>212</v>
      </c>
      <c r="AB52" s="3">
        <v>158.9</v>
      </c>
    </row>
    <row r="53" spans="1:28" x14ac:dyDescent="0.3">
      <c r="A53" s="1">
        <v>0.52083333333333337</v>
      </c>
      <c r="B53" s="3">
        <v>165.8</v>
      </c>
      <c r="C53" s="3">
        <v>210.2</v>
      </c>
      <c r="D53" s="3">
        <v>129.6</v>
      </c>
      <c r="E53" s="3">
        <v>181.9</v>
      </c>
      <c r="F53" s="3">
        <v>212.8</v>
      </c>
      <c r="G53" s="3">
        <v>156.69999999999999</v>
      </c>
      <c r="H53" s="3"/>
      <c r="I53" s="3">
        <v>119.2</v>
      </c>
      <c r="J53" s="3">
        <v>125.4</v>
      </c>
      <c r="K53" s="3">
        <v>118.8</v>
      </c>
      <c r="L53" s="3">
        <v>98.8</v>
      </c>
      <c r="M53" s="3">
        <v>108.9</v>
      </c>
      <c r="N53" s="3">
        <v>109</v>
      </c>
      <c r="O53" s="3"/>
      <c r="P53" s="3">
        <v>50.6</v>
      </c>
      <c r="Q53" s="3">
        <v>31.6</v>
      </c>
      <c r="R53" s="3">
        <v>422</v>
      </c>
      <c r="S53" s="3">
        <v>39.9</v>
      </c>
      <c r="T53" s="3">
        <v>24.1</v>
      </c>
      <c r="U53" s="3">
        <v>294.7</v>
      </c>
      <c r="V53" s="3"/>
      <c r="W53" s="3">
        <v>184.3</v>
      </c>
      <c r="X53" s="3">
        <v>256.10000000000002</v>
      </c>
      <c r="Y53" s="3">
        <v>191.1</v>
      </c>
      <c r="Z53" s="3">
        <v>146.80000000000001</v>
      </c>
      <c r="AA53" s="3">
        <v>211.5</v>
      </c>
      <c r="AB53" s="3">
        <v>159.19999999999999</v>
      </c>
    </row>
    <row r="54" spans="1:28" x14ac:dyDescent="0.3">
      <c r="A54" s="1">
        <v>0.53125</v>
      </c>
      <c r="B54" s="3">
        <v>168.4</v>
      </c>
      <c r="C54" s="3">
        <v>205.9</v>
      </c>
      <c r="D54" s="3">
        <v>133</v>
      </c>
      <c r="E54" s="3">
        <v>183.7</v>
      </c>
      <c r="F54" s="3">
        <v>209</v>
      </c>
      <c r="G54" s="3">
        <v>160.69999999999999</v>
      </c>
      <c r="H54" s="3"/>
      <c r="I54" s="3">
        <v>109.1</v>
      </c>
      <c r="J54" s="3">
        <v>114.6</v>
      </c>
      <c r="K54" s="3">
        <v>109.6</v>
      </c>
      <c r="L54" s="3">
        <v>89.7</v>
      </c>
      <c r="M54" s="3">
        <v>100.9</v>
      </c>
      <c r="N54" s="3">
        <v>100.9</v>
      </c>
      <c r="O54" s="3"/>
      <c r="P54" s="3">
        <v>49.3</v>
      </c>
      <c r="Q54" s="3">
        <v>31</v>
      </c>
      <c r="R54" s="3">
        <v>400.2</v>
      </c>
      <c r="S54" s="3">
        <v>36.799999999999997</v>
      </c>
      <c r="T54" s="3">
        <v>24.5</v>
      </c>
      <c r="U54" s="3">
        <v>280.39999999999998</v>
      </c>
      <c r="V54" s="3"/>
      <c r="W54" s="3">
        <v>181.4</v>
      </c>
      <c r="X54" s="3">
        <v>253.8</v>
      </c>
      <c r="Y54" s="3">
        <v>186.7</v>
      </c>
      <c r="Z54" s="3">
        <v>145.69999999999999</v>
      </c>
      <c r="AA54" s="3">
        <v>211.2</v>
      </c>
      <c r="AB54" s="3">
        <v>157.5</v>
      </c>
    </row>
    <row r="55" spans="1:28" x14ac:dyDescent="0.3">
      <c r="A55" s="1">
        <v>0.54166666666666663</v>
      </c>
      <c r="B55" s="3">
        <v>169.8</v>
      </c>
      <c r="C55" s="3">
        <v>198.9</v>
      </c>
      <c r="D55" s="3">
        <v>134.80000000000001</v>
      </c>
      <c r="E55" s="3">
        <v>183.9</v>
      </c>
      <c r="F55" s="3">
        <v>202.3</v>
      </c>
      <c r="G55" s="3">
        <v>162.30000000000001</v>
      </c>
      <c r="H55" s="3"/>
      <c r="I55" s="3">
        <v>100.5</v>
      </c>
      <c r="J55" s="3">
        <v>105.1</v>
      </c>
      <c r="K55" s="3">
        <v>101.6</v>
      </c>
      <c r="L55" s="3">
        <v>81.8</v>
      </c>
      <c r="M55" s="3">
        <v>93.5</v>
      </c>
      <c r="N55" s="3">
        <v>93.5</v>
      </c>
      <c r="O55" s="3"/>
      <c r="P55" s="3">
        <v>47.3</v>
      </c>
      <c r="Q55" s="3">
        <v>30.3</v>
      </c>
      <c r="R55" s="3">
        <v>374.8</v>
      </c>
      <c r="S55" s="3">
        <v>34.1</v>
      </c>
      <c r="T55" s="3">
        <v>24.6</v>
      </c>
      <c r="U55" s="3">
        <v>265</v>
      </c>
      <c r="V55" s="3"/>
      <c r="W55" s="3">
        <v>179</v>
      </c>
      <c r="X55" s="3">
        <v>251.7</v>
      </c>
      <c r="Y55" s="3">
        <v>182.5</v>
      </c>
      <c r="Z55" s="3">
        <v>144.30000000000001</v>
      </c>
      <c r="AA55" s="3">
        <v>211.3</v>
      </c>
      <c r="AB55" s="3">
        <v>154.69999999999999</v>
      </c>
    </row>
    <row r="56" spans="1:28" x14ac:dyDescent="0.3">
      <c r="A56" s="1">
        <v>0.55208333333333337</v>
      </c>
      <c r="B56" s="3">
        <v>169.4</v>
      </c>
      <c r="C56" s="3">
        <v>189.6</v>
      </c>
      <c r="D56" s="3">
        <v>134.19999999999999</v>
      </c>
      <c r="E56" s="3">
        <v>182.1</v>
      </c>
      <c r="F56" s="3">
        <v>192.4</v>
      </c>
      <c r="G56" s="3">
        <v>160.5</v>
      </c>
      <c r="H56" s="3"/>
      <c r="I56" s="3">
        <v>95.5</v>
      </c>
      <c r="J56" s="3">
        <v>99.2</v>
      </c>
      <c r="K56" s="3">
        <v>96.8</v>
      </c>
      <c r="L56" s="3">
        <v>76.8</v>
      </c>
      <c r="M56" s="3">
        <v>87.9</v>
      </c>
      <c r="N56" s="3">
        <v>87.9</v>
      </c>
      <c r="O56" s="3"/>
      <c r="P56" s="3">
        <v>44.6</v>
      </c>
      <c r="Q56" s="3">
        <v>29.6</v>
      </c>
      <c r="R56" s="3">
        <v>346.4</v>
      </c>
      <c r="S56" s="3">
        <v>31.9</v>
      </c>
      <c r="T56" s="3">
        <v>24.3</v>
      </c>
      <c r="U56" s="3">
        <v>249.2</v>
      </c>
      <c r="V56" s="3"/>
      <c r="W56" s="3">
        <v>177.5</v>
      </c>
      <c r="X56" s="3">
        <v>250.6</v>
      </c>
      <c r="Y56" s="3">
        <v>179.8</v>
      </c>
      <c r="Z56" s="3">
        <v>143</v>
      </c>
      <c r="AA56" s="3">
        <v>211.8</v>
      </c>
      <c r="AB56" s="3">
        <v>151.30000000000001</v>
      </c>
    </row>
    <row r="57" spans="1:28" x14ac:dyDescent="0.3">
      <c r="A57" s="1">
        <v>0.5625</v>
      </c>
      <c r="B57" s="3">
        <v>167.6</v>
      </c>
      <c r="C57" s="3">
        <v>178.7</v>
      </c>
      <c r="D57" s="3">
        <v>131.69999999999999</v>
      </c>
      <c r="E57" s="3">
        <v>178.7</v>
      </c>
      <c r="F57" s="3">
        <v>180.9</v>
      </c>
      <c r="G57" s="3">
        <v>156.1</v>
      </c>
      <c r="H57" s="3"/>
      <c r="I57" s="3">
        <v>93.4</v>
      </c>
      <c r="J57" s="3">
        <v>96.4</v>
      </c>
      <c r="K57" s="3">
        <v>94.6</v>
      </c>
      <c r="L57" s="3">
        <v>74.3</v>
      </c>
      <c r="M57" s="3">
        <v>84.2</v>
      </c>
      <c r="N57" s="3">
        <v>84.2</v>
      </c>
      <c r="O57" s="3"/>
      <c r="P57" s="3">
        <v>41.4</v>
      </c>
      <c r="Q57" s="3">
        <v>29</v>
      </c>
      <c r="R57" s="3">
        <v>319.39999999999998</v>
      </c>
      <c r="S57" s="3">
        <v>30.3</v>
      </c>
      <c r="T57" s="3">
        <v>23.8</v>
      </c>
      <c r="U57" s="3">
        <v>235.5</v>
      </c>
      <c r="V57" s="3"/>
      <c r="W57" s="3">
        <v>177</v>
      </c>
      <c r="X57" s="3">
        <v>249.1</v>
      </c>
      <c r="Y57" s="3">
        <v>177.6</v>
      </c>
      <c r="Z57" s="3">
        <v>142.1</v>
      </c>
      <c r="AA57" s="3">
        <v>211.7</v>
      </c>
      <c r="AB57" s="3">
        <v>147.19999999999999</v>
      </c>
    </row>
    <row r="58" spans="1:28" x14ac:dyDescent="0.3">
      <c r="A58" s="1">
        <v>0.57291666666666663</v>
      </c>
      <c r="B58" s="3">
        <v>164.8</v>
      </c>
      <c r="C58" s="3">
        <v>167.3</v>
      </c>
      <c r="D58" s="3">
        <v>128</v>
      </c>
      <c r="E58" s="3">
        <v>174.1</v>
      </c>
      <c r="F58" s="3">
        <v>169.2</v>
      </c>
      <c r="G58" s="3">
        <v>150.19999999999999</v>
      </c>
      <c r="H58" s="3"/>
      <c r="I58" s="3">
        <v>92.8</v>
      </c>
      <c r="J58" s="3">
        <v>95.9</v>
      </c>
      <c r="K58" s="3">
        <v>94.2</v>
      </c>
      <c r="L58" s="3">
        <v>73.2</v>
      </c>
      <c r="M58" s="3">
        <v>82.3</v>
      </c>
      <c r="N58" s="3">
        <v>82.2</v>
      </c>
      <c r="O58" s="3"/>
      <c r="P58" s="3">
        <v>38.4</v>
      </c>
      <c r="Q58" s="3">
        <v>28.5</v>
      </c>
      <c r="R58" s="3">
        <v>298.8</v>
      </c>
      <c r="S58" s="3">
        <v>29.2</v>
      </c>
      <c r="T58" s="3">
        <v>23.2</v>
      </c>
      <c r="U58" s="3">
        <v>226.5</v>
      </c>
      <c r="V58" s="3"/>
      <c r="W58" s="3">
        <v>177.2</v>
      </c>
      <c r="X58" s="3">
        <v>245.5</v>
      </c>
      <c r="Y58" s="3">
        <v>174.1</v>
      </c>
      <c r="Z58" s="3">
        <v>142.4</v>
      </c>
      <c r="AA58" s="3">
        <v>209.7</v>
      </c>
      <c r="AB58" s="3">
        <v>141.9</v>
      </c>
    </row>
    <row r="59" spans="1:28" x14ac:dyDescent="0.3">
      <c r="A59" s="1">
        <v>0.58333333333333337</v>
      </c>
      <c r="B59" s="3">
        <v>161.5</v>
      </c>
      <c r="C59" s="3">
        <v>156.5</v>
      </c>
      <c r="D59" s="3">
        <v>124</v>
      </c>
      <c r="E59" s="3">
        <v>169</v>
      </c>
      <c r="F59" s="3">
        <v>159</v>
      </c>
      <c r="G59" s="3">
        <v>144</v>
      </c>
      <c r="H59" s="3"/>
      <c r="I59" s="3">
        <v>92.3</v>
      </c>
      <c r="J59" s="3">
        <v>97</v>
      </c>
      <c r="K59" s="3">
        <v>94.6</v>
      </c>
      <c r="L59" s="3">
        <v>72.400000000000006</v>
      </c>
      <c r="M59" s="3">
        <v>81.8</v>
      </c>
      <c r="N59" s="3">
        <v>81.8</v>
      </c>
      <c r="O59" s="3"/>
      <c r="P59" s="3">
        <v>36</v>
      </c>
      <c r="Q59" s="3">
        <v>28.4</v>
      </c>
      <c r="R59" s="3">
        <v>289.60000000000002</v>
      </c>
      <c r="S59" s="3">
        <v>28.4</v>
      </c>
      <c r="T59" s="3">
        <v>22.7</v>
      </c>
      <c r="U59" s="3">
        <v>225.2</v>
      </c>
      <c r="V59" s="3"/>
      <c r="W59" s="3">
        <v>177.8</v>
      </c>
      <c r="X59" s="3">
        <v>237.9</v>
      </c>
      <c r="Y59" s="3">
        <v>167.4</v>
      </c>
      <c r="Z59" s="3">
        <v>144.30000000000001</v>
      </c>
      <c r="AA59" s="3">
        <v>204.4</v>
      </c>
      <c r="AB59" s="3">
        <v>135.1</v>
      </c>
    </row>
    <row r="60" spans="1:28" x14ac:dyDescent="0.3">
      <c r="A60" s="1">
        <v>0.59375</v>
      </c>
      <c r="B60" s="3">
        <v>158.1</v>
      </c>
      <c r="C60" s="3">
        <v>147</v>
      </c>
      <c r="D60" s="3">
        <v>120.2</v>
      </c>
      <c r="E60" s="3">
        <v>163.69999999999999</v>
      </c>
      <c r="F60" s="3">
        <v>151.4</v>
      </c>
      <c r="G60" s="3">
        <v>138.4</v>
      </c>
      <c r="H60" s="3"/>
      <c r="I60" s="3">
        <v>90.7</v>
      </c>
      <c r="J60" s="3">
        <v>98.7</v>
      </c>
      <c r="K60" s="3">
        <v>95.1</v>
      </c>
      <c r="L60" s="3">
        <v>71.2</v>
      </c>
      <c r="M60" s="3">
        <v>82.5</v>
      </c>
      <c r="N60" s="3">
        <v>82.5</v>
      </c>
      <c r="O60" s="3"/>
      <c r="P60" s="3">
        <v>34.5</v>
      </c>
      <c r="Q60" s="3">
        <v>28.6</v>
      </c>
      <c r="R60" s="3">
        <v>294.8</v>
      </c>
      <c r="S60" s="3">
        <v>27.8</v>
      </c>
      <c r="T60" s="3">
        <v>22.5</v>
      </c>
      <c r="U60" s="3">
        <v>232.9</v>
      </c>
      <c r="V60" s="3"/>
      <c r="W60" s="3">
        <v>178.8</v>
      </c>
      <c r="X60" s="3">
        <v>225.3</v>
      </c>
      <c r="Y60" s="3">
        <v>156.5</v>
      </c>
      <c r="Z60" s="3">
        <v>148.4</v>
      </c>
      <c r="AA60" s="3">
        <v>195.1</v>
      </c>
      <c r="AB60" s="3">
        <v>126.7</v>
      </c>
    </row>
    <row r="61" spans="1:28" x14ac:dyDescent="0.3">
      <c r="A61" s="1">
        <v>0.60416666666666663</v>
      </c>
      <c r="B61" s="3">
        <v>154.9</v>
      </c>
      <c r="C61" s="3">
        <v>138.9</v>
      </c>
      <c r="D61" s="3">
        <v>116.8</v>
      </c>
      <c r="E61" s="3">
        <v>158.9</v>
      </c>
      <c r="F61" s="3">
        <v>146</v>
      </c>
      <c r="G61" s="3">
        <v>133.6</v>
      </c>
      <c r="H61" s="3"/>
      <c r="I61" s="3">
        <v>88.2</v>
      </c>
      <c r="J61" s="3">
        <v>100.7</v>
      </c>
      <c r="K61" s="3">
        <v>95.5</v>
      </c>
      <c r="L61" s="3">
        <v>69.7</v>
      </c>
      <c r="M61" s="3">
        <v>84</v>
      </c>
      <c r="N61" s="3">
        <v>83.9</v>
      </c>
      <c r="O61" s="3"/>
      <c r="P61" s="3">
        <v>33.9</v>
      </c>
      <c r="Q61" s="3">
        <v>29</v>
      </c>
      <c r="R61" s="3">
        <v>309.8</v>
      </c>
      <c r="S61" s="3">
        <v>27.4</v>
      </c>
      <c r="T61" s="3">
        <v>22.5</v>
      </c>
      <c r="U61" s="3">
        <v>245.5</v>
      </c>
      <c r="V61" s="3"/>
      <c r="W61" s="3">
        <v>179.9</v>
      </c>
      <c r="X61" s="3">
        <v>209.3</v>
      </c>
      <c r="Y61" s="3">
        <v>143.19999999999999</v>
      </c>
      <c r="Z61" s="3">
        <v>154</v>
      </c>
      <c r="AA61" s="3">
        <v>183.1</v>
      </c>
      <c r="AB61" s="3">
        <v>117.8</v>
      </c>
    </row>
    <row r="62" spans="1:28" x14ac:dyDescent="0.3">
      <c r="A62" s="1">
        <v>0.61458333333333337</v>
      </c>
      <c r="B62" s="3">
        <v>151.80000000000001</v>
      </c>
      <c r="C62" s="3">
        <v>132.1</v>
      </c>
      <c r="D62" s="3">
        <v>113.7</v>
      </c>
      <c r="E62" s="3">
        <v>154.6</v>
      </c>
      <c r="F62" s="3">
        <v>141.6</v>
      </c>
      <c r="G62" s="3">
        <v>129.4</v>
      </c>
      <c r="H62" s="3"/>
      <c r="I62" s="3">
        <v>85.5</v>
      </c>
      <c r="J62" s="3">
        <v>102.6</v>
      </c>
      <c r="K62" s="3">
        <v>95.7</v>
      </c>
      <c r="L62" s="3">
        <v>68</v>
      </c>
      <c r="M62" s="3">
        <v>85.5</v>
      </c>
      <c r="N62" s="3">
        <v>85.5</v>
      </c>
      <c r="O62" s="3"/>
      <c r="P62" s="3">
        <v>33.9</v>
      </c>
      <c r="Q62" s="3">
        <v>29.6</v>
      </c>
      <c r="R62" s="3">
        <v>328</v>
      </c>
      <c r="S62" s="3">
        <v>27</v>
      </c>
      <c r="T62" s="3">
        <v>22.6</v>
      </c>
      <c r="U62" s="3">
        <v>257.39999999999998</v>
      </c>
      <c r="V62" s="3"/>
      <c r="W62" s="3">
        <v>181.2</v>
      </c>
      <c r="X62" s="3">
        <v>192.3</v>
      </c>
      <c r="Y62" s="3">
        <v>130.19999999999999</v>
      </c>
      <c r="Z62" s="3">
        <v>160.6</v>
      </c>
      <c r="AA62" s="3">
        <v>170.2</v>
      </c>
      <c r="AB62" s="3">
        <v>109.4</v>
      </c>
    </row>
    <row r="63" spans="1:28" x14ac:dyDescent="0.3">
      <c r="A63" s="1">
        <v>0.625</v>
      </c>
      <c r="B63" s="3">
        <v>149</v>
      </c>
      <c r="C63" s="3">
        <v>126.5</v>
      </c>
      <c r="D63" s="3">
        <v>110.7</v>
      </c>
      <c r="E63" s="3">
        <v>151.5</v>
      </c>
      <c r="F63" s="3">
        <v>137.30000000000001</v>
      </c>
      <c r="G63" s="3">
        <v>125.7</v>
      </c>
      <c r="H63" s="3"/>
      <c r="I63" s="3">
        <v>83</v>
      </c>
      <c r="J63" s="3">
        <v>104</v>
      </c>
      <c r="K63" s="3">
        <v>95.8</v>
      </c>
      <c r="L63" s="3">
        <v>66.599999999999994</v>
      </c>
      <c r="M63" s="3">
        <v>86.5</v>
      </c>
      <c r="N63" s="3">
        <v>86.5</v>
      </c>
      <c r="O63" s="3"/>
      <c r="P63" s="3">
        <v>34.1</v>
      </c>
      <c r="Q63" s="3">
        <v>30.3</v>
      </c>
      <c r="R63" s="3">
        <v>342.6</v>
      </c>
      <c r="S63" s="3">
        <v>26.5</v>
      </c>
      <c r="T63" s="3">
        <v>22.7</v>
      </c>
      <c r="U63" s="3">
        <v>263.10000000000002</v>
      </c>
      <c r="V63" s="3"/>
      <c r="W63" s="3">
        <v>182.5</v>
      </c>
      <c r="X63" s="3">
        <v>176.7</v>
      </c>
      <c r="Y63" s="3">
        <v>120.1</v>
      </c>
      <c r="Z63" s="3">
        <v>167.4</v>
      </c>
      <c r="AA63" s="3">
        <v>158.19999999999999</v>
      </c>
      <c r="AB63" s="3">
        <v>102.8</v>
      </c>
    </row>
    <row r="64" spans="1:28" x14ac:dyDescent="0.3">
      <c r="A64" s="1">
        <v>0.63541666666666663</v>
      </c>
      <c r="B64" s="3">
        <v>146.5</v>
      </c>
      <c r="C64" s="3">
        <v>122</v>
      </c>
      <c r="D64" s="3">
        <v>107.9</v>
      </c>
      <c r="E64" s="3">
        <v>149.6</v>
      </c>
      <c r="F64" s="3">
        <v>132.4</v>
      </c>
      <c r="G64" s="3">
        <v>122.4</v>
      </c>
      <c r="H64" s="3"/>
      <c r="I64" s="3">
        <v>81.099999999999994</v>
      </c>
      <c r="J64" s="3">
        <v>104.6</v>
      </c>
      <c r="K64" s="3">
        <v>95.8</v>
      </c>
      <c r="L64" s="3">
        <v>65.599999999999994</v>
      </c>
      <c r="M64" s="3">
        <v>86.5</v>
      </c>
      <c r="N64" s="3">
        <v>86.5</v>
      </c>
      <c r="O64" s="3"/>
      <c r="P64" s="3">
        <v>34.299999999999997</v>
      </c>
      <c r="Q64" s="3">
        <v>30.9</v>
      </c>
      <c r="R64" s="3">
        <v>348.5</v>
      </c>
      <c r="S64" s="3">
        <v>25.9</v>
      </c>
      <c r="T64" s="3">
        <v>22.8</v>
      </c>
      <c r="U64" s="3">
        <v>258.60000000000002</v>
      </c>
      <c r="V64" s="3"/>
      <c r="W64" s="3">
        <v>183.7</v>
      </c>
      <c r="X64" s="3">
        <v>164.2</v>
      </c>
      <c r="Y64" s="3">
        <v>114.8</v>
      </c>
      <c r="Z64" s="3">
        <v>173.8</v>
      </c>
      <c r="AA64" s="3">
        <v>148.6</v>
      </c>
      <c r="AB64" s="3">
        <v>98.9</v>
      </c>
    </row>
    <row r="65" spans="1:28" x14ac:dyDescent="0.3">
      <c r="A65" s="1">
        <v>0.64583333333333337</v>
      </c>
      <c r="B65" s="3">
        <v>144.4</v>
      </c>
      <c r="C65" s="3">
        <v>118.1</v>
      </c>
      <c r="D65" s="3">
        <v>105.5</v>
      </c>
      <c r="E65" s="3">
        <v>148.6</v>
      </c>
      <c r="F65" s="3">
        <v>127</v>
      </c>
      <c r="G65" s="3">
        <v>119.6</v>
      </c>
      <c r="H65" s="3"/>
      <c r="I65" s="3">
        <v>79.900000000000006</v>
      </c>
      <c r="J65" s="3">
        <v>104.8</v>
      </c>
      <c r="K65" s="3">
        <v>95.8</v>
      </c>
      <c r="L65" s="3">
        <v>65</v>
      </c>
      <c r="M65" s="3">
        <v>85.8</v>
      </c>
      <c r="N65" s="3">
        <v>85.9</v>
      </c>
      <c r="O65" s="3"/>
      <c r="P65" s="3">
        <v>34.4</v>
      </c>
      <c r="Q65" s="3">
        <v>31.4</v>
      </c>
      <c r="R65" s="3">
        <v>345.8</v>
      </c>
      <c r="S65" s="3">
        <v>25.4</v>
      </c>
      <c r="T65" s="3">
        <v>22.8</v>
      </c>
      <c r="U65" s="3">
        <v>245.9</v>
      </c>
      <c r="V65" s="3"/>
      <c r="W65" s="3">
        <v>184.8</v>
      </c>
      <c r="X65" s="3">
        <v>154.69999999999999</v>
      </c>
      <c r="Y65" s="3">
        <v>113.5</v>
      </c>
      <c r="Z65" s="3">
        <v>179.2</v>
      </c>
      <c r="AA65" s="3">
        <v>141.19999999999999</v>
      </c>
      <c r="AB65" s="3">
        <v>97.3</v>
      </c>
    </row>
    <row r="66" spans="1:28" x14ac:dyDescent="0.3">
      <c r="A66" s="1">
        <v>0.65625</v>
      </c>
      <c r="B66" s="3">
        <v>142.69999999999999</v>
      </c>
      <c r="C66" s="3">
        <v>114.8</v>
      </c>
      <c r="D66" s="3">
        <v>103.5</v>
      </c>
      <c r="E66" s="3">
        <v>148</v>
      </c>
      <c r="F66" s="3">
        <v>121.6</v>
      </c>
      <c r="G66" s="3">
        <v>117.4</v>
      </c>
      <c r="H66" s="3"/>
      <c r="I66" s="3">
        <v>79.400000000000006</v>
      </c>
      <c r="J66" s="3">
        <v>104.9</v>
      </c>
      <c r="K66" s="3">
        <v>96.1</v>
      </c>
      <c r="L66" s="3">
        <v>64.599999999999994</v>
      </c>
      <c r="M66" s="3">
        <v>84.8</v>
      </c>
      <c r="N66" s="3">
        <v>85</v>
      </c>
      <c r="O66" s="3"/>
      <c r="P66" s="3">
        <v>34.4</v>
      </c>
      <c r="Q66" s="3">
        <v>31.9</v>
      </c>
      <c r="R66" s="3">
        <v>336.4</v>
      </c>
      <c r="S66" s="3">
        <v>24.9</v>
      </c>
      <c r="T66" s="3">
        <v>22.8</v>
      </c>
      <c r="U66" s="3">
        <v>228.5</v>
      </c>
      <c r="V66" s="3"/>
      <c r="W66" s="3">
        <v>185.5</v>
      </c>
      <c r="X66" s="3">
        <v>147.5</v>
      </c>
      <c r="Y66" s="3">
        <v>114.2</v>
      </c>
      <c r="Z66" s="3">
        <v>183.1</v>
      </c>
      <c r="AA66" s="3">
        <v>135.30000000000001</v>
      </c>
      <c r="AB66" s="3">
        <v>97.3</v>
      </c>
    </row>
    <row r="67" spans="1:28" x14ac:dyDescent="0.3">
      <c r="A67" s="1">
        <v>0.66666666666666663</v>
      </c>
      <c r="B67" s="3">
        <v>141.5</v>
      </c>
      <c r="C67" s="3">
        <v>111.5</v>
      </c>
      <c r="D67" s="3">
        <v>102.4</v>
      </c>
      <c r="E67" s="3">
        <v>147.30000000000001</v>
      </c>
      <c r="F67" s="3">
        <v>116.5</v>
      </c>
      <c r="G67" s="3">
        <v>115.7</v>
      </c>
      <c r="H67" s="3"/>
      <c r="I67" s="3">
        <v>79.400000000000006</v>
      </c>
      <c r="J67" s="3">
        <v>105.1</v>
      </c>
      <c r="K67" s="3">
        <v>97</v>
      </c>
      <c r="L67" s="3">
        <v>64.3</v>
      </c>
      <c r="M67" s="3">
        <v>84.1</v>
      </c>
      <c r="N67" s="3">
        <v>84.1</v>
      </c>
      <c r="O67" s="3"/>
      <c r="P67" s="3">
        <v>34.1</v>
      </c>
      <c r="Q67" s="3">
        <v>32.200000000000003</v>
      </c>
      <c r="R67" s="3">
        <v>321.8</v>
      </c>
      <c r="S67" s="3">
        <v>24.6</v>
      </c>
      <c r="T67" s="3">
        <v>22.7</v>
      </c>
      <c r="U67" s="3">
        <v>210.1</v>
      </c>
      <c r="V67" s="3"/>
      <c r="W67" s="3">
        <v>185.9</v>
      </c>
      <c r="X67" s="3">
        <v>142</v>
      </c>
      <c r="Y67" s="3">
        <v>115.5</v>
      </c>
      <c r="Z67" s="3">
        <v>184.8</v>
      </c>
      <c r="AA67" s="3">
        <v>130.5</v>
      </c>
      <c r="AB67" s="3">
        <v>98.2</v>
      </c>
    </row>
    <row r="68" spans="1:28" x14ac:dyDescent="0.3">
      <c r="A68" s="1">
        <v>0.67708333333333337</v>
      </c>
      <c r="B68" s="3">
        <v>140.9</v>
      </c>
      <c r="C68" s="3">
        <v>108.3</v>
      </c>
      <c r="D68" s="3">
        <v>102.2</v>
      </c>
      <c r="E68" s="3">
        <v>146.19999999999999</v>
      </c>
      <c r="F68" s="3">
        <v>112.2</v>
      </c>
      <c r="G68" s="3">
        <v>114.6</v>
      </c>
      <c r="H68" s="3"/>
      <c r="I68" s="3">
        <v>80.099999999999994</v>
      </c>
      <c r="J68" s="3">
        <v>106.1</v>
      </c>
      <c r="K68" s="3">
        <v>98.5</v>
      </c>
      <c r="L68" s="3">
        <v>63.9</v>
      </c>
      <c r="M68" s="3">
        <v>83.9</v>
      </c>
      <c r="N68" s="3">
        <v>83.7</v>
      </c>
      <c r="O68" s="3"/>
      <c r="P68" s="3">
        <v>33.5</v>
      </c>
      <c r="Q68" s="3">
        <v>32.4</v>
      </c>
      <c r="R68" s="3">
        <v>303.39999999999998</v>
      </c>
      <c r="S68" s="3">
        <v>24.6</v>
      </c>
      <c r="T68" s="3">
        <v>22.6</v>
      </c>
      <c r="U68" s="3">
        <v>193.3</v>
      </c>
      <c r="V68" s="3"/>
      <c r="W68" s="3">
        <v>186</v>
      </c>
      <c r="X68" s="3">
        <v>137.9</v>
      </c>
      <c r="Y68" s="3">
        <v>116</v>
      </c>
      <c r="Z68" s="3">
        <v>184.1</v>
      </c>
      <c r="AA68" s="3">
        <v>126.4</v>
      </c>
      <c r="AB68" s="3">
        <v>99.3</v>
      </c>
    </row>
    <row r="69" spans="1:28" x14ac:dyDescent="0.3">
      <c r="A69" s="1">
        <v>0.6875</v>
      </c>
      <c r="B69" s="3">
        <v>141.69999999999999</v>
      </c>
      <c r="C69" s="3">
        <v>105.9</v>
      </c>
      <c r="D69" s="3">
        <v>103.2</v>
      </c>
      <c r="E69" s="3">
        <v>145</v>
      </c>
      <c r="F69" s="3">
        <v>108.9</v>
      </c>
      <c r="G69" s="3">
        <v>114.2</v>
      </c>
      <c r="H69" s="3"/>
      <c r="I69" s="3">
        <v>81.5</v>
      </c>
      <c r="J69" s="3">
        <v>107.9</v>
      </c>
      <c r="K69" s="3">
        <v>101.2</v>
      </c>
      <c r="L69" s="3">
        <v>63.8</v>
      </c>
      <c r="M69" s="3">
        <v>84.1</v>
      </c>
      <c r="N69" s="3">
        <v>83.5</v>
      </c>
      <c r="O69" s="3"/>
      <c r="P69" s="3">
        <v>32.9</v>
      </c>
      <c r="Q69" s="3">
        <v>32.4</v>
      </c>
      <c r="R69" s="3">
        <v>281.89999999999998</v>
      </c>
      <c r="S69" s="3">
        <v>24.7</v>
      </c>
      <c r="T69" s="3">
        <v>22.4</v>
      </c>
      <c r="U69" s="3">
        <v>177.7</v>
      </c>
      <c r="V69" s="3"/>
      <c r="W69" s="3">
        <v>186.9</v>
      </c>
      <c r="X69" s="3">
        <v>136.1</v>
      </c>
      <c r="Y69" s="3">
        <v>116.6</v>
      </c>
      <c r="Z69" s="3">
        <v>182.1</v>
      </c>
      <c r="AA69" s="3">
        <v>123.6</v>
      </c>
      <c r="AB69" s="3">
        <v>100.8</v>
      </c>
    </row>
    <row r="70" spans="1:28" x14ac:dyDescent="0.3">
      <c r="A70" s="1">
        <v>0.69791666666666663</v>
      </c>
      <c r="B70" s="3">
        <v>144.9</v>
      </c>
      <c r="C70" s="3">
        <v>105.2</v>
      </c>
      <c r="D70" s="3">
        <v>105.6</v>
      </c>
      <c r="E70" s="3">
        <v>144.1</v>
      </c>
      <c r="F70" s="3">
        <v>106.7</v>
      </c>
      <c r="G70" s="3">
        <v>114.6</v>
      </c>
      <c r="H70" s="3"/>
      <c r="I70" s="3">
        <v>84.3</v>
      </c>
      <c r="J70" s="3">
        <v>111</v>
      </c>
      <c r="K70" s="3">
        <v>105.2</v>
      </c>
      <c r="L70" s="3">
        <v>64.2</v>
      </c>
      <c r="M70" s="3">
        <v>84.2</v>
      </c>
      <c r="N70" s="3">
        <v>83.3</v>
      </c>
      <c r="O70" s="3"/>
      <c r="P70" s="3">
        <v>32.4</v>
      </c>
      <c r="Q70" s="3">
        <v>32.4</v>
      </c>
      <c r="R70" s="3">
        <v>257.60000000000002</v>
      </c>
      <c r="S70" s="3">
        <v>24.8</v>
      </c>
      <c r="T70" s="3">
        <v>22.5</v>
      </c>
      <c r="U70" s="3">
        <v>162.30000000000001</v>
      </c>
      <c r="V70" s="3"/>
      <c r="W70" s="3">
        <v>189.9</v>
      </c>
      <c r="X70" s="3">
        <v>138.19999999999999</v>
      </c>
      <c r="Y70" s="3">
        <v>118.7</v>
      </c>
      <c r="Z70" s="3">
        <v>179.9</v>
      </c>
      <c r="AA70" s="3">
        <v>123.1</v>
      </c>
      <c r="AB70" s="3">
        <v>103</v>
      </c>
    </row>
    <row r="71" spans="1:28" x14ac:dyDescent="0.3">
      <c r="A71" s="1">
        <v>0.70833333333333337</v>
      </c>
      <c r="B71" s="3">
        <v>151.5</v>
      </c>
      <c r="C71" s="3">
        <v>107.4</v>
      </c>
      <c r="D71" s="3">
        <v>109.9</v>
      </c>
      <c r="E71" s="3">
        <v>144</v>
      </c>
      <c r="F71" s="3">
        <v>105.7</v>
      </c>
      <c r="G71" s="3">
        <v>115.7</v>
      </c>
      <c r="H71" s="3"/>
      <c r="I71" s="3">
        <v>88.8</v>
      </c>
      <c r="J71" s="3">
        <v>115.7</v>
      </c>
      <c r="K71" s="3">
        <v>111</v>
      </c>
      <c r="L71" s="3">
        <v>65.400000000000006</v>
      </c>
      <c r="M71" s="3">
        <v>84.1</v>
      </c>
      <c r="N71" s="3">
        <v>83</v>
      </c>
      <c r="O71" s="3"/>
      <c r="P71" s="3">
        <v>32.200000000000003</v>
      </c>
      <c r="Q71" s="3">
        <v>32.200000000000003</v>
      </c>
      <c r="R71" s="3">
        <v>230.9</v>
      </c>
      <c r="S71" s="3">
        <v>24.6</v>
      </c>
      <c r="T71" s="3">
        <v>22.7</v>
      </c>
      <c r="U71" s="3">
        <v>145.69999999999999</v>
      </c>
      <c r="V71" s="3"/>
      <c r="W71" s="3">
        <v>196.3</v>
      </c>
      <c r="X71" s="3">
        <v>145.5</v>
      </c>
      <c r="Y71" s="3">
        <v>123.6</v>
      </c>
      <c r="Z71" s="3">
        <v>179</v>
      </c>
      <c r="AA71" s="3">
        <v>125.9</v>
      </c>
      <c r="AB71" s="3">
        <v>106.2</v>
      </c>
    </row>
    <row r="72" spans="1:28" x14ac:dyDescent="0.3">
      <c r="A72" s="1">
        <v>0.71875</v>
      </c>
      <c r="B72" s="3">
        <v>161.9</v>
      </c>
      <c r="C72" s="3">
        <v>112.9</v>
      </c>
      <c r="D72" s="3">
        <v>116</v>
      </c>
      <c r="E72" s="3">
        <v>144.9</v>
      </c>
      <c r="F72" s="3">
        <v>106.1</v>
      </c>
      <c r="G72" s="3">
        <v>117.6</v>
      </c>
      <c r="H72" s="3"/>
      <c r="I72" s="3">
        <v>95.7</v>
      </c>
      <c r="J72" s="3">
        <v>122.5</v>
      </c>
      <c r="K72" s="3">
        <v>119.1</v>
      </c>
      <c r="L72" s="3">
        <v>68.099999999999994</v>
      </c>
      <c r="M72" s="3">
        <v>84</v>
      </c>
      <c r="N72" s="3">
        <v>82.8</v>
      </c>
      <c r="O72" s="3"/>
      <c r="P72" s="3">
        <v>32.4</v>
      </c>
      <c r="Q72" s="3">
        <v>31.9</v>
      </c>
      <c r="R72" s="3">
        <v>202.5</v>
      </c>
      <c r="S72" s="3">
        <v>24.1</v>
      </c>
      <c r="T72" s="3">
        <v>23.3</v>
      </c>
      <c r="U72" s="3">
        <v>127.4</v>
      </c>
      <c r="V72" s="3"/>
      <c r="W72" s="3">
        <v>207</v>
      </c>
      <c r="X72" s="3">
        <v>158.9</v>
      </c>
      <c r="Y72" s="3">
        <v>132.1</v>
      </c>
      <c r="Z72" s="3">
        <v>180.3</v>
      </c>
      <c r="AA72" s="3">
        <v>132.5</v>
      </c>
      <c r="AB72" s="3">
        <v>110.6</v>
      </c>
    </row>
    <row r="73" spans="1:28" x14ac:dyDescent="0.3">
      <c r="A73" s="1">
        <v>0.72916666666666663</v>
      </c>
      <c r="B73" s="3">
        <v>174.6</v>
      </c>
      <c r="C73" s="3">
        <v>120.9</v>
      </c>
      <c r="D73" s="3">
        <v>123.7</v>
      </c>
      <c r="E73" s="3">
        <v>146.9</v>
      </c>
      <c r="F73" s="3">
        <v>107.7</v>
      </c>
      <c r="G73" s="3">
        <v>120.3</v>
      </c>
      <c r="H73" s="3"/>
      <c r="I73" s="3">
        <v>106.9</v>
      </c>
      <c r="J73" s="3">
        <v>133.19999999999999</v>
      </c>
      <c r="K73" s="3">
        <v>131.1</v>
      </c>
      <c r="L73" s="3">
        <v>74.2</v>
      </c>
      <c r="M73" s="3">
        <v>86.4</v>
      </c>
      <c r="N73" s="3">
        <v>85.7</v>
      </c>
      <c r="O73" s="3"/>
      <c r="P73" s="3">
        <v>33</v>
      </c>
      <c r="Q73" s="3">
        <v>31.7</v>
      </c>
      <c r="R73" s="3">
        <v>174</v>
      </c>
      <c r="S73" s="3">
        <v>23.5</v>
      </c>
      <c r="T73" s="3">
        <v>23.9</v>
      </c>
      <c r="U73" s="3">
        <v>108.5</v>
      </c>
      <c r="V73" s="3"/>
      <c r="W73" s="3">
        <v>220.8</v>
      </c>
      <c r="X73" s="3">
        <v>176.8</v>
      </c>
      <c r="Y73" s="3">
        <v>143</v>
      </c>
      <c r="Z73" s="3">
        <v>183.8</v>
      </c>
      <c r="AA73" s="3">
        <v>142.1</v>
      </c>
      <c r="AB73" s="3">
        <v>115.8</v>
      </c>
    </row>
    <row r="74" spans="1:28" x14ac:dyDescent="0.3">
      <c r="A74" s="1">
        <v>0.73958333333333337</v>
      </c>
      <c r="B74" s="3">
        <v>187.4</v>
      </c>
      <c r="C74" s="3">
        <v>130</v>
      </c>
      <c r="D74" s="3">
        <v>132.6</v>
      </c>
      <c r="E74" s="3">
        <v>150</v>
      </c>
      <c r="F74" s="3">
        <v>110.4</v>
      </c>
      <c r="G74" s="3">
        <v>123.9</v>
      </c>
      <c r="H74" s="3"/>
      <c r="I74" s="3">
        <v>124.9</v>
      </c>
      <c r="J74" s="3">
        <v>149.69999999999999</v>
      </c>
      <c r="K74" s="3">
        <v>148.80000000000001</v>
      </c>
      <c r="L74" s="3">
        <v>85.8</v>
      </c>
      <c r="M74" s="3">
        <v>94.8</v>
      </c>
      <c r="N74" s="3">
        <v>95.1</v>
      </c>
      <c r="O74" s="3"/>
      <c r="P74" s="3">
        <v>33.6</v>
      </c>
      <c r="Q74" s="3">
        <v>31.7</v>
      </c>
      <c r="R74" s="3">
        <v>147.5</v>
      </c>
      <c r="S74" s="3">
        <v>22.9</v>
      </c>
      <c r="T74" s="3">
        <v>24.5</v>
      </c>
      <c r="U74" s="3">
        <v>90.7</v>
      </c>
      <c r="V74" s="3"/>
      <c r="W74" s="3">
        <v>236.3</v>
      </c>
      <c r="X74" s="3">
        <v>196.9</v>
      </c>
      <c r="Y74" s="3">
        <v>154.6</v>
      </c>
      <c r="Z74" s="3">
        <v>189.2</v>
      </c>
      <c r="AA74" s="3">
        <v>153.80000000000001</v>
      </c>
      <c r="AB74" s="3">
        <v>121.4</v>
      </c>
    </row>
    <row r="75" spans="1:28" x14ac:dyDescent="0.3">
      <c r="A75" s="1">
        <v>0.75</v>
      </c>
      <c r="B75" s="3">
        <v>198.1</v>
      </c>
      <c r="C75" s="3">
        <v>139</v>
      </c>
      <c r="D75" s="3">
        <v>142.30000000000001</v>
      </c>
      <c r="E75" s="3">
        <v>154</v>
      </c>
      <c r="F75" s="3">
        <v>114</v>
      </c>
      <c r="G75" s="3">
        <v>128.19999999999999</v>
      </c>
      <c r="H75" s="3"/>
      <c r="I75" s="3">
        <v>151.9</v>
      </c>
      <c r="J75" s="3">
        <v>174.1</v>
      </c>
      <c r="K75" s="3">
        <v>174.1</v>
      </c>
      <c r="L75" s="3">
        <v>105.1</v>
      </c>
      <c r="M75" s="3">
        <v>112.2</v>
      </c>
      <c r="N75" s="3">
        <v>114.5</v>
      </c>
      <c r="O75" s="3"/>
      <c r="P75" s="3">
        <v>34.1</v>
      </c>
      <c r="Q75" s="3">
        <v>32.200000000000003</v>
      </c>
      <c r="R75" s="3">
        <v>124.9</v>
      </c>
      <c r="S75" s="3">
        <v>22.7</v>
      </c>
      <c r="T75" s="3">
        <v>24.6</v>
      </c>
      <c r="U75" s="3">
        <v>75.7</v>
      </c>
      <c r="V75" s="3"/>
      <c r="W75" s="3">
        <v>251.7</v>
      </c>
      <c r="X75" s="3">
        <v>217.1</v>
      </c>
      <c r="Y75" s="3">
        <v>165.1</v>
      </c>
      <c r="Z75" s="3">
        <v>196.3</v>
      </c>
      <c r="AA75" s="3">
        <v>166.3</v>
      </c>
      <c r="AB75" s="3">
        <v>127</v>
      </c>
    </row>
    <row r="76" spans="1:28" x14ac:dyDescent="0.3">
      <c r="A76" s="1">
        <v>0.76041666666666663</v>
      </c>
      <c r="B76" s="3">
        <v>205.2</v>
      </c>
      <c r="C76" s="3">
        <v>146.80000000000001</v>
      </c>
      <c r="D76" s="3">
        <v>152.4</v>
      </c>
      <c r="E76" s="3">
        <v>158.80000000000001</v>
      </c>
      <c r="F76" s="3">
        <v>118.3</v>
      </c>
      <c r="G76" s="3">
        <v>133.19999999999999</v>
      </c>
      <c r="H76" s="3"/>
      <c r="I76" s="3">
        <v>188.6</v>
      </c>
      <c r="J76" s="3">
        <v>206.9</v>
      </c>
      <c r="K76" s="3">
        <v>207.3</v>
      </c>
      <c r="L76" s="3">
        <v>133.1</v>
      </c>
      <c r="M76" s="3">
        <v>140.19999999999999</v>
      </c>
      <c r="N76" s="3">
        <v>145.30000000000001</v>
      </c>
      <c r="O76" s="3"/>
      <c r="P76" s="3">
        <v>34.299999999999997</v>
      </c>
      <c r="Q76" s="3">
        <v>33.200000000000003</v>
      </c>
      <c r="R76" s="3">
        <v>107.6</v>
      </c>
      <c r="S76" s="3">
        <v>23</v>
      </c>
      <c r="T76" s="3">
        <v>24.2</v>
      </c>
      <c r="U76" s="3">
        <v>64.7</v>
      </c>
      <c r="V76" s="3"/>
      <c r="W76" s="3">
        <v>265.8</v>
      </c>
      <c r="X76" s="3">
        <v>235.2</v>
      </c>
      <c r="Y76" s="3">
        <v>173.3</v>
      </c>
      <c r="Z76" s="3">
        <v>204.6</v>
      </c>
      <c r="AA76" s="3">
        <v>178.7</v>
      </c>
      <c r="AB76" s="3">
        <v>132.30000000000001</v>
      </c>
    </row>
    <row r="77" spans="1:28" x14ac:dyDescent="0.3">
      <c r="A77" s="1">
        <v>0.77083333333333337</v>
      </c>
      <c r="B77" s="3">
        <v>209.1</v>
      </c>
      <c r="C77" s="3">
        <v>153.5</v>
      </c>
      <c r="D77" s="3">
        <v>162.19999999999999</v>
      </c>
      <c r="E77" s="3">
        <v>164</v>
      </c>
      <c r="F77" s="3">
        <v>123.4</v>
      </c>
      <c r="G77" s="3">
        <v>138.9</v>
      </c>
      <c r="H77" s="3"/>
      <c r="I77" s="3">
        <v>229.1</v>
      </c>
      <c r="J77" s="3">
        <v>242.9</v>
      </c>
      <c r="K77" s="3">
        <v>243.1</v>
      </c>
      <c r="L77" s="3">
        <v>164.7</v>
      </c>
      <c r="M77" s="3">
        <v>173.4</v>
      </c>
      <c r="N77" s="3">
        <v>181.1</v>
      </c>
      <c r="O77" s="3"/>
      <c r="P77" s="3">
        <v>34.200000000000003</v>
      </c>
      <c r="Q77" s="3">
        <v>34.5</v>
      </c>
      <c r="R77" s="3">
        <v>94.7</v>
      </c>
      <c r="S77" s="3">
        <v>23.6</v>
      </c>
      <c r="T77" s="3">
        <v>23.6</v>
      </c>
      <c r="U77" s="3">
        <v>57</v>
      </c>
      <c r="V77" s="3"/>
      <c r="W77" s="3">
        <v>277.89999999999998</v>
      </c>
      <c r="X77" s="3">
        <v>249.8</v>
      </c>
      <c r="Y77" s="3">
        <v>179.3</v>
      </c>
      <c r="Z77" s="3">
        <v>213.4</v>
      </c>
      <c r="AA77" s="3">
        <v>190.1</v>
      </c>
      <c r="AB77" s="3">
        <v>137.1</v>
      </c>
    </row>
    <row r="78" spans="1:28" x14ac:dyDescent="0.3">
      <c r="A78" s="1">
        <v>0.78125</v>
      </c>
      <c r="B78" s="3">
        <v>211.1</v>
      </c>
      <c r="C78" s="3">
        <v>159.69999999999999</v>
      </c>
      <c r="D78" s="3">
        <v>171.2</v>
      </c>
      <c r="E78" s="3">
        <v>169.2</v>
      </c>
      <c r="F78" s="3">
        <v>129.19999999999999</v>
      </c>
      <c r="G78" s="3">
        <v>145.1</v>
      </c>
      <c r="H78" s="3"/>
      <c r="I78" s="3">
        <v>266.10000000000002</v>
      </c>
      <c r="J78" s="3">
        <v>275.39999999999998</v>
      </c>
      <c r="K78" s="3">
        <v>274.39999999999998</v>
      </c>
      <c r="L78" s="3">
        <v>193.7</v>
      </c>
      <c r="M78" s="3">
        <v>205</v>
      </c>
      <c r="N78" s="3">
        <v>213.8</v>
      </c>
      <c r="O78" s="3"/>
      <c r="P78" s="3">
        <v>34.1</v>
      </c>
      <c r="Q78" s="3">
        <v>35.5</v>
      </c>
      <c r="R78" s="3">
        <v>84.6</v>
      </c>
      <c r="S78" s="3">
        <v>24.3</v>
      </c>
      <c r="T78" s="3">
        <v>23</v>
      </c>
      <c r="U78" s="3">
        <v>51.6</v>
      </c>
      <c r="V78" s="3"/>
      <c r="W78" s="3">
        <v>287.60000000000002</v>
      </c>
      <c r="X78" s="3">
        <v>259.60000000000002</v>
      </c>
      <c r="Y78" s="3">
        <v>183.7</v>
      </c>
      <c r="Z78" s="3">
        <v>221.7</v>
      </c>
      <c r="AA78" s="3">
        <v>199.7</v>
      </c>
      <c r="AB78" s="3">
        <v>141.5</v>
      </c>
    </row>
    <row r="79" spans="1:28" x14ac:dyDescent="0.3">
      <c r="A79" s="1">
        <v>0.79166666666666663</v>
      </c>
      <c r="B79" s="3">
        <v>212.2</v>
      </c>
      <c r="C79" s="3">
        <v>165.6</v>
      </c>
      <c r="D79" s="3">
        <v>178.9</v>
      </c>
      <c r="E79" s="3">
        <v>174</v>
      </c>
      <c r="F79" s="3">
        <v>135.69999999999999</v>
      </c>
      <c r="G79" s="3">
        <v>151.5</v>
      </c>
      <c r="H79" s="3"/>
      <c r="I79" s="3">
        <v>292.10000000000002</v>
      </c>
      <c r="J79" s="3">
        <v>297.89999999999998</v>
      </c>
      <c r="K79" s="3">
        <v>294.39999999999998</v>
      </c>
      <c r="L79" s="3">
        <v>213.8</v>
      </c>
      <c r="M79" s="3">
        <v>227.8</v>
      </c>
      <c r="N79" s="3">
        <v>234.8</v>
      </c>
      <c r="O79" s="3"/>
      <c r="P79" s="3">
        <v>34.1</v>
      </c>
      <c r="Q79" s="3">
        <v>36</v>
      </c>
      <c r="R79" s="3">
        <v>75.7</v>
      </c>
      <c r="S79" s="3">
        <v>24.6</v>
      </c>
      <c r="T79" s="3">
        <v>22.7</v>
      </c>
      <c r="U79" s="3">
        <v>47.3</v>
      </c>
      <c r="V79" s="3"/>
      <c r="W79" s="3">
        <v>294.5</v>
      </c>
      <c r="X79" s="3">
        <v>263.3</v>
      </c>
      <c r="Y79" s="3">
        <v>187.1</v>
      </c>
      <c r="Z79" s="3">
        <v>228.6</v>
      </c>
      <c r="AA79" s="3">
        <v>206.7</v>
      </c>
      <c r="AB79" s="3">
        <v>145.5</v>
      </c>
    </row>
    <row r="80" spans="1:28" x14ac:dyDescent="0.3">
      <c r="A80" s="1">
        <v>0.80208333333333337</v>
      </c>
      <c r="B80" s="3">
        <v>213.2</v>
      </c>
      <c r="C80" s="3">
        <v>171.5</v>
      </c>
      <c r="D80" s="3">
        <v>184.7</v>
      </c>
      <c r="E80" s="3">
        <v>177.8</v>
      </c>
      <c r="F80" s="3">
        <v>142.80000000000001</v>
      </c>
      <c r="G80" s="3">
        <v>157.9</v>
      </c>
      <c r="H80" s="3"/>
      <c r="I80" s="3">
        <v>301.39999999999998</v>
      </c>
      <c r="J80" s="3">
        <v>305.2</v>
      </c>
      <c r="K80" s="3">
        <v>298</v>
      </c>
      <c r="L80" s="3">
        <v>220.4</v>
      </c>
      <c r="M80" s="3">
        <v>236.6</v>
      </c>
      <c r="N80" s="3">
        <v>238.4</v>
      </c>
      <c r="O80" s="3"/>
      <c r="P80" s="3">
        <v>34.1</v>
      </c>
      <c r="Q80" s="3">
        <v>35.5</v>
      </c>
      <c r="R80" s="3">
        <v>66.900000000000006</v>
      </c>
      <c r="S80" s="3">
        <v>24.5</v>
      </c>
      <c r="T80" s="3">
        <v>23</v>
      </c>
      <c r="U80" s="3">
        <v>43.3</v>
      </c>
      <c r="V80" s="3"/>
      <c r="W80" s="3">
        <v>298.10000000000002</v>
      </c>
      <c r="X80" s="3">
        <v>260.3</v>
      </c>
      <c r="Y80" s="3">
        <v>189.8</v>
      </c>
      <c r="Z80" s="3">
        <v>233.6</v>
      </c>
      <c r="AA80" s="3">
        <v>210.6</v>
      </c>
      <c r="AB80" s="3">
        <v>149.1</v>
      </c>
    </row>
    <row r="81" spans="1:28" x14ac:dyDescent="0.3">
      <c r="A81" s="1">
        <v>0.8125</v>
      </c>
      <c r="B81" s="3">
        <v>213</v>
      </c>
      <c r="C81" s="3">
        <v>176.4</v>
      </c>
      <c r="D81" s="3">
        <v>188.2</v>
      </c>
      <c r="E81" s="3">
        <v>180.5</v>
      </c>
      <c r="F81" s="3">
        <v>149.80000000000001</v>
      </c>
      <c r="G81" s="3">
        <v>163.80000000000001</v>
      </c>
      <c r="H81" s="3"/>
      <c r="I81" s="3">
        <v>295.60000000000002</v>
      </c>
      <c r="J81" s="3">
        <v>298.60000000000002</v>
      </c>
      <c r="K81" s="3">
        <v>287.5</v>
      </c>
      <c r="L81" s="3">
        <v>215.3</v>
      </c>
      <c r="M81" s="3">
        <v>232.9</v>
      </c>
      <c r="N81" s="3">
        <v>227.6</v>
      </c>
      <c r="O81" s="3"/>
      <c r="P81" s="3">
        <v>34.299999999999997</v>
      </c>
      <c r="Q81" s="3">
        <v>34.299999999999997</v>
      </c>
      <c r="R81" s="3">
        <v>58.5</v>
      </c>
      <c r="S81" s="3">
        <v>24</v>
      </c>
      <c r="T81" s="3">
        <v>23.7</v>
      </c>
      <c r="U81" s="3">
        <v>39.700000000000003</v>
      </c>
      <c r="V81" s="3"/>
      <c r="W81" s="3">
        <v>298.7</v>
      </c>
      <c r="X81" s="3">
        <v>252.5</v>
      </c>
      <c r="Y81" s="3">
        <v>192.1</v>
      </c>
      <c r="Z81" s="3">
        <v>236.4</v>
      </c>
      <c r="AA81" s="3">
        <v>212</v>
      </c>
      <c r="AB81" s="3">
        <v>152.19999999999999</v>
      </c>
    </row>
    <row r="82" spans="1:28" x14ac:dyDescent="0.3">
      <c r="A82" s="1">
        <v>0.82291666666666663</v>
      </c>
      <c r="B82" s="3">
        <v>210.4</v>
      </c>
      <c r="C82" s="3">
        <v>179.1</v>
      </c>
      <c r="D82" s="3">
        <v>188.9</v>
      </c>
      <c r="E82" s="3">
        <v>181.8</v>
      </c>
      <c r="F82" s="3">
        <v>155.69999999999999</v>
      </c>
      <c r="G82" s="3">
        <v>168.3</v>
      </c>
      <c r="H82" s="3"/>
      <c r="I82" s="3">
        <v>278.10000000000002</v>
      </c>
      <c r="J82" s="3">
        <v>280.8</v>
      </c>
      <c r="K82" s="3">
        <v>267.10000000000002</v>
      </c>
      <c r="L82" s="3">
        <v>201.8</v>
      </c>
      <c r="M82" s="3">
        <v>219.9</v>
      </c>
      <c r="N82" s="3">
        <v>208.2</v>
      </c>
      <c r="O82" s="3"/>
      <c r="P82" s="3">
        <v>34.299999999999997</v>
      </c>
      <c r="Q82" s="3">
        <v>33.1</v>
      </c>
      <c r="R82" s="3">
        <v>51.1</v>
      </c>
      <c r="S82" s="3">
        <v>23.3</v>
      </c>
      <c r="T82" s="3">
        <v>24.3</v>
      </c>
      <c r="U82" s="3">
        <v>36.5</v>
      </c>
      <c r="V82" s="3"/>
      <c r="W82" s="3">
        <v>296.3</v>
      </c>
      <c r="X82" s="3">
        <v>242.6</v>
      </c>
      <c r="Y82" s="3">
        <v>193.9</v>
      </c>
      <c r="Z82" s="3">
        <v>237.4</v>
      </c>
      <c r="AA82" s="3">
        <v>211.6</v>
      </c>
      <c r="AB82" s="3">
        <v>154.5</v>
      </c>
    </row>
    <row r="83" spans="1:28" x14ac:dyDescent="0.3">
      <c r="A83" s="1">
        <v>0.83333333333333337</v>
      </c>
      <c r="B83" s="3">
        <v>203.9</v>
      </c>
      <c r="C83" s="3">
        <v>178.1</v>
      </c>
      <c r="D83" s="3">
        <v>186.4</v>
      </c>
      <c r="E83" s="3">
        <v>181.4</v>
      </c>
      <c r="F83" s="3">
        <v>159.80000000000001</v>
      </c>
      <c r="G83" s="3">
        <v>170.6</v>
      </c>
      <c r="H83" s="3"/>
      <c r="I83" s="3">
        <v>252.4</v>
      </c>
      <c r="J83" s="3">
        <v>254.7</v>
      </c>
      <c r="K83" s="3">
        <v>240.7</v>
      </c>
      <c r="L83" s="3">
        <v>183.4</v>
      </c>
      <c r="M83" s="3">
        <v>201</v>
      </c>
      <c r="N83" s="3">
        <v>185.8</v>
      </c>
      <c r="O83" s="3"/>
      <c r="P83" s="3">
        <v>34.1</v>
      </c>
      <c r="Q83" s="3">
        <v>32.200000000000003</v>
      </c>
      <c r="R83" s="3">
        <v>45.4</v>
      </c>
      <c r="S83" s="3">
        <v>22.7</v>
      </c>
      <c r="T83" s="3">
        <v>24.6</v>
      </c>
      <c r="U83" s="3">
        <v>34.1</v>
      </c>
      <c r="V83" s="3"/>
      <c r="W83" s="3">
        <v>291</v>
      </c>
      <c r="X83" s="3">
        <v>233.3</v>
      </c>
      <c r="Y83" s="3">
        <v>195.2</v>
      </c>
      <c r="Z83" s="3">
        <v>236.7</v>
      </c>
      <c r="AA83" s="3">
        <v>210.2</v>
      </c>
      <c r="AB83" s="3">
        <v>155.9</v>
      </c>
    </row>
    <row r="84" spans="1:28" x14ac:dyDescent="0.3">
      <c r="A84" s="1">
        <v>0.84375</v>
      </c>
      <c r="B84" s="3">
        <v>192.9</v>
      </c>
      <c r="C84" s="3">
        <v>172.9</v>
      </c>
      <c r="D84" s="3">
        <v>180.7</v>
      </c>
      <c r="E84" s="3">
        <v>179.3</v>
      </c>
      <c r="F84" s="3">
        <v>161.4</v>
      </c>
      <c r="G84" s="3">
        <v>170.4</v>
      </c>
      <c r="H84" s="3"/>
      <c r="I84" s="3">
        <v>221.6</v>
      </c>
      <c r="J84" s="3">
        <v>223.1</v>
      </c>
      <c r="K84" s="3">
        <v>212.2</v>
      </c>
      <c r="L84" s="3">
        <v>163.1</v>
      </c>
      <c r="M84" s="3">
        <v>179.1</v>
      </c>
      <c r="N84" s="3">
        <v>164.9</v>
      </c>
      <c r="O84" s="3"/>
      <c r="P84" s="3">
        <v>33.5</v>
      </c>
      <c r="Q84" s="3">
        <v>31.9</v>
      </c>
      <c r="R84" s="3">
        <v>41.8</v>
      </c>
      <c r="S84" s="3">
        <v>22.3</v>
      </c>
      <c r="T84" s="3">
        <v>24.3</v>
      </c>
      <c r="U84" s="3">
        <v>32.5</v>
      </c>
      <c r="V84" s="3"/>
      <c r="W84" s="3">
        <v>283.10000000000002</v>
      </c>
      <c r="X84" s="3">
        <v>226.5</v>
      </c>
      <c r="Y84" s="3">
        <v>195.9</v>
      </c>
      <c r="Z84" s="3">
        <v>234.5</v>
      </c>
      <c r="AA84" s="3">
        <v>208.4</v>
      </c>
      <c r="AB84" s="3">
        <v>156.30000000000001</v>
      </c>
    </row>
    <row r="85" spans="1:28" x14ac:dyDescent="0.3">
      <c r="A85" s="1">
        <v>0.85416666666666663</v>
      </c>
      <c r="B85" s="3">
        <v>179</v>
      </c>
      <c r="C85" s="3">
        <v>164.7</v>
      </c>
      <c r="D85" s="3">
        <v>172.7</v>
      </c>
      <c r="E85" s="3">
        <v>175.7</v>
      </c>
      <c r="F85" s="3">
        <v>160.80000000000001</v>
      </c>
      <c r="G85" s="3">
        <v>168.3</v>
      </c>
      <c r="H85" s="3"/>
      <c r="I85" s="3">
        <v>189.2</v>
      </c>
      <c r="J85" s="3">
        <v>189.7</v>
      </c>
      <c r="K85" s="3">
        <v>183.8</v>
      </c>
      <c r="L85" s="3">
        <v>142.69999999999999</v>
      </c>
      <c r="M85" s="3">
        <v>156.5</v>
      </c>
      <c r="N85" s="3">
        <v>146.5</v>
      </c>
      <c r="O85" s="3"/>
      <c r="P85" s="3">
        <v>32.6</v>
      </c>
      <c r="Q85" s="3">
        <v>32.1</v>
      </c>
      <c r="R85" s="3">
        <v>39.799999999999997</v>
      </c>
      <c r="S85" s="3">
        <v>22.2</v>
      </c>
      <c r="T85" s="3">
        <v>23.7</v>
      </c>
      <c r="U85" s="3">
        <v>31.6</v>
      </c>
      <c r="V85" s="3"/>
      <c r="W85" s="3">
        <v>273.39999999999998</v>
      </c>
      <c r="X85" s="3">
        <v>221.6</v>
      </c>
      <c r="Y85" s="3">
        <v>195.8</v>
      </c>
      <c r="Z85" s="3">
        <v>231</v>
      </c>
      <c r="AA85" s="3">
        <v>206</v>
      </c>
      <c r="AB85" s="3">
        <v>155.80000000000001</v>
      </c>
    </row>
    <row r="86" spans="1:28" x14ac:dyDescent="0.3">
      <c r="A86" s="1">
        <v>0.86458333333333337</v>
      </c>
      <c r="B86" s="3">
        <v>164.4</v>
      </c>
      <c r="C86" s="3">
        <v>155.6</v>
      </c>
      <c r="D86" s="3">
        <v>163.9</v>
      </c>
      <c r="E86" s="3">
        <v>171</v>
      </c>
      <c r="F86" s="3">
        <v>159</v>
      </c>
      <c r="G86" s="3">
        <v>165.3</v>
      </c>
      <c r="H86" s="3"/>
      <c r="I86" s="3">
        <v>158.19999999999999</v>
      </c>
      <c r="J86" s="3">
        <v>158.1</v>
      </c>
      <c r="K86" s="3">
        <v>157.6</v>
      </c>
      <c r="L86" s="3">
        <v>123.7</v>
      </c>
      <c r="M86" s="3">
        <v>135.1</v>
      </c>
      <c r="N86" s="3">
        <v>130.5</v>
      </c>
      <c r="O86" s="3"/>
      <c r="P86" s="3">
        <v>31.5</v>
      </c>
      <c r="Q86" s="3">
        <v>32.299999999999997</v>
      </c>
      <c r="R86" s="3">
        <v>38.700000000000003</v>
      </c>
      <c r="S86" s="3">
        <v>22.3</v>
      </c>
      <c r="T86" s="3">
        <v>23</v>
      </c>
      <c r="U86" s="3">
        <v>31</v>
      </c>
      <c r="V86" s="3"/>
      <c r="W86" s="3">
        <v>262.60000000000002</v>
      </c>
      <c r="X86" s="3">
        <v>217.3</v>
      </c>
      <c r="Y86" s="3">
        <v>194.5</v>
      </c>
      <c r="Z86" s="3">
        <v>226.3</v>
      </c>
      <c r="AA86" s="3">
        <v>202.5</v>
      </c>
      <c r="AB86" s="3">
        <v>154.80000000000001</v>
      </c>
    </row>
    <row r="87" spans="1:28" x14ac:dyDescent="0.3">
      <c r="A87" s="1">
        <v>0.875</v>
      </c>
      <c r="B87" s="3">
        <v>151.5</v>
      </c>
      <c r="C87" s="3">
        <v>147.30000000000001</v>
      </c>
      <c r="D87" s="3">
        <v>155.6</v>
      </c>
      <c r="E87" s="3">
        <v>165.6</v>
      </c>
      <c r="F87" s="3">
        <v>156.5</v>
      </c>
      <c r="G87" s="3">
        <v>162.30000000000001</v>
      </c>
      <c r="H87" s="3"/>
      <c r="I87" s="3">
        <v>132</v>
      </c>
      <c r="J87" s="3">
        <v>132</v>
      </c>
      <c r="K87" s="3">
        <v>135.5</v>
      </c>
      <c r="L87" s="3">
        <v>107.5</v>
      </c>
      <c r="M87" s="3">
        <v>116.8</v>
      </c>
      <c r="N87" s="3">
        <v>116.8</v>
      </c>
      <c r="O87" s="3"/>
      <c r="P87" s="3">
        <v>30.3</v>
      </c>
      <c r="Q87" s="3">
        <v>32.200000000000003</v>
      </c>
      <c r="R87" s="3">
        <v>37.9</v>
      </c>
      <c r="S87" s="3">
        <v>22.7</v>
      </c>
      <c r="T87" s="3">
        <v>22.7</v>
      </c>
      <c r="U87" s="3">
        <v>30.3</v>
      </c>
      <c r="V87" s="3"/>
      <c r="W87" s="3">
        <v>251.7</v>
      </c>
      <c r="X87" s="3">
        <v>212.5</v>
      </c>
      <c r="Y87" s="3">
        <v>191.7</v>
      </c>
      <c r="Z87" s="3">
        <v>220.6</v>
      </c>
      <c r="AA87" s="3">
        <v>197.5</v>
      </c>
      <c r="AB87" s="3">
        <v>153.6</v>
      </c>
    </row>
    <row r="88" spans="1:28" x14ac:dyDescent="0.3">
      <c r="A88" s="1">
        <v>0.88541666666666663</v>
      </c>
      <c r="B88" s="3">
        <v>141.9</v>
      </c>
      <c r="C88" s="3">
        <v>141.4</v>
      </c>
      <c r="D88" s="3">
        <v>148.9</v>
      </c>
      <c r="E88" s="3">
        <v>160.1</v>
      </c>
      <c r="F88" s="3">
        <v>153.9</v>
      </c>
      <c r="G88" s="3">
        <v>160.1</v>
      </c>
      <c r="H88" s="3"/>
      <c r="I88" s="3">
        <v>113</v>
      </c>
      <c r="J88" s="3">
        <v>114.3</v>
      </c>
      <c r="K88" s="3">
        <v>118.9</v>
      </c>
      <c r="L88" s="3">
        <v>95.2</v>
      </c>
      <c r="M88" s="3">
        <v>103.2</v>
      </c>
      <c r="N88" s="3">
        <v>105.4</v>
      </c>
      <c r="O88" s="3"/>
      <c r="P88" s="3">
        <v>29</v>
      </c>
      <c r="Q88" s="3">
        <v>31.5</v>
      </c>
      <c r="R88" s="3">
        <v>36.700000000000003</v>
      </c>
      <c r="S88" s="3">
        <v>23.3</v>
      </c>
      <c r="T88" s="3">
        <v>23</v>
      </c>
      <c r="U88" s="3">
        <v>29.3</v>
      </c>
      <c r="V88" s="3"/>
      <c r="W88" s="3">
        <v>241.3</v>
      </c>
      <c r="X88" s="3">
        <v>205.9</v>
      </c>
      <c r="Y88" s="3">
        <v>187</v>
      </c>
      <c r="Z88" s="3">
        <v>213.9</v>
      </c>
      <c r="AA88" s="3">
        <v>190.5</v>
      </c>
      <c r="AB88" s="3">
        <v>152.19999999999999</v>
      </c>
    </row>
    <row r="89" spans="1:28" x14ac:dyDescent="0.3">
      <c r="A89" s="1">
        <v>0.89583333333333337</v>
      </c>
      <c r="B89" s="3">
        <v>135.30000000000001</v>
      </c>
      <c r="C89" s="3">
        <v>137.19999999999999</v>
      </c>
      <c r="D89" s="3">
        <v>143.4</v>
      </c>
      <c r="E89" s="3">
        <v>155.1</v>
      </c>
      <c r="F89" s="3">
        <v>151.5</v>
      </c>
      <c r="G89" s="3">
        <v>158.4</v>
      </c>
      <c r="H89" s="3"/>
      <c r="I89" s="3">
        <v>100.3</v>
      </c>
      <c r="J89" s="3">
        <v>103.5</v>
      </c>
      <c r="K89" s="3">
        <v>107.2</v>
      </c>
      <c r="L89" s="3">
        <v>86.4</v>
      </c>
      <c r="M89" s="3">
        <v>93.5</v>
      </c>
      <c r="N89" s="3">
        <v>96.1</v>
      </c>
      <c r="O89" s="3"/>
      <c r="P89" s="3">
        <v>27.8</v>
      </c>
      <c r="Q89" s="3">
        <v>30.4</v>
      </c>
      <c r="R89" s="3">
        <v>35.200000000000003</v>
      </c>
      <c r="S89" s="3">
        <v>23.9</v>
      </c>
      <c r="T89" s="3">
        <v>23.6</v>
      </c>
      <c r="U89" s="3">
        <v>28.2</v>
      </c>
      <c r="V89" s="3"/>
      <c r="W89" s="3">
        <v>231.2</v>
      </c>
      <c r="X89" s="3">
        <v>197.3</v>
      </c>
      <c r="Y89" s="3">
        <v>180.2</v>
      </c>
      <c r="Z89" s="3">
        <v>206.1</v>
      </c>
      <c r="AA89" s="3">
        <v>182</v>
      </c>
      <c r="AB89" s="3">
        <v>150</v>
      </c>
    </row>
    <row r="90" spans="1:28" x14ac:dyDescent="0.3">
      <c r="A90" s="1">
        <v>0.90625</v>
      </c>
      <c r="B90" s="3">
        <v>131</v>
      </c>
      <c r="C90" s="3">
        <v>133.69999999999999</v>
      </c>
      <c r="D90" s="3">
        <v>138.4</v>
      </c>
      <c r="E90" s="3">
        <v>151.1</v>
      </c>
      <c r="F90" s="3">
        <v>149.30000000000001</v>
      </c>
      <c r="G90" s="3">
        <v>156.80000000000001</v>
      </c>
      <c r="H90" s="3"/>
      <c r="I90" s="3">
        <v>92.4</v>
      </c>
      <c r="J90" s="3">
        <v>97.3</v>
      </c>
      <c r="K90" s="3">
        <v>99.1</v>
      </c>
      <c r="L90" s="3">
        <v>80.2</v>
      </c>
      <c r="M90" s="3">
        <v>86.7</v>
      </c>
      <c r="N90" s="3">
        <v>88.7</v>
      </c>
      <c r="O90" s="3"/>
      <c r="P90" s="3">
        <v>26.9</v>
      </c>
      <c r="Q90" s="3">
        <v>29.2</v>
      </c>
      <c r="R90" s="3">
        <v>33.6</v>
      </c>
      <c r="S90" s="3">
        <v>24.4</v>
      </c>
      <c r="T90" s="3">
        <v>24.3</v>
      </c>
      <c r="U90" s="3">
        <v>27.2</v>
      </c>
      <c r="V90" s="3"/>
      <c r="W90" s="3">
        <v>220.9</v>
      </c>
      <c r="X90" s="3">
        <v>186.5</v>
      </c>
      <c r="Y90" s="3">
        <v>171.4</v>
      </c>
      <c r="Z90" s="3">
        <v>197.2</v>
      </c>
      <c r="AA90" s="3">
        <v>172.2</v>
      </c>
      <c r="AB90" s="3">
        <v>146.1</v>
      </c>
    </row>
    <row r="91" spans="1:28" x14ac:dyDescent="0.3">
      <c r="A91" s="1">
        <v>0.91666666666666663</v>
      </c>
      <c r="B91" s="3">
        <v>128.19999999999999</v>
      </c>
      <c r="C91" s="3">
        <v>129.80000000000001</v>
      </c>
      <c r="D91" s="3">
        <v>133.19999999999999</v>
      </c>
      <c r="E91" s="3">
        <v>149</v>
      </c>
      <c r="F91" s="3">
        <v>147.30000000000001</v>
      </c>
      <c r="G91" s="3">
        <v>154.80000000000001</v>
      </c>
      <c r="H91" s="3"/>
      <c r="I91" s="3">
        <v>87.6</v>
      </c>
      <c r="J91" s="3">
        <v>93.5</v>
      </c>
      <c r="K91" s="3">
        <v>93.5</v>
      </c>
      <c r="L91" s="3">
        <v>75.900000000000006</v>
      </c>
      <c r="M91" s="3">
        <v>81.8</v>
      </c>
      <c r="N91" s="3">
        <v>83</v>
      </c>
      <c r="O91" s="3"/>
      <c r="P91" s="3">
        <v>26.5</v>
      </c>
      <c r="Q91" s="3">
        <v>28.4</v>
      </c>
      <c r="R91" s="3">
        <v>32.200000000000003</v>
      </c>
      <c r="S91" s="3">
        <v>24.6</v>
      </c>
      <c r="T91" s="3">
        <v>24.6</v>
      </c>
      <c r="U91" s="3">
        <v>26.5</v>
      </c>
      <c r="V91" s="3"/>
      <c r="W91" s="3">
        <v>210.2</v>
      </c>
      <c r="X91" s="3">
        <v>173.2</v>
      </c>
      <c r="Y91" s="3">
        <v>160.5</v>
      </c>
      <c r="Z91" s="3">
        <v>187.1</v>
      </c>
      <c r="AA91" s="3">
        <v>161.69999999999999</v>
      </c>
      <c r="AB91" s="3">
        <v>139.69999999999999</v>
      </c>
    </row>
    <row r="92" spans="1:28" x14ac:dyDescent="0.3">
      <c r="A92" s="1">
        <v>0.92708333333333337</v>
      </c>
      <c r="B92" s="3">
        <v>126.1</v>
      </c>
      <c r="C92" s="3">
        <v>124.8</v>
      </c>
      <c r="D92" s="3">
        <v>127.2</v>
      </c>
      <c r="E92" s="3">
        <v>148.9</v>
      </c>
      <c r="F92" s="3">
        <v>145.4</v>
      </c>
      <c r="G92" s="3">
        <v>151.9</v>
      </c>
      <c r="H92" s="3"/>
      <c r="I92" s="3">
        <v>84.6</v>
      </c>
      <c r="J92" s="3">
        <v>90</v>
      </c>
      <c r="K92" s="3">
        <v>89.3</v>
      </c>
      <c r="L92" s="3">
        <v>72.7</v>
      </c>
      <c r="M92" s="3">
        <v>77.7</v>
      </c>
      <c r="N92" s="3">
        <v>78.599999999999994</v>
      </c>
      <c r="O92" s="3"/>
      <c r="P92" s="3">
        <v>26.7</v>
      </c>
      <c r="Q92" s="3">
        <v>28.1</v>
      </c>
      <c r="R92" s="3">
        <v>30.9</v>
      </c>
      <c r="S92" s="3">
        <v>24.3</v>
      </c>
      <c r="T92" s="3">
        <v>24.4</v>
      </c>
      <c r="U92" s="3">
        <v>26.2</v>
      </c>
      <c r="V92" s="3"/>
      <c r="W92" s="3">
        <v>198.6</v>
      </c>
      <c r="X92" s="3">
        <v>157.6</v>
      </c>
      <c r="Y92" s="3">
        <v>147.6</v>
      </c>
      <c r="Z92" s="3">
        <v>175.6</v>
      </c>
      <c r="AA92" s="3">
        <v>150.69999999999999</v>
      </c>
      <c r="AB92" s="3">
        <v>130.30000000000001</v>
      </c>
    </row>
    <row r="93" spans="1:28" x14ac:dyDescent="0.3">
      <c r="A93" s="1">
        <v>0.9375</v>
      </c>
      <c r="B93" s="3">
        <v>124.1</v>
      </c>
      <c r="C93" s="3">
        <v>118.6</v>
      </c>
      <c r="D93" s="3">
        <v>120.5</v>
      </c>
      <c r="E93" s="3">
        <v>149.6</v>
      </c>
      <c r="F93" s="3">
        <v>143</v>
      </c>
      <c r="G93" s="3">
        <v>147.9</v>
      </c>
      <c r="H93" s="3"/>
      <c r="I93" s="3">
        <v>82.4</v>
      </c>
      <c r="J93" s="3">
        <v>86.6</v>
      </c>
      <c r="K93" s="3">
        <v>86.1</v>
      </c>
      <c r="L93" s="3">
        <v>70.2</v>
      </c>
      <c r="M93" s="3">
        <v>74.099999999999994</v>
      </c>
      <c r="N93" s="3">
        <v>75.3</v>
      </c>
      <c r="O93" s="3"/>
      <c r="P93" s="3">
        <v>27.3</v>
      </c>
      <c r="Q93" s="3">
        <v>28.2</v>
      </c>
      <c r="R93" s="3">
        <v>29.9</v>
      </c>
      <c r="S93" s="3">
        <v>23.8</v>
      </c>
      <c r="T93" s="3">
        <v>23.9</v>
      </c>
      <c r="U93" s="3">
        <v>26.2</v>
      </c>
      <c r="V93" s="3"/>
      <c r="W93" s="3">
        <v>186.3</v>
      </c>
      <c r="X93" s="3">
        <v>140.69999999999999</v>
      </c>
      <c r="Y93" s="3">
        <v>133.5</v>
      </c>
      <c r="Z93" s="3">
        <v>163.1</v>
      </c>
      <c r="AA93" s="3">
        <v>139.19999999999999</v>
      </c>
      <c r="AB93" s="3">
        <v>118.7</v>
      </c>
    </row>
    <row r="94" spans="1:28" x14ac:dyDescent="0.3">
      <c r="A94" s="1">
        <v>0.94791666666666663</v>
      </c>
      <c r="B94" s="3">
        <v>121.6</v>
      </c>
      <c r="C94" s="3">
        <v>111.6</v>
      </c>
      <c r="D94" s="3">
        <v>113.3</v>
      </c>
      <c r="E94" s="3">
        <v>149.4</v>
      </c>
      <c r="F94" s="3">
        <v>139.19999999999999</v>
      </c>
      <c r="G94" s="3">
        <v>142.5</v>
      </c>
      <c r="H94" s="3"/>
      <c r="I94" s="3">
        <v>80.5</v>
      </c>
      <c r="J94" s="3">
        <v>83</v>
      </c>
      <c r="K94" s="3">
        <v>83.3</v>
      </c>
      <c r="L94" s="3">
        <v>67.900000000000006</v>
      </c>
      <c r="M94" s="3">
        <v>70.900000000000006</v>
      </c>
      <c r="N94" s="3">
        <v>72.599999999999994</v>
      </c>
      <c r="O94" s="3"/>
      <c r="P94" s="3">
        <v>28</v>
      </c>
      <c r="Q94" s="3">
        <v>28.4</v>
      </c>
      <c r="R94" s="3">
        <v>29.1</v>
      </c>
      <c r="S94" s="3">
        <v>23.2</v>
      </c>
      <c r="T94" s="3">
        <v>23.2</v>
      </c>
      <c r="U94" s="3">
        <v>26.4</v>
      </c>
      <c r="V94" s="3"/>
      <c r="W94" s="3">
        <v>173.5</v>
      </c>
      <c r="X94" s="3">
        <v>123.9</v>
      </c>
      <c r="Y94" s="3">
        <v>119.4</v>
      </c>
      <c r="Z94" s="3">
        <v>150.30000000000001</v>
      </c>
      <c r="AA94" s="3">
        <v>127.1</v>
      </c>
      <c r="AB94" s="3">
        <v>106.4</v>
      </c>
    </row>
    <row r="95" spans="1:28" x14ac:dyDescent="0.3">
      <c r="A95" s="1">
        <v>0.95833333333333337</v>
      </c>
      <c r="B95" s="3">
        <v>118.2</v>
      </c>
      <c r="C95" s="3">
        <v>104</v>
      </c>
      <c r="D95" s="3">
        <v>105.7</v>
      </c>
      <c r="E95" s="3">
        <v>146.5</v>
      </c>
      <c r="F95" s="3">
        <v>133.19999999999999</v>
      </c>
      <c r="G95" s="3">
        <v>135.69999999999999</v>
      </c>
      <c r="H95" s="3"/>
      <c r="I95" s="3">
        <v>78.3</v>
      </c>
      <c r="J95" s="3">
        <v>79.400000000000006</v>
      </c>
      <c r="K95" s="3">
        <v>80.599999999999994</v>
      </c>
      <c r="L95" s="3">
        <v>65.400000000000006</v>
      </c>
      <c r="M95" s="3">
        <v>67.8</v>
      </c>
      <c r="N95" s="3">
        <v>70.099999999999994</v>
      </c>
      <c r="O95" s="3"/>
      <c r="P95" s="3">
        <v>28.4</v>
      </c>
      <c r="Q95" s="3">
        <v>28.4</v>
      </c>
      <c r="R95" s="3">
        <v>28.4</v>
      </c>
      <c r="S95" s="3">
        <v>22.7</v>
      </c>
      <c r="T95" s="3">
        <v>22.7</v>
      </c>
      <c r="U95" s="3">
        <v>26.5</v>
      </c>
      <c r="V95" s="3"/>
      <c r="W95" s="3">
        <v>160.5</v>
      </c>
      <c r="X95" s="3">
        <v>108.5</v>
      </c>
      <c r="Y95" s="3">
        <v>106.2</v>
      </c>
      <c r="Z95" s="3">
        <v>137.4</v>
      </c>
      <c r="AA95" s="3">
        <v>114.3</v>
      </c>
      <c r="AB95" s="3">
        <v>94.7</v>
      </c>
    </row>
    <row r="96" spans="1:28" x14ac:dyDescent="0.3">
      <c r="A96" s="1">
        <v>0.96875</v>
      </c>
      <c r="B96" s="3">
        <v>113.4</v>
      </c>
      <c r="C96" s="3">
        <v>96.2</v>
      </c>
      <c r="D96" s="3">
        <v>98</v>
      </c>
      <c r="E96" s="3">
        <v>139.80000000000001</v>
      </c>
      <c r="F96" s="3">
        <v>124.4</v>
      </c>
      <c r="G96" s="3">
        <v>127.2</v>
      </c>
      <c r="H96" s="3"/>
      <c r="I96" s="3">
        <v>75.3</v>
      </c>
      <c r="J96" s="3">
        <v>75.8</v>
      </c>
      <c r="K96" s="3">
        <v>77.7</v>
      </c>
      <c r="L96" s="3">
        <v>62.6</v>
      </c>
      <c r="M96" s="3">
        <v>64.7</v>
      </c>
      <c r="N96" s="3">
        <v>67.400000000000006</v>
      </c>
      <c r="O96" s="3"/>
      <c r="P96" s="3">
        <v>28.4</v>
      </c>
      <c r="Q96" s="3">
        <v>28.1</v>
      </c>
      <c r="R96" s="3">
        <v>27.8</v>
      </c>
      <c r="S96" s="3">
        <v>22.6</v>
      </c>
      <c r="T96" s="3">
        <v>22.6</v>
      </c>
      <c r="U96" s="3">
        <v>26.4</v>
      </c>
      <c r="V96" s="3"/>
      <c r="W96" s="3">
        <v>147.5</v>
      </c>
      <c r="X96" s="3">
        <v>95.6</v>
      </c>
      <c r="Y96" s="3">
        <v>95</v>
      </c>
      <c r="Z96" s="3">
        <v>125.1</v>
      </c>
      <c r="AA96" s="3">
        <v>100.9</v>
      </c>
      <c r="AB96" s="3">
        <v>84.5</v>
      </c>
    </row>
    <row r="97" spans="1:28" x14ac:dyDescent="0.3">
      <c r="A97" s="1">
        <v>0.97916666666666663</v>
      </c>
      <c r="B97" s="3">
        <v>107.4</v>
      </c>
      <c r="C97" s="3">
        <v>88.4</v>
      </c>
      <c r="D97" s="3">
        <v>90.2</v>
      </c>
      <c r="E97" s="3">
        <v>130.30000000000001</v>
      </c>
      <c r="F97" s="3">
        <v>113.8</v>
      </c>
      <c r="G97" s="3">
        <v>117.5</v>
      </c>
      <c r="H97" s="3"/>
      <c r="I97" s="3">
        <v>71.8</v>
      </c>
      <c r="J97" s="3">
        <v>72.3</v>
      </c>
      <c r="K97" s="3">
        <v>74.599999999999994</v>
      </c>
      <c r="L97" s="3">
        <v>59.6</v>
      </c>
      <c r="M97" s="3">
        <v>61.8</v>
      </c>
      <c r="N97" s="3">
        <v>64.599999999999994</v>
      </c>
      <c r="O97" s="3"/>
      <c r="P97" s="3">
        <v>28</v>
      </c>
      <c r="Q97" s="3">
        <v>27.6</v>
      </c>
      <c r="R97" s="3">
        <v>27.2</v>
      </c>
      <c r="S97" s="3">
        <v>22.7</v>
      </c>
      <c r="T97" s="3">
        <v>22.6</v>
      </c>
      <c r="U97" s="3">
        <v>26</v>
      </c>
      <c r="V97" s="3"/>
      <c r="W97" s="3">
        <v>134.69999999999999</v>
      </c>
      <c r="X97" s="3">
        <v>84.9</v>
      </c>
      <c r="Y97" s="3">
        <v>85.4</v>
      </c>
      <c r="Z97" s="3">
        <v>113.5</v>
      </c>
      <c r="AA97" s="3">
        <v>87.5</v>
      </c>
      <c r="AB97" s="3">
        <v>76</v>
      </c>
    </row>
    <row r="98" spans="1:28" x14ac:dyDescent="0.3">
      <c r="A98" s="1">
        <v>0.98958333333333337</v>
      </c>
      <c r="B98" s="3">
        <v>100.8</v>
      </c>
      <c r="C98" s="3">
        <v>80.7</v>
      </c>
      <c r="D98" s="3">
        <v>82.5</v>
      </c>
      <c r="E98" s="3">
        <v>119.5</v>
      </c>
      <c r="F98" s="3">
        <v>102.5</v>
      </c>
      <c r="G98" s="3">
        <v>107.1</v>
      </c>
      <c r="H98" s="3"/>
      <c r="I98" s="3">
        <v>68.3</v>
      </c>
      <c r="J98" s="3">
        <v>69.099999999999994</v>
      </c>
      <c r="K98" s="3">
        <v>71.599999999999994</v>
      </c>
      <c r="L98" s="3">
        <v>57</v>
      </c>
      <c r="M98" s="3">
        <v>59.2</v>
      </c>
      <c r="N98" s="3">
        <v>61.9</v>
      </c>
      <c r="O98" s="3"/>
      <c r="P98" s="3">
        <v>27.3</v>
      </c>
      <c r="Q98" s="3">
        <v>27</v>
      </c>
      <c r="R98" s="3">
        <v>26.8</v>
      </c>
      <c r="S98" s="3">
        <v>22.8</v>
      </c>
      <c r="T98" s="3">
        <v>22.8</v>
      </c>
      <c r="U98" s="3">
        <v>25.4</v>
      </c>
      <c r="V98" s="3"/>
      <c r="W98" s="3">
        <v>122.4</v>
      </c>
      <c r="X98" s="3">
        <v>76</v>
      </c>
      <c r="Y98" s="3">
        <v>76.900000000000006</v>
      </c>
      <c r="Z98" s="3">
        <v>102.9</v>
      </c>
      <c r="AA98" s="3">
        <v>75.099999999999994</v>
      </c>
      <c r="AB98" s="3">
        <v>68.7</v>
      </c>
    </row>
    <row r="99" spans="1:28" x14ac:dyDescent="0.3">
      <c r="A99" s="1">
        <v>0</v>
      </c>
      <c r="B99" s="3">
        <v>94.1</v>
      </c>
      <c r="C99" s="3">
        <v>73.2</v>
      </c>
      <c r="D99" s="3">
        <v>74.900000000000006</v>
      </c>
      <c r="E99" s="3">
        <v>109</v>
      </c>
      <c r="F99" s="3">
        <v>91.6</v>
      </c>
      <c r="G99" s="3">
        <v>96.5</v>
      </c>
      <c r="H99" s="3"/>
      <c r="I99" s="3">
        <v>65.400000000000006</v>
      </c>
      <c r="J99" s="3">
        <v>66.599999999999994</v>
      </c>
      <c r="K99" s="3">
        <v>68.900000000000006</v>
      </c>
      <c r="L99" s="3">
        <v>54.9</v>
      </c>
      <c r="M99" s="3">
        <v>57.2</v>
      </c>
      <c r="N99" s="3">
        <v>59.6</v>
      </c>
      <c r="O99" s="3"/>
      <c r="P99" s="3">
        <v>26.5</v>
      </c>
      <c r="Q99" s="3">
        <v>26.5</v>
      </c>
      <c r="R99" s="3">
        <v>26.5</v>
      </c>
      <c r="S99" s="3">
        <v>22.7</v>
      </c>
      <c r="T99" s="3">
        <v>22.7</v>
      </c>
      <c r="U99" s="3">
        <v>24.6</v>
      </c>
      <c r="V99" s="3"/>
      <c r="W99" s="3">
        <v>110.9</v>
      </c>
      <c r="X99" s="3">
        <v>68.099999999999994</v>
      </c>
      <c r="Y99" s="3">
        <v>69.3</v>
      </c>
      <c r="Z99" s="3">
        <v>93.5</v>
      </c>
      <c r="AA99" s="3">
        <v>64.7</v>
      </c>
      <c r="AB99" s="3">
        <v>62.4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84D5-23AE-443A-9387-1164FF364677}">
  <dimension ref="A1:M97"/>
  <sheetViews>
    <sheetView workbookViewId="0">
      <selection activeCell="J22" sqref="J22"/>
    </sheetView>
  </sheetViews>
  <sheetFormatPr baseColWidth="10" defaultRowHeight="14.4" x14ac:dyDescent="0.3"/>
  <cols>
    <col min="1" max="1" width="12" customWidth="1"/>
  </cols>
  <sheetData>
    <row r="1" spans="1:8" ht="56.4" customHeight="1" x14ac:dyDescent="0.3">
      <c r="A1" s="2" t="s">
        <v>18</v>
      </c>
      <c r="B1" s="2" t="s">
        <v>19</v>
      </c>
      <c r="C1" s="2" t="s">
        <v>21</v>
      </c>
      <c r="D1" s="2" t="s">
        <v>24</v>
      </c>
      <c r="E1" s="2" t="s">
        <v>17</v>
      </c>
    </row>
    <row r="2" spans="1:8" x14ac:dyDescent="0.3">
      <c r="A2" s="3">
        <f>Tableau14[[#This Row],[winter]]*tests!$G$5</f>
        <v>1144.8595200000002</v>
      </c>
      <c r="B2" s="3">
        <f>Tableau6[[#This Row],[Courbe N1 winter]]/(tests!$G$13/1000)</f>
        <v>1046.4203588009404</v>
      </c>
      <c r="C2" s="3">
        <f>Tableau1[[#This Row],[summer]]*$M$27</f>
        <v>2272.4078800000002</v>
      </c>
      <c r="D2" s="3">
        <f>Tableau6[[#This Row],[Courbe 55 summer]]/($M$30/1000)</f>
        <v>2146.5784054196097</v>
      </c>
      <c r="E2" s="3"/>
    </row>
    <row r="3" spans="1:8" x14ac:dyDescent="0.3">
      <c r="A3" s="3">
        <f>Tableau14[[#This Row],[winter]]*tests!$G$5</f>
        <v>1124.6323199999999</v>
      </c>
      <c r="B3" s="3">
        <f>Tableau6[[#This Row],[Courbe N1 winter]]/(tests!$G$13/1000)</f>
        <v>1027.9323665959766</v>
      </c>
      <c r="C3" s="3">
        <f>Tableau1[[#This Row],[summer]]*$M$27</f>
        <v>2092.2278200000001</v>
      </c>
      <c r="D3" s="3">
        <f>Tableau6[[#This Row],[Courbe 55 summer]]/($M$30/1000)</f>
        <v>1976.3754109276128</v>
      </c>
      <c r="E3" s="3"/>
    </row>
    <row r="4" spans="1:8" x14ac:dyDescent="0.3">
      <c r="A4" s="3">
        <f>Tableau14[[#This Row],[winter]]*tests!$G$5</f>
        <v>1111.9180799999997</v>
      </c>
      <c r="B4" s="3">
        <f>Tableau6[[#This Row],[Courbe N1 winter]]/(tests!$G$13/1000)</f>
        <v>1016.311342924285</v>
      </c>
      <c r="C4" s="3">
        <f>Tableau1[[#This Row],[summer]]*$M$27</f>
        <v>1936.7299600000006</v>
      </c>
      <c r="D4" s="3">
        <f>Tableau6[[#This Row],[Courbe 55 summer]]/($M$30/1000)</f>
        <v>1829.4878951331507</v>
      </c>
      <c r="E4" s="3"/>
      <c r="G4" t="s">
        <v>16</v>
      </c>
    </row>
    <row r="5" spans="1:8" x14ac:dyDescent="0.3">
      <c r="A5" s="3">
        <f>Tableau14[[#This Row],[winter]]*tests!$G$5</f>
        <v>1100.9376</v>
      </c>
      <c r="B5" s="3">
        <f>Tableau6[[#This Row],[Courbe N1 winter]]/(tests!$G$13/1000)</f>
        <v>1006.2750042987336</v>
      </c>
      <c r="C5" s="3">
        <f>Tableau1[[#This Row],[summer]]*$M$27</f>
        <v>1800.9778600000002</v>
      </c>
      <c r="D5" s="3">
        <f>Tableau6[[#This Row],[Courbe 55 summer]]/($M$30/1000)</f>
        <v>1701.2527622967145</v>
      </c>
      <c r="E5" s="3"/>
      <c r="G5" s="3">
        <v>17.337599999999998</v>
      </c>
    </row>
    <row r="6" spans="1:8" x14ac:dyDescent="0.3">
      <c r="A6" s="3">
        <f>Tableau14[[#This Row],[winter]]*tests!$G$5</f>
        <v>1086.4895999999999</v>
      </c>
      <c r="B6" s="3">
        <f>Tableau6[[#This Row],[Courbe N1 winter]]/(tests!$G$13/1000)</f>
        <v>993.06929558090235</v>
      </c>
      <c r="C6" s="3">
        <f>Tableau1[[#This Row],[summer]]*$M$27</f>
        <v>1676.7441200000003</v>
      </c>
      <c r="D6" s="3">
        <f>Tableau6[[#This Row],[Courbe 55 summer]]/($M$30/1000)</f>
        <v>1583.8981861857947</v>
      </c>
      <c r="E6" s="3"/>
    </row>
    <row r="7" spans="1:8" x14ac:dyDescent="0.3">
      <c r="A7" s="3">
        <f>Tableau14[[#This Row],[winter]]*tests!$G$5</f>
        <v>1070.8857599999999</v>
      </c>
      <c r="B7" s="3">
        <f>Tableau6[[#This Row],[Courbe N1 winter]]/(tests!$G$13/1000)</f>
        <v>978.80713016564471</v>
      </c>
      <c r="C7" s="3">
        <f>Tableau1[[#This Row],[summer]]*$M$27</f>
        <v>1568.1424400000003</v>
      </c>
      <c r="D7" s="3">
        <f>Tableau6[[#This Row],[Courbe 55 summer]]/($M$30/1000)</f>
        <v>1481.3100799166459</v>
      </c>
      <c r="E7" s="3"/>
    </row>
    <row r="8" spans="1:8" x14ac:dyDescent="0.3">
      <c r="A8" s="3">
        <f>Tableau14[[#This Row],[winter]]*tests!$G$5</f>
        <v>1054.704</v>
      </c>
      <c r="B8" s="3">
        <f>Tableau6[[#This Row],[Courbe N1 winter]]/(tests!$G$13/1000)</f>
        <v>964.01673640167394</v>
      </c>
      <c r="C8" s="3">
        <f>Tableau1[[#This Row],[summer]]*$M$27</f>
        <v>1473.5273400000001</v>
      </c>
      <c r="D8" s="3">
        <f>Tableau6[[#This Row],[Courbe 55 summer]]/($M$30/1000)</f>
        <v>1391.9340782427664</v>
      </c>
      <c r="E8" s="3"/>
    </row>
    <row r="9" spans="1:8" x14ac:dyDescent="0.3">
      <c r="A9" s="3">
        <f>Tableau14[[#This Row],[winter]]*tests!$G$5</f>
        <v>1039.6780799999999</v>
      </c>
      <c r="B9" s="3">
        <f>Tableau6[[#This Row],[Courbe N1 winter]]/(tests!$G$13/1000)</f>
        <v>950.28279933512943</v>
      </c>
      <c r="C9" s="3">
        <f>Tableau1[[#This Row],[summer]]*$M$27</f>
        <v>1396.1897799999999</v>
      </c>
      <c r="D9" s="3">
        <f>Tableau6[[#This Row],[Courbe 55 summer]]/($M$30/1000)</f>
        <v>1318.8789116571604</v>
      </c>
      <c r="E9" s="3"/>
      <c r="H9" t="s">
        <v>20</v>
      </c>
    </row>
    <row r="10" spans="1:8" x14ac:dyDescent="0.3">
      <c r="A10" s="3">
        <f>Tableau14[[#This Row],[winter]]*tests!$G$5</f>
        <v>1028.11968</v>
      </c>
      <c r="B10" s="3">
        <f>Tableau6[[#This Row],[Courbe N1 winter]]/(tests!$G$13/1000)</f>
        <v>939.7182323608647</v>
      </c>
      <c r="C10" s="3">
        <f>Tableau1[[#This Row],[summer]]*$M$27</f>
        <v>1339.4207200000003</v>
      </c>
      <c r="D10" s="3">
        <f>Tableau6[[#This Row],[Courbe 55 summer]]/($M$30/1000)</f>
        <v>1265.2533106528331</v>
      </c>
      <c r="E10" s="3"/>
      <c r="H10">
        <f>SUM(Tableau6[Courbe N1 winter avec valeur normalisée])*365*0.25/1000</f>
        <v>17337.600000000006</v>
      </c>
    </row>
    <row r="11" spans="1:8" x14ac:dyDescent="0.3">
      <c r="A11" s="3">
        <f>Tableau14[[#This Row],[winter]]*tests!$G$5</f>
        <v>1018.87296</v>
      </c>
      <c r="B11" s="3">
        <f>Tableau6[[#This Row],[Courbe N1 winter]]/(tests!$G$13/1000)</f>
        <v>931.26657878145272</v>
      </c>
      <c r="C11" s="3">
        <f>Tableau1[[#This Row],[summer]]*$M$27</f>
        <v>1299.10646</v>
      </c>
      <c r="D11" s="3">
        <f>Tableau6[[#This Row],[Courbe 55 summer]]/($M$30/1000)</f>
        <v>1227.1713621135275</v>
      </c>
      <c r="E11" s="3"/>
    </row>
    <row r="12" spans="1:8" x14ac:dyDescent="0.3">
      <c r="A12" s="3">
        <f>Tableau14[[#This Row],[winter]]*tests!$G$5</f>
        <v>1011.93792</v>
      </c>
      <c r="B12" s="3">
        <f>Tableau6[[#This Row],[Courbe N1 winter]]/(tests!$G$13/1000)</f>
        <v>924.92783859689371</v>
      </c>
      <c r="C12" s="3">
        <f>Tableau1[[#This Row],[summer]]*$M$27</f>
        <v>1267.8423400000004</v>
      </c>
      <c r="D12" s="3">
        <f>Tableau6[[#This Row],[Courbe 55 summer]]/($M$30/1000)</f>
        <v>1197.6384224299852</v>
      </c>
      <c r="E12" s="3"/>
      <c r="G12" t="s">
        <v>22</v>
      </c>
    </row>
    <row r="13" spans="1:8" x14ac:dyDescent="0.3">
      <c r="A13" s="3">
        <f>Tableau14[[#This Row],[winter]]*tests!$G$5</f>
        <v>1006.15872</v>
      </c>
      <c r="B13" s="3">
        <f>Tableau6[[#This Row],[Courbe N1 winter]]/(tests!$G$13/1000)</f>
        <v>919.64555510976129</v>
      </c>
      <c r="C13" s="3">
        <f>Tableau1[[#This Row],[summer]]*$M$27</f>
        <v>1246.4511</v>
      </c>
      <c r="D13" s="3">
        <f>Tableau6[[#This Row],[Courbe 55 summer]]/($M$30/1000)</f>
        <v>1177.4316742254555</v>
      </c>
      <c r="E13" s="3"/>
      <c r="G13">
        <f>SUM(Tableau14[winter])*365*0.25/1000</f>
        <v>1094.0722916666664</v>
      </c>
    </row>
    <row r="14" spans="1:8" x14ac:dyDescent="0.3">
      <c r="A14" s="3">
        <f>Tableau14[[#This Row],[winter]]*tests!$G$5</f>
        <v>1001.53536</v>
      </c>
      <c r="B14" s="3">
        <f>Tableau6[[#This Row],[Courbe N1 winter]]/(tests!$G$13/1000)</f>
        <v>915.41972832005524</v>
      </c>
      <c r="C14" s="3">
        <f>Tableau1[[#This Row],[summer]]*$M$27</f>
        <v>1228.3508200000003</v>
      </c>
      <c r="D14" s="3">
        <f>Tableau6[[#This Row],[Courbe 55 summer]]/($M$30/1000)</f>
        <v>1160.3336565139311</v>
      </c>
      <c r="E14" s="3"/>
    </row>
    <row r="15" spans="1:8" x14ac:dyDescent="0.3">
      <c r="A15" s="3">
        <f>Tableau14[[#This Row],[winter]]*tests!$G$5</f>
        <v>996.91199999999992</v>
      </c>
      <c r="B15" s="3">
        <f>Tableau6[[#This Row],[Courbe N1 winter]]/(tests!$G$13/1000)</f>
        <v>911.19390153034931</v>
      </c>
      <c r="C15" s="3">
        <f>Tableau1[[#This Row],[summer]]*$M$27</f>
        <v>1215.1869799999999</v>
      </c>
      <c r="D15" s="3">
        <f>Tableau6[[#This Row],[Courbe 55 summer]]/($M$30/1000)</f>
        <v>1147.8987345419127</v>
      </c>
      <c r="E15" s="3"/>
    </row>
    <row r="16" spans="1:8" x14ac:dyDescent="0.3">
      <c r="A16" s="3">
        <f>Tableau14[[#This Row],[winter]]*tests!$G$5</f>
        <v>992.28863999999976</v>
      </c>
      <c r="B16" s="3">
        <f>Tableau6[[#This Row],[Courbe N1 winter]]/(tests!$G$13/1000)</f>
        <v>906.96807474064315</v>
      </c>
      <c r="C16" s="3">
        <f>Tableau1[[#This Row],[summer]]*$M$27</f>
        <v>1206.1368400000001</v>
      </c>
      <c r="D16" s="3">
        <f>Tableau6[[#This Row],[Courbe 55 summer]]/($M$30/1000)</f>
        <v>1139.3497256861506</v>
      </c>
      <c r="E16" s="3"/>
    </row>
    <row r="17" spans="1:13" x14ac:dyDescent="0.3">
      <c r="A17" s="3">
        <f>Tableau14[[#This Row],[winter]]*tests!$G$5</f>
        <v>985.93151999999986</v>
      </c>
      <c r="B17" s="3">
        <f>Tableau6[[#This Row],[Courbe N1 winter]]/(tests!$G$13/1000)</f>
        <v>901.1575629047976</v>
      </c>
      <c r="C17" s="3">
        <f>Tableau1[[#This Row],[summer]]*$M$27</f>
        <v>1204.4913600000002</v>
      </c>
      <c r="D17" s="3">
        <f>Tableau6[[#This Row],[Courbe 55 summer]]/($M$30/1000)</f>
        <v>1137.7953604396484</v>
      </c>
      <c r="E17" s="3"/>
    </row>
    <row r="18" spans="1:13" x14ac:dyDescent="0.3">
      <c r="A18" s="3">
        <f>Tableau14[[#This Row],[winter]]*tests!$G$5</f>
        <v>976.6848</v>
      </c>
      <c r="B18" s="3">
        <f>Tableau6[[#This Row],[Courbe N1 winter]]/(tests!$G$13/1000)</f>
        <v>892.70590932538573</v>
      </c>
      <c r="C18" s="3">
        <f>Tableau1[[#This Row],[summer]]*$M$27</f>
        <v>1210.25054</v>
      </c>
      <c r="D18" s="3">
        <f>Tableau6[[#This Row],[Courbe 55 summer]]/($M$30/1000)</f>
        <v>1143.2356388024061</v>
      </c>
      <c r="E18" s="3"/>
    </row>
    <row r="19" spans="1:13" x14ac:dyDescent="0.3">
      <c r="A19" s="3">
        <f>Tableau14[[#This Row],[winter]]*tests!$G$5</f>
        <v>969.17183999999986</v>
      </c>
      <c r="B19" s="3">
        <f>Tableau6[[#This Row],[Courbe N1 winter]]/(tests!$G$13/1000)</f>
        <v>885.83894079211348</v>
      </c>
      <c r="C19" s="3">
        <f>Tableau1[[#This Row],[summer]]*$M$27</f>
        <v>1220.9461600000002</v>
      </c>
      <c r="D19" s="3">
        <f>Tableau6[[#This Row],[Courbe 55 summer]]/($M$30/1000)</f>
        <v>1153.3390129046709</v>
      </c>
      <c r="E19" s="3"/>
    </row>
    <row r="20" spans="1:13" x14ac:dyDescent="0.3">
      <c r="A20" s="3">
        <f>Tableau14[[#This Row],[winter]]*tests!$G$5</f>
        <v>966.86016000000006</v>
      </c>
      <c r="B20" s="3">
        <f>Tableau6[[#This Row],[Courbe N1 winter]]/(tests!$G$13/1000)</f>
        <v>883.72602739726062</v>
      </c>
      <c r="C20" s="3">
        <f>Tableau1[[#This Row],[summer]]*$M$27</f>
        <v>1234.9327400000002</v>
      </c>
      <c r="D20" s="3">
        <f>Tableau6[[#This Row],[Courbe 55 summer]]/($M$30/1000)</f>
        <v>1166.5511174999399</v>
      </c>
      <c r="E20" s="3"/>
    </row>
    <row r="21" spans="1:13" x14ac:dyDescent="0.3">
      <c r="A21" s="3">
        <f>Tableau14[[#This Row],[winter]]*tests!$G$5</f>
        <v>972.06143999999983</v>
      </c>
      <c r="B21" s="3">
        <f>Tableau6[[#This Row],[Courbe N1 winter]]/(tests!$G$13/1000)</f>
        <v>888.48008253567957</v>
      </c>
      <c r="C21" s="3">
        <f>Tableau1[[#This Row],[summer]]*$M$27</f>
        <v>1246.4511</v>
      </c>
      <c r="D21" s="3">
        <f>Tableau6[[#This Row],[Courbe 55 summer]]/($M$30/1000)</f>
        <v>1177.4316742254555</v>
      </c>
      <c r="E21" s="3"/>
    </row>
    <row r="22" spans="1:13" x14ac:dyDescent="0.3">
      <c r="A22" s="3">
        <f>Tableau14[[#This Row],[winter]]*tests!$G$5</f>
        <v>989.97695999999996</v>
      </c>
      <c r="B22" s="3">
        <f>Tableau6[[#This Row],[Courbe N1 winter]]/(tests!$G$13/1000)</f>
        <v>904.85516134579041</v>
      </c>
      <c r="C22" s="3">
        <f>Tableau1[[#This Row],[summer]]*$M$27</f>
        <v>1258.7922000000001</v>
      </c>
      <c r="D22" s="3">
        <f>Tableau6[[#This Row],[Courbe 55 summer]]/($M$30/1000)</f>
        <v>1189.0894135742226</v>
      </c>
      <c r="E22" s="3"/>
    </row>
    <row r="23" spans="1:13" x14ac:dyDescent="0.3">
      <c r="A23" s="3">
        <f>Tableau14[[#This Row],[winter]]*tests!$G$5</f>
        <v>1024.6521599999999</v>
      </c>
      <c r="B23" s="3">
        <f>Tableau6[[#This Row],[Courbe N1 winter]]/(tests!$G$13/1000)</f>
        <v>936.54886226858503</v>
      </c>
      <c r="C23" s="3">
        <f>Tableau1[[#This Row],[summer]]*$M$27</f>
        <v>1278.5379600000001</v>
      </c>
      <c r="D23" s="3">
        <f>Tableau6[[#This Row],[Courbe 55 summer]]/($M$30/1000)</f>
        <v>1207.7417965322495</v>
      </c>
      <c r="E23" s="3"/>
    </row>
    <row r="24" spans="1:13" x14ac:dyDescent="0.3">
      <c r="A24" s="3">
        <f>Tableau14[[#This Row],[winter]]*tests!$G$5</f>
        <v>1080.1324799999998</v>
      </c>
      <c r="B24" s="3">
        <f>Tableau6[[#This Row],[Courbe N1 winter]]/(tests!$G$13/1000)</f>
        <v>987.25878374505658</v>
      </c>
      <c r="C24" s="3">
        <f>Tableau1[[#This Row],[summer]]*$M$27</f>
        <v>1320.4977000000001</v>
      </c>
      <c r="D24" s="3">
        <f>Tableau6[[#This Row],[Courbe 55 summer]]/($M$30/1000)</f>
        <v>1247.378110318057</v>
      </c>
      <c r="E24" s="3"/>
    </row>
    <row r="25" spans="1:13" x14ac:dyDescent="0.3">
      <c r="A25" s="3">
        <f>Tableau14[[#This Row],[winter]]*tests!$G$5</f>
        <v>1161.6191999999999</v>
      </c>
      <c r="B25" s="3">
        <f>Tableau6[[#This Row],[Courbe N1 winter]]/(tests!$G$13/1000)</f>
        <v>1061.7389809136243</v>
      </c>
      <c r="C25" s="3">
        <f>Tableau1[[#This Row],[summer]]*$M$27</f>
        <v>1397.0125200000002</v>
      </c>
      <c r="D25" s="3">
        <f>Tableau6[[#This Row],[Courbe 55 summer]]/($M$30/1000)</f>
        <v>1319.6560942804117</v>
      </c>
      <c r="E25" s="3"/>
      <c r="M25" s="4"/>
    </row>
    <row r="26" spans="1:13" x14ac:dyDescent="0.3">
      <c r="A26" s="3">
        <f>Tableau14[[#This Row],[winter]]*tests!$G$5</f>
        <v>1274.3136</v>
      </c>
      <c r="B26" s="3">
        <f>Tableau6[[#This Row],[Courbe N1 winter]]/(tests!$G$13/1000)</f>
        <v>1164.7435089127073</v>
      </c>
      <c r="C26" s="3">
        <f>Tableau1[[#This Row],[summer]]*$M$27</f>
        <v>1514.6643400000003</v>
      </c>
      <c r="D26" s="3">
        <f>Tableau6[[#This Row],[Courbe 55 summer]]/($M$30/1000)</f>
        <v>1430.7932094053228</v>
      </c>
      <c r="E26" s="3"/>
      <c r="M26">
        <v>55</v>
      </c>
    </row>
    <row r="27" spans="1:13" x14ac:dyDescent="0.3">
      <c r="A27" s="3">
        <f>Tableau14[[#This Row],[winter]]*tests!$G$5</f>
        <v>1437.8649599999999</v>
      </c>
      <c r="B27" s="3">
        <f>Tableau6[[#This Row],[Courbe N1 winter]]/(tests!$G$13/1000)</f>
        <v>1314.232131598556</v>
      </c>
      <c r="C27" s="3">
        <f>Tableau1[[#This Row],[summer]]*$M$27</f>
        <v>1663.5802799999999</v>
      </c>
      <c r="D27" s="3">
        <f>Tableau6[[#This Row],[Courbe 55 summer]]/($M$30/1000)</f>
        <v>1571.4632642137763</v>
      </c>
      <c r="E27" s="3"/>
      <c r="M27">
        <f>(4618.2+7546+12518)/1000</f>
        <v>24.682200000000002</v>
      </c>
    </row>
    <row r="28" spans="1:13" x14ac:dyDescent="0.3">
      <c r="A28" s="3">
        <f>Tableau14[[#This Row],[winter]]*tests!$G$5</f>
        <v>1670.1887999999997</v>
      </c>
      <c r="B28" s="3">
        <f>Tableau6[[#This Row],[Courbe N1 winter]]/(tests!$G$13/1000)</f>
        <v>1526.5799277812807</v>
      </c>
      <c r="C28" s="3">
        <f>Tableau1[[#This Row],[summer]]*$M$27</f>
        <v>1829.77376</v>
      </c>
      <c r="D28" s="3">
        <f>Tableau6[[#This Row],[Courbe 55 summer]]/($M$30/1000)</f>
        <v>1728.4541541105039</v>
      </c>
      <c r="E28" s="3"/>
    </row>
    <row r="29" spans="1:13" x14ac:dyDescent="0.3">
      <c r="A29" s="3">
        <f>Tableau14[[#This Row],[winter]]*tests!$G$5</f>
        <v>1991.51232</v>
      </c>
      <c r="B29" s="3">
        <f>Tableau6[[#This Row],[Courbe N1 winter]]/(tests!$G$13/1000)</f>
        <v>1820.2748896658459</v>
      </c>
      <c r="C29" s="3">
        <f>Tableau1[[#This Row],[summer]]*$M$27</f>
        <v>1999.2582000000002</v>
      </c>
      <c r="D29" s="3">
        <f>Tableau6[[#This Row],[Courbe 55 summer]]/($M$30/1000)</f>
        <v>1888.5537745002359</v>
      </c>
      <c r="E29" s="3"/>
      <c r="M29" t="s">
        <v>23</v>
      </c>
    </row>
    <row r="30" spans="1:13" x14ac:dyDescent="0.3">
      <c r="A30" s="3">
        <f>Tableau14[[#This Row],[winter]]*tests!$G$5</f>
        <v>2412.8159999999998</v>
      </c>
      <c r="B30" s="3">
        <f>Tableau6[[#This Row],[Courbe N1 winter]]/(tests!$G$13/1000)</f>
        <v>2205.3533558778017</v>
      </c>
      <c r="C30" s="3">
        <f>Tableau1[[#This Row],[summer]]*$M$27</f>
        <v>2161.3379800000002</v>
      </c>
      <c r="D30" s="3">
        <f>Tableau6[[#This Row],[Courbe 55 summer]]/($M$30/1000)</f>
        <v>2041.6587512807077</v>
      </c>
      <c r="E30" s="3"/>
      <c r="M30">
        <f>SUM(Tableau1[summer])*365*0.25/1000</f>
        <v>1058.6186250000003</v>
      </c>
    </row>
    <row r="31" spans="1:13" x14ac:dyDescent="0.3">
      <c r="A31" s="3">
        <f>Tableau14[[#This Row],[winter]]*tests!$G$5</f>
        <v>2905.7817599999998</v>
      </c>
      <c r="B31" s="3">
        <f>Tableau6[[#This Row],[Courbe N1 winter]]/(tests!$G$13/1000)</f>
        <v>2655.9321373302009</v>
      </c>
      <c r="C31" s="3">
        <f>Tableau1[[#This Row],[summer]]*$M$27</f>
        <v>2320.1268</v>
      </c>
      <c r="D31" s="3">
        <f>Tableau6[[#This Row],[Courbe 55 summer]]/($M$30/1000)</f>
        <v>2191.6549975681746</v>
      </c>
      <c r="E31" s="3"/>
    </row>
    <row r="32" spans="1:13" x14ac:dyDescent="0.3">
      <c r="A32" s="3">
        <f>Tableau14[[#This Row],[winter]]*tests!$G$5</f>
        <v>3434.5785599999995</v>
      </c>
      <c r="B32" s="3">
        <f>Tableau6[[#This Row],[Courbe N1 winter]]/(tests!$G$13/1000)</f>
        <v>3139.2610764028204</v>
      </c>
      <c r="C32" s="3">
        <f>Tableau1[[#This Row],[summer]]*$M$27</f>
        <v>2482.20658</v>
      </c>
      <c r="D32" s="3">
        <f>Tableau6[[#This Row],[Courbe 55 summer]]/($M$30/1000)</f>
        <v>2344.7599743486467</v>
      </c>
      <c r="E32" s="3"/>
      <c r="M32" t="s">
        <v>25</v>
      </c>
    </row>
    <row r="33" spans="1:13" x14ac:dyDescent="0.3">
      <c r="A33" s="3">
        <f>Tableau14[[#This Row],[winter]]*tests!$G$5</f>
        <v>3963.9532799999993</v>
      </c>
      <c r="B33" s="3">
        <f>Tableau6[[#This Row],[Courbe N1 winter]]/(tests!$G$13/1000)</f>
        <v>3623.1182438241535</v>
      </c>
      <c r="C33" s="3">
        <f>Tableau1[[#This Row],[summer]]*$M$27</f>
        <v>2656.6274600000002</v>
      </c>
      <c r="D33" s="3">
        <f>Tableau6[[#This Row],[Courbe 55 summer]]/($M$30/1000)</f>
        <v>2509.5226904778851</v>
      </c>
      <c r="E33" s="3"/>
      <c r="M33">
        <f>SUM(Tableau6[Courbe 55 summer avec valeur normalisée])*365*0.25/1000</f>
        <v>24682.199999999986</v>
      </c>
    </row>
    <row r="34" spans="1:13" x14ac:dyDescent="0.3">
      <c r="A34" s="3">
        <f>Tableau14[[#This Row],[winter]]*tests!$G$5</f>
        <v>4448.8281599999991</v>
      </c>
      <c r="B34" s="3">
        <f>Tableau6[[#This Row],[Courbe N1 winter]]/(tests!$G$13/1000)</f>
        <v>4066.3018283945671</v>
      </c>
      <c r="C34" s="3">
        <f>Tableau1[[#This Row],[summer]]*$M$27</f>
        <v>2849.1486200000004</v>
      </c>
      <c r="D34" s="3">
        <f>Tableau6[[#This Row],[Courbe 55 summer]]/($M$30/1000)</f>
        <v>2691.3834243186488</v>
      </c>
      <c r="E34" s="3"/>
    </row>
    <row r="35" spans="1:13" x14ac:dyDescent="0.3">
      <c r="A35" s="3">
        <f>Tableau14[[#This Row],[winter]]*tests!$G$5</f>
        <v>4827.3657599999997</v>
      </c>
      <c r="B35" s="3">
        <f>Tableau6[[#This Row],[Courbe N1 winter]]/(tests!$G$13/1000)</f>
        <v>4412.2913968017438</v>
      </c>
      <c r="C35" s="3">
        <f>Tableau1[[#This Row],[summer]]*$M$27</f>
        <v>3049.8971799999999</v>
      </c>
      <c r="D35" s="3">
        <f>Tableau6[[#This Row],[Courbe 55 summer]]/($M$30/1000)</f>
        <v>2881.0159843919232</v>
      </c>
      <c r="E35" s="3"/>
    </row>
    <row r="36" spans="1:13" x14ac:dyDescent="0.3">
      <c r="A36" s="3">
        <f>Tableau14[[#This Row],[winter]]*tests!$G$5</f>
        <v>5031.3715199999997</v>
      </c>
      <c r="B36" s="3">
        <f>Tableau6[[#This Row],[Courbe N1 winter]]/(tests!$G$13/1000)</f>
        <v>4598.7560038975198</v>
      </c>
      <c r="C36" s="3">
        <f>Tableau1[[#This Row],[summer]]*$M$27</f>
        <v>3249.8229999999999</v>
      </c>
      <c r="D36" s="3">
        <f>Tableau6[[#This Row],[Courbe 55 summer]]/($M$30/1000)</f>
        <v>3069.8713618419465</v>
      </c>
      <c r="E36" s="3"/>
    </row>
    <row r="37" spans="1:13" x14ac:dyDescent="0.3">
      <c r="A37" s="3">
        <f>Tableau14[[#This Row],[winter]]*tests!$G$5</f>
        <v>4989.7612799999997</v>
      </c>
      <c r="B37" s="3">
        <f>Tableau6[[#This Row],[Courbe N1 winter]]/(tests!$G$13/1000)</f>
        <v>4560.7235627901655</v>
      </c>
      <c r="C37" s="3">
        <f>Tableau1[[#This Row],[summer]]*$M$27</f>
        <v>3437.4077200000006</v>
      </c>
      <c r="D37" s="3">
        <f>Tableau6[[#This Row],[Courbe 55 summer]]/($M$30/1000)</f>
        <v>3247.0689999432043</v>
      </c>
      <c r="E37" s="3"/>
    </row>
    <row r="38" spans="1:13" x14ac:dyDescent="0.3">
      <c r="A38" s="3">
        <f>Tableau14[[#This Row],[winter]]*tests!$G$5</f>
        <v>4666.12608</v>
      </c>
      <c r="B38" s="3">
        <f>Tableau6[[#This Row],[Courbe N1 winter]]/(tests!$G$13/1000)</f>
        <v>4264.9156875107483</v>
      </c>
      <c r="C38" s="3">
        <f>Tableau1[[#This Row],[summer]]*$M$27</f>
        <v>3602.7784600000005</v>
      </c>
      <c r="D38" s="3">
        <f>Tableau6[[#This Row],[Courbe 55 summer]]/($M$30/1000)</f>
        <v>3403.2827072166801</v>
      </c>
      <c r="E38" s="3"/>
    </row>
    <row r="39" spans="1:13" x14ac:dyDescent="0.3">
      <c r="A39" s="3">
        <f>Tableau14[[#This Row],[winter]]*tests!$G$5</f>
        <v>4147.7318399999995</v>
      </c>
      <c r="B39" s="3">
        <f>Tableau6[[#This Row],[Courbe N1 winter]]/(tests!$G$13/1000)</f>
        <v>3791.094858714966</v>
      </c>
      <c r="C39" s="3">
        <f>Tableau1[[#This Row],[summer]]*$M$27</f>
        <v>3744.2897400000006</v>
      </c>
      <c r="D39" s="3">
        <f>Tableau6[[#This Row],[Courbe 55 summer]]/($M$30/1000)</f>
        <v>3536.9581184158742</v>
      </c>
      <c r="E39" s="3"/>
    </row>
    <row r="40" spans="1:13" x14ac:dyDescent="0.3">
      <c r="A40" s="3">
        <f>Tableau14[[#This Row],[winter]]*tests!$G$5</f>
        <v>3554.7859199999998</v>
      </c>
      <c r="B40" s="3">
        <f>Tableau6[[#This Row],[Courbe N1 winter]]/(tests!$G$13/1000)</f>
        <v>3249.1325729351761</v>
      </c>
      <c r="C40" s="3">
        <f>Tableau1[[#This Row],[summer]]*$M$27</f>
        <v>3856.1823799999997</v>
      </c>
      <c r="D40" s="3">
        <f>Tableau6[[#This Row],[Courbe 55 summer]]/($M$30/1000)</f>
        <v>3642.6549551780263</v>
      </c>
      <c r="E40" s="3"/>
    </row>
    <row r="41" spans="1:13" x14ac:dyDescent="0.3">
      <c r="A41" s="3">
        <f>Tableau14[[#This Row],[winter]]*tests!$G$5</f>
        <v>3005.1839999999997</v>
      </c>
      <c r="B41" s="3">
        <f>Tableau6[[#This Row],[Courbe N1 winter]]/(tests!$G$13/1000)</f>
        <v>2746.787413308879</v>
      </c>
      <c r="C41" s="3">
        <f>Tableau1[[#This Row],[summer]]*$M$27</f>
        <v>3937.63364</v>
      </c>
      <c r="D41" s="3">
        <f>Tableau6[[#This Row],[Courbe 55 summer]]/($M$30/1000)</f>
        <v>3719.5960348798881</v>
      </c>
      <c r="E41" s="3"/>
    </row>
    <row r="42" spans="1:13" x14ac:dyDescent="0.3">
      <c r="A42" s="3">
        <f>Tableau14[[#This Row],[winter]]*tests!$G$5</f>
        <v>2594.2828799999997</v>
      </c>
      <c r="B42" s="3">
        <f>Tableau6[[#This Row],[Courbe N1 winter]]/(tests!$G$13/1000)</f>
        <v>2371.2170573737612</v>
      </c>
      <c r="C42" s="3">
        <f>Tableau1[[#This Row],[summer]]*$M$27</f>
        <v>3989.4662600000006</v>
      </c>
      <c r="D42" s="3">
        <f>Tableau6[[#This Row],[Courbe 55 summer]]/($M$30/1000)</f>
        <v>3768.5585401447092</v>
      </c>
      <c r="E42" s="3"/>
    </row>
    <row r="43" spans="1:13" x14ac:dyDescent="0.3">
      <c r="A43" s="3">
        <f>Tableau14[[#This Row],[winter]]*tests!$G$5</f>
        <v>2327.8617600000002</v>
      </c>
      <c r="B43" s="3">
        <f>Tableau6[[#This Row],[Courbe N1 winter]]/(tests!$G$13/1000)</f>
        <v>2127.7037886169551</v>
      </c>
      <c r="C43" s="3">
        <f>Tableau1[[#This Row],[summer]]*$M$27</f>
        <v>4021.5531199999996</v>
      </c>
      <c r="D43" s="3">
        <f>Tableau6[[#This Row],[Courbe 55 summer]]/($M$30/1000)</f>
        <v>3798.8686624515026</v>
      </c>
      <c r="E43" s="3"/>
    </row>
    <row r="44" spans="1:13" x14ac:dyDescent="0.3">
      <c r="A44" s="3">
        <f>Tableau14[[#This Row],[winter]]*tests!$G$5</f>
        <v>2185.1155199999998</v>
      </c>
      <c r="B44" s="3">
        <f>Tableau6[[#This Row],[Courbe N1 winter]]/(tests!$G$13/1000)</f>
        <v>1997.2313864847829</v>
      </c>
      <c r="C44" s="3">
        <f>Tableau1[[#This Row],[summer]]*$M$27</f>
        <v>4049.52628</v>
      </c>
      <c r="D44" s="3">
        <f>Tableau6[[#This Row],[Courbe 55 summer]]/($M$30/1000)</f>
        <v>3825.2928716420411</v>
      </c>
      <c r="E44" s="3"/>
    </row>
    <row r="45" spans="1:13" x14ac:dyDescent="0.3">
      <c r="A45" s="3">
        <f>Tableau14[[#This Row],[winter]]*tests!$G$5</f>
        <v>2146.9727999999996</v>
      </c>
      <c r="B45" s="3">
        <f>Tableau6[[#This Row],[Courbe N1 winter]]/(tests!$G$13/1000)</f>
        <v>1962.3683154697085</v>
      </c>
      <c r="C45" s="3">
        <f>Tableau1[[#This Row],[summer]]*$M$27</f>
        <v>4088.19506</v>
      </c>
      <c r="D45" s="3">
        <f>Tableau6[[#This Row],[Courbe 55 summer]]/($M$30/1000)</f>
        <v>3861.8204549348438</v>
      </c>
      <c r="E45" s="3"/>
    </row>
    <row r="46" spans="1:13" x14ac:dyDescent="0.3">
      <c r="A46" s="3">
        <f>Tableau14[[#This Row],[winter]]*tests!$G$5</f>
        <v>2189.7388799999999</v>
      </c>
      <c r="B46" s="3">
        <f>Tableau6[[#This Row],[Courbe N1 winter]]/(tests!$G$13/1000)</f>
        <v>2001.457213274489</v>
      </c>
      <c r="C46" s="3">
        <f>Tableau1[[#This Row],[summer]]*$M$27</f>
        <v>4146.6096000000007</v>
      </c>
      <c r="D46" s="3">
        <f>Tableau6[[#This Row],[Courbe 55 summer]]/($M$30/1000)</f>
        <v>3917.0004211856744</v>
      </c>
      <c r="E46" s="3"/>
    </row>
    <row r="47" spans="1:13" x14ac:dyDescent="0.3">
      <c r="A47" s="3">
        <f>Tableau14[[#This Row],[winter]]*tests!$G$5</f>
        <v>2269.4918399999997</v>
      </c>
      <c r="B47" s="3">
        <f>Tableau6[[#This Row],[Courbe N1 winter]]/(tests!$G$13/1000)</f>
        <v>2074.3527253969169</v>
      </c>
      <c r="C47" s="3">
        <f>Tableau1[[#This Row],[summer]]*$M$27</f>
        <v>4222.3016800000005</v>
      </c>
      <c r="D47" s="3">
        <f>Tableau6[[#This Row],[Courbe 55 summer]]/($M$30/1000)</f>
        <v>3988.5012225247779</v>
      </c>
      <c r="E47" s="3"/>
    </row>
    <row r="48" spans="1:13" x14ac:dyDescent="0.3">
      <c r="A48" s="3">
        <f>Tableau14[[#This Row],[winter]]*tests!$G$5</f>
        <v>2336.5305600000002</v>
      </c>
      <c r="B48" s="3">
        <f>Tableau6[[#This Row],[Courbe N1 winter]]/(tests!$G$13/1000)</f>
        <v>2135.6272138476538</v>
      </c>
      <c r="C48" s="3">
        <f>Tableau1[[#This Row],[summer]]*$M$27</f>
        <v>4308.6893800000007</v>
      </c>
      <c r="D48" s="3">
        <f>Tableau6[[#This Row],[Courbe 55 summer]]/($M$30/1000)</f>
        <v>4070.1053979661465</v>
      </c>
      <c r="E48" s="3"/>
    </row>
    <row r="49" spans="1:5" x14ac:dyDescent="0.3">
      <c r="A49" s="3">
        <f>Tableau14[[#This Row],[winter]]*tests!$G$5</f>
        <v>2342.8876799999998</v>
      </c>
      <c r="B49" s="3">
        <f>Tableau6[[#This Row],[Courbe N1 winter]]/(tests!$G$13/1000)</f>
        <v>2141.4377256834991</v>
      </c>
      <c r="C49" s="3">
        <f>Tableau1[[#This Row],[summer]]*$M$27</f>
        <v>4395.8998200000005</v>
      </c>
      <c r="D49" s="3">
        <f>Tableau6[[#This Row],[Courbe 55 summer]]/($M$30/1000)</f>
        <v>4152.4867560307657</v>
      </c>
      <c r="E49" s="3"/>
    </row>
    <row r="50" spans="1:5" x14ac:dyDescent="0.3">
      <c r="A50" s="3">
        <f>Tableau14[[#This Row],[winter]]*tests!$G$5</f>
        <v>2253.8879999999999</v>
      </c>
      <c r="B50" s="3">
        <f>Tableau6[[#This Row],[Courbe N1 winter]]/(tests!$G$13/1000)</f>
        <v>2060.0905599816592</v>
      </c>
      <c r="C50" s="3">
        <f>Tableau1[[#This Row],[summer]]*$M$27</f>
        <v>4477.3510800000004</v>
      </c>
      <c r="D50" s="3">
        <f>Tableau6[[#This Row],[Courbe 55 summer]]/($M$30/1000)</f>
        <v>4229.4278357326266</v>
      </c>
      <c r="E50" s="3"/>
    </row>
    <row r="51" spans="1:5" x14ac:dyDescent="0.3">
      <c r="A51" s="3">
        <f>Tableau14[[#This Row],[winter]]*tests!$G$5</f>
        <v>2100.1612799999998</v>
      </c>
      <c r="B51" s="3">
        <f>Tableau6[[#This Row],[Courbe N1 winter]]/(tests!$G$13/1000)</f>
        <v>1919.5818192239358</v>
      </c>
      <c r="C51" s="3">
        <f>Tableau1[[#This Row],[summer]]*$M$27</f>
        <v>4536.5883600000016</v>
      </c>
      <c r="D51" s="3">
        <f>Tableau6[[#This Row],[Courbe 55 summer]]/($M$30/1000)</f>
        <v>4285.3849846067087</v>
      </c>
      <c r="E51" s="3"/>
    </row>
    <row r="52" spans="1:5" x14ac:dyDescent="0.3">
      <c r="A52" s="3">
        <f>Tableau14[[#This Row],[winter]]*tests!$G$5</f>
        <v>1926.2073599999994</v>
      </c>
      <c r="B52" s="3">
        <f>Tableau6[[#This Row],[Courbe N1 winter]]/(tests!$G$13/1000)</f>
        <v>1760.5850862612483</v>
      </c>
      <c r="C52" s="3">
        <f>Tableau1[[#This Row],[summer]]*$M$27</f>
        <v>4553.0431600000002</v>
      </c>
      <c r="D52" s="3">
        <f>Tableau6[[#This Row],[Courbe 55 summer]]/($M$30/1000)</f>
        <v>4300.92863707173</v>
      </c>
      <c r="E52" s="3"/>
    </row>
    <row r="53" spans="1:5" x14ac:dyDescent="0.3">
      <c r="A53" s="3">
        <f>Tableau14[[#This Row],[winter]]*tests!$G$5</f>
        <v>1775.3702399999997</v>
      </c>
      <c r="B53" s="3">
        <f>Tableau6[[#This Row],[Courbe N1 winter]]/(tests!$G$13/1000)</f>
        <v>1622.7174872470914</v>
      </c>
      <c r="C53" s="3">
        <f>Tableau1[[#This Row],[summer]]*$M$27</f>
        <v>4512.728900000001</v>
      </c>
      <c r="D53" s="3">
        <f>Tableau6[[#This Row],[Courbe 55 summer]]/($M$30/1000)</f>
        <v>4262.846688532426</v>
      </c>
      <c r="E53" s="3"/>
    </row>
    <row r="54" spans="1:5" x14ac:dyDescent="0.3">
      <c r="A54" s="3">
        <f>Tableau14[[#This Row],[winter]]*tests!$G$5</f>
        <v>1684.6368</v>
      </c>
      <c r="B54" s="3">
        <f>Tableau6[[#This Row],[Courbe N1 winter]]/(tests!$G$13/1000)</f>
        <v>1539.7856364991121</v>
      </c>
      <c r="C54" s="3">
        <f>Tableau1[[#This Row],[summer]]*$M$27</f>
        <v>4401.6590000000006</v>
      </c>
      <c r="D54" s="3">
        <f>Tableau6[[#This Row],[Courbe 55 summer]]/($M$30/1000)</f>
        <v>4157.9270343935232</v>
      </c>
      <c r="E54" s="3"/>
    </row>
    <row r="55" spans="1:5" x14ac:dyDescent="0.3">
      <c r="A55" s="3">
        <f>Tableau14[[#This Row],[winter]]*tests!$G$5</f>
        <v>1643.6044799999997</v>
      </c>
      <c r="B55" s="3">
        <f>Tableau6[[#This Row],[Courbe N1 winter]]/(tests!$G$13/1000)</f>
        <v>1502.2814237404714</v>
      </c>
      <c r="C55" s="3">
        <f>Tableau1[[#This Row],[summer]]*$M$27</f>
        <v>4242.8701800000008</v>
      </c>
      <c r="D55" s="3">
        <f>Tableau6[[#This Row],[Courbe 55 summer]]/($M$30/1000)</f>
        <v>4007.9307881060563</v>
      </c>
      <c r="E55" s="3"/>
    </row>
    <row r="56" spans="1:5" x14ac:dyDescent="0.3">
      <c r="A56" s="3">
        <f>Tableau14[[#This Row],[winter]]*tests!$G$5</f>
        <v>1634.9356799999998</v>
      </c>
      <c r="B56" s="3">
        <f>Tableau6[[#This Row],[Courbe N1 winter]]/(tests!$G$13/1000)</f>
        <v>1494.3579985097729</v>
      </c>
      <c r="C56" s="3">
        <f>Tableau1[[#This Row],[summer]]*$M$27</f>
        <v>4060.2218999999996</v>
      </c>
      <c r="D56" s="3">
        <f>Tableau6[[#This Row],[Courbe 55 summer]]/($M$30/1000)</f>
        <v>3835.3962457443054</v>
      </c>
      <c r="E56" s="3"/>
    </row>
    <row r="57" spans="1:5" x14ac:dyDescent="0.3">
      <c r="A57" s="3">
        <f>Tableau14[[#This Row],[winter]]*tests!$G$5</f>
        <v>1640.7148799999998</v>
      </c>
      <c r="B57" s="3">
        <f>Tableau6[[#This Row],[Courbe N1 winter]]/(tests!$G$13/1000)</f>
        <v>1499.6402819969053</v>
      </c>
      <c r="C57" s="3">
        <f>Tableau1[[#This Row],[summer]]*$M$27</f>
        <v>3883.3328000000006</v>
      </c>
      <c r="D57" s="3">
        <f>Tableau6[[#This Row],[Courbe 55 summer]]/($M$30/1000)</f>
        <v>3668.3019817453142</v>
      </c>
      <c r="E57" s="3"/>
    </row>
    <row r="58" spans="1:5" x14ac:dyDescent="0.3">
      <c r="A58" s="3">
        <f>Tableau14[[#This Row],[winter]]*tests!$G$5</f>
        <v>1644.1823999999997</v>
      </c>
      <c r="B58" s="3">
        <f>Tableau6[[#This Row],[Courbe N1 winter]]/(tests!$G$13/1000)</f>
        <v>1502.8096520891845</v>
      </c>
      <c r="C58" s="3">
        <f>Tableau1[[#This Row],[summer]]*$M$27</f>
        <v>3731.1259</v>
      </c>
      <c r="D58" s="3">
        <f>Tableau6[[#This Row],[Courbe 55 summer]]/($M$30/1000)</f>
        <v>3524.5231964438553</v>
      </c>
      <c r="E58" s="3"/>
    </row>
    <row r="59" spans="1:5" x14ac:dyDescent="0.3">
      <c r="A59" s="3">
        <f>Tableau14[[#This Row],[winter]]*tests!$G$5</f>
        <v>1643.6044799999997</v>
      </c>
      <c r="B59" s="3">
        <f>Tableau6[[#This Row],[Courbe N1 winter]]/(tests!$G$13/1000)</f>
        <v>1502.2814237404714</v>
      </c>
      <c r="C59" s="3">
        <f>Tableau1[[#This Row],[summer]]*$M$27</f>
        <v>3607.7148999999999</v>
      </c>
      <c r="D59" s="3">
        <f>Tableau6[[#This Row],[Courbe 55 summer]]/($M$30/1000)</f>
        <v>3407.9458029561865</v>
      </c>
      <c r="E59" s="3"/>
    </row>
    <row r="60" spans="1:5" x14ac:dyDescent="0.3">
      <c r="A60" s="3">
        <f>Tableau14[[#This Row],[winter]]*tests!$G$5</f>
        <v>1640.13696</v>
      </c>
      <c r="B60" s="3">
        <f>Tableau6[[#This Row],[Courbe N1 winter]]/(tests!$G$13/1000)</f>
        <v>1499.1120536481922</v>
      </c>
      <c r="C60" s="3">
        <f>Tableau1[[#This Row],[summer]]*$M$27</f>
        <v>3501.5814400000004</v>
      </c>
      <c r="D60" s="3">
        <f>Tableau6[[#This Row],[Courbe 55 summer]]/($M$30/1000)</f>
        <v>3307.6892445567919</v>
      </c>
      <c r="E60" s="3"/>
    </row>
    <row r="61" spans="1:5" x14ac:dyDescent="0.3">
      <c r="A61" s="3">
        <f>Tableau14[[#This Row],[winter]]*tests!$G$5</f>
        <v>1634.3577599999999</v>
      </c>
      <c r="B61" s="3">
        <f>Tableau6[[#This Row],[Courbe N1 winter]]/(tests!$G$13/1000)</f>
        <v>1493.8297701610595</v>
      </c>
      <c r="C61" s="3">
        <f>Tableau1[[#This Row],[summer]]*$M$27</f>
        <v>3410.2573000000002</v>
      </c>
      <c r="D61" s="3">
        <f>Tableau6[[#This Row],[Courbe 55 summer]]/($M$30/1000)</f>
        <v>3221.4219733759164</v>
      </c>
      <c r="E61" s="3"/>
    </row>
    <row r="62" spans="1:5" x14ac:dyDescent="0.3">
      <c r="A62" s="3">
        <f>Tableau14[[#This Row],[winter]]*tests!$G$5</f>
        <v>1626.8447999999999</v>
      </c>
      <c r="B62" s="3">
        <f>Tableau6[[#This Row],[Courbe N1 winter]]/(tests!$G$13/1000)</f>
        <v>1486.9628016277873</v>
      </c>
      <c r="C62" s="3">
        <f>Tableau1[[#This Row],[summer]]*$M$27</f>
        <v>3327.1605599999998</v>
      </c>
      <c r="D62" s="3">
        <f>Tableau6[[#This Row],[Courbe 55 summer]]/($M$30/1000)</f>
        <v>3142.9265284275525</v>
      </c>
      <c r="E62" s="3"/>
    </row>
    <row r="63" spans="1:5" x14ac:dyDescent="0.3">
      <c r="A63" s="3">
        <f>Tableau14[[#This Row],[winter]]*tests!$G$5</f>
        <v>1621.0655999999999</v>
      </c>
      <c r="B63" s="3">
        <f>Tableau6[[#This Row],[Courbe N1 winter]]/(tests!$G$13/1000)</f>
        <v>1481.6805181406548</v>
      </c>
      <c r="C63" s="3">
        <f>Tableau1[[#This Row],[summer]]*$M$27</f>
        <v>3251.4684800000005</v>
      </c>
      <c r="D63" s="3">
        <f>Tableau6[[#This Row],[Courbe 55 summer]]/($M$30/1000)</f>
        <v>3071.4257270884495</v>
      </c>
      <c r="E63" s="3"/>
    </row>
    <row r="64" spans="1:5" x14ac:dyDescent="0.3">
      <c r="A64" s="3">
        <f>Tableau14[[#This Row],[winter]]*tests!$G$5</f>
        <v>1620.4876799999997</v>
      </c>
      <c r="B64" s="3">
        <f>Tableau6[[#This Row],[Courbe N1 winter]]/(tests!$G$13/1000)</f>
        <v>1481.1522897919415</v>
      </c>
      <c r="C64" s="3">
        <f>Tableau1[[#This Row],[summer]]*$M$27</f>
        <v>3184.0038000000004</v>
      </c>
      <c r="D64" s="3">
        <f>Tableau6[[#This Row],[Courbe 55 summer]]/($M$30/1000)</f>
        <v>3007.6967519818572</v>
      </c>
      <c r="E64" s="3"/>
    </row>
    <row r="65" spans="1:5" x14ac:dyDescent="0.3">
      <c r="A65" s="3">
        <f>Tableau14[[#This Row],[winter]]*tests!$G$5</f>
        <v>1626.8447999999999</v>
      </c>
      <c r="B65" s="3">
        <f>Tableau6[[#This Row],[Courbe N1 winter]]/(tests!$G$13/1000)</f>
        <v>1486.9628016277873</v>
      </c>
      <c r="C65" s="3">
        <f>Tableau1[[#This Row],[summer]]*$M$27</f>
        <v>3122.2983000000004</v>
      </c>
      <c r="D65" s="3">
        <f>Tableau6[[#This Row],[Courbe 55 summer]]/($M$30/1000)</f>
        <v>2949.4080552380228</v>
      </c>
      <c r="E65" s="3"/>
    </row>
    <row r="66" spans="1:5" x14ac:dyDescent="0.3">
      <c r="A66" s="3">
        <f>Tableau14[[#This Row],[winter]]*tests!$G$5</f>
        <v>1645.3382399999996</v>
      </c>
      <c r="B66" s="3">
        <f>Tableau6[[#This Row],[Courbe N1 winter]]/(tests!$G$13/1000)</f>
        <v>1503.866108786611</v>
      </c>
      <c r="C66" s="3">
        <f>Tableau1[[#This Row],[summer]]*$M$27</f>
        <v>3068.8202000000001</v>
      </c>
      <c r="D66" s="3">
        <f>Tableau6[[#This Row],[Courbe 55 summer]]/($M$30/1000)</f>
        <v>2898.8911847266991</v>
      </c>
      <c r="E66" s="3"/>
    </row>
    <row r="67" spans="1:5" x14ac:dyDescent="0.3">
      <c r="A67" s="3">
        <f>Tableau14[[#This Row],[winter]]*tests!$G$5</f>
        <v>1679.43552</v>
      </c>
      <c r="B67" s="3">
        <f>Tableau6[[#This Row],[Courbe N1 winter]]/(tests!$G$13/1000)</f>
        <v>1535.0315813606928</v>
      </c>
      <c r="C67" s="3">
        <f>Tableau1[[#This Row],[summer]]*$M$27</f>
        <v>3028.5059400000005</v>
      </c>
      <c r="D67" s="3">
        <f>Tableau6[[#This Row],[Courbe 55 summer]]/($M$30/1000)</f>
        <v>2860.8092361873946</v>
      </c>
      <c r="E67" s="3"/>
    </row>
    <row r="68" spans="1:5" x14ac:dyDescent="0.3">
      <c r="A68" s="3">
        <f>Tableau14[[#This Row],[winter]]*tests!$G$5</f>
        <v>1736.6496</v>
      </c>
      <c r="B68" s="3">
        <f>Tableau6[[#This Row],[Courbe N1 winter]]/(tests!$G$13/1000)</f>
        <v>1587.3261878833041</v>
      </c>
      <c r="C68" s="3">
        <f>Tableau1[[#This Row],[summer]]*$M$27</f>
        <v>3006.29196</v>
      </c>
      <c r="D68" s="3">
        <f>Tableau6[[#This Row],[Courbe 55 summer]]/($M$30/1000)</f>
        <v>2839.8253053596136</v>
      </c>
      <c r="E68" s="3"/>
    </row>
    <row r="69" spans="1:5" x14ac:dyDescent="0.3">
      <c r="A69" s="3">
        <f>Tableau14[[#This Row],[winter]]*tests!$G$5</f>
        <v>1823.3375999999998</v>
      </c>
      <c r="B69" s="3">
        <f>Tableau6[[#This Row],[Courbe N1 winter]]/(tests!$G$13/1000)</f>
        <v>1666.560440190291</v>
      </c>
      <c r="C69" s="3">
        <f>Tableau1[[#This Row],[summer]]*$M$27</f>
        <v>3006.29196</v>
      </c>
      <c r="D69" s="3">
        <f>Tableau6[[#This Row],[Courbe 55 summer]]/($M$30/1000)</f>
        <v>2839.8253053596136</v>
      </c>
      <c r="E69" s="3"/>
    </row>
    <row r="70" spans="1:5" x14ac:dyDescent="0.3">
      <c r="A70" s="3">
        <f>Tableau14[[#This Row],[winter]]*tests!$G$5</f>
        <v>1949.3241599999997</v>
      </c>
      <c r="B70" s="3">
        <f>Tableau6[[#This Row],[Courbe N1 winter]]/(tests!$G$13/1000)</f>
        <v>1781.7142202097784</v>
      </c>
      <c r="C70" s="3">
        <f>Tableau1[[#This Row],[summer]]*$M$27</f>
        <v>3032.6196400000003</v>
      </c>
      <c r="D70" s="3">
        <f>Tableau6[[#This Row],[Courbe 55 summer]]/($M$30/1000)</f>
        <v>2864.6951493036499</v>
      </c>
      <c r="E70" s="3"/>
    </row>
    <row r="71" spans="1:5" x14ac:dyDescent="0.3">
      <c r="A71" s="3">
        <f>Tableau14[[#This Row],[winter]]*tests!$G$5</f>
        <v>2145.2390399999999</v>
      </c>
      <c r="B71" s="3">
        <f>Tableau6[[#This Row],[Courbe N1 winter]]/(tests!$G$13/1000)</f>
        <v>1960.7836304235691</v>
      </c>
      <c r="C71" s="3">
        <f>Tableau1[[#This Row],[summer]]*$M$27</f>
        <v>3084.4522600000005</v>
      </c>
      <c r="D71" s="3">
        <f>Tableau6[[#This Row],[Courbe 55 summer]]/($M$30/1000)</f>
        <v>2913.6576545684711</v>
      </c>
      <c r="E71" s="3"/>
    </row>
    <row r="72" spans="1:5" x14ac:dyDescent="0.3">
      <c r="A72" s="3">
        <f>Tableau14[[#This Row],[winter]]*tests!$G$5</f>
        <v>2446.9132800000002</v>
      </c>
      <c r="B72" s="3">
        <f>Tableau6[[#This Row],[Courbe N1 winter]]/(tests!$G$13/1000)</f>
        <v>2236.5188284518836</v>
      </c>
      <c r="C72" s="3">
        <f>Tableau1[[#This Row],[summer]]*$M$27</f>
        <v>3161.78982</v>
      </c>
      <c r="D72" s="3">
        <f>Tableau6[[#This Row],[Courbe 55 summer]]/($M$30/1000)</f>
        <v>2986.7128211540762</v>
      </c>
      <c r="E72" s="3"/>
    </row>
    <row r="73" spans="1:5" x14ac:dyDescent="0.3">
      <c r="A73" s="3">
        <f>Tableau14[[#This Row],[winter]]*tests!$G$5</f>
        <v>2890.1779200000001</v>
      </c>
      <c r="B73" s="3">
        <f>Tableau6[[#This Row],[Courbe N1 winter]]/(tests!$G$13/1000)</f>
        <v>2641.6699719149433</v>
      </c>
      <c r="C73" s="3">
        <f>Tableau1[[#This Row],[summer]]*$M$27</f>
        <v>3259.6958800000002</v>
      </c>
      <c r="D73" s="3">
        <f>Tableau6[[#This Row],[Courbe 55 summer]]/($M$30/1000)</f>
        <v>3079.1975533209607</v>
      </c>
      <c r="E73" s="3"/>
    </row>
    <row r="74" spans="1:5" x14ac:dyDescent="0.3">
      <c r="A74" s="3">
        <f>Tableau14[[#This Row],[winter]]*tests!$G$5</f>
        <v>3483.7017599999995</v>
      </c>
      <c r="B74" s="3">
        <f>Tableau6[[#This Row],[Courbe N1 winter]]/(tests!$G$13/1000)</f>
        <v>3184.1604860434463</v>
      </c>
      <c r="C74" s="3">
        <f>Tableau1[[#This Row],[summer]]*$M$27</f>
        <v>3375.7022200000006</v>
      </c>
      <c r="D74" s="3">
        <f>Tableau6[[#This Row],[Courbe 55 summer]]/($M$30/1000)</f>
        <v>3188.7803031993694</v>
      </c>
      <c r="E74" s="3"/>
    </row>
    <row r="75" spans="1:5" x14ac:dyDescent="0.3">
      <c r="A75" s="3">
        <f>Tableau14[[#This Row],[winter]]*tests!$G$5</f>
        <v>4132.7059199999994</v>
      </c>
      <c r="B75" s="3">
        <f>Tableau6[[#This Row],[Courbe N1 winter]]/(tests!$G$13/1000)</f>
        <v>3777.3609216484215</v>
      </c>
      <c r="C75" s="3">
        <f>Tableau1[[#This Row],[summer]]*$M$27</f>
        <v>3507.3406199999999</v>
      </c>
      <c r="D75" s="3">
        <f>Tableau6[[#This Row],[Courbe 55 summer]]/($M$30/1000)</f>
        <v>3313.1295229195493</v>
      </c>
      <c r="E75" s="3"/>
    </row>
    <row r="76" spans="1:5" x14ac:dyDescent="0.3">
      <c r="A76" s="3">
        <f>Tableau14[[#This Row],[winter]]*tests!$G$5</f>
        <v>4715.2492799999991</v>
      </c>
      <c r="B76" s="3">
        <f>Tableau6[[#This Row],[Courbe N1 winter]]/(tests!$G$13/1000)</f>
        <v>4309.8150971513733</v>
      </c>
      <c r="C76" s="3">
        <f>Tableau1[[#This Row],[summer]]*$M$27</f>
        <v>3648.8519000000006</v>
      </c>
      <c r="D76" s="3">
        <f>Tableau6[[#This Row],[Courbe 55 summer]]/($M$30/1000)</f>
        <v>3446.8049341187434</v>
      </c>
      <c r="E76" s="3"/>
    </row>
    <row r="77" spans="1:5" x14ac:dyDescent="0.3">
      <c r="A77" s="3">
        <f>Tableau14[[#This Row],[winter]]*tests!$G$5</f>
        <v>5111.1244799999995</v>
      </c>
      <c r="B77" s="3">
        <f>Tableau6[[#This Row],[Courbe N1 winter]]/(tests!$G$13/1000)</f>
        <v>4671.6515160199469</v>
      </c>
      <c r="C77" s="3">
        <f>Tableau1[[#This Row],[summer]]*$M$27</f>
        <v>3794.4768799999997</v>
      </c>
      <c r="D77" s="3">
        <f>Tableau6[[#This Row],[Courbe 55 summer]]/($M$30/1000)</f>
        <v>3584.3662584341919</v>
      </c>
      <c r="E77" s="3"/>
    </row>
    <row r="78" spans="1:5" x14ac:dyDescent="0.3">
      <c r="A78" s="3">
        <f>Tableau14[[#This Row],[winter]]*tests!$G$5</f>
        <v>5227.8643199999988</v>
      </c>
      <c r="B78" s="3">
        <f>Tableau6[[#This Row],[Courbe N1 winter]]/(tests!$G$13/1000)</f>
        <v>4778.3536424600225</v>
      </c>
      <c r="C78" s="3">
        <f>Tableau1[[#This Row],[summer]]*$M$27</f>
        <v>3936.8109000000004</v>
      </c>
      <c r="D78" s="3">
        <f>Tableau6[[#This Row],[Courbe 55 summer]]/($M$30/1000)</f>
        <v>3718.818852256637</v>
      </c>
      <c r="E78" s="3"/>
    </row>
    <row r="79" spans="1:5" x14ac:dyDescent="0.3">
      <c r="A79" s="3">
        <f>Tableau14[[#This Row],[winter]]*tests!$G$5</f>
        <v>5095.5206399999997</v>
      </c>
      <c r="B79" s="3">
        <f>Tableau6[[#This Row],[Courbe N1 winter]]/(tests!$G$13/1000)</f>
        <v>4657.3893506046898</v>
      </c>
      <c r="C79" s="3">
        <f>Tableau1[[#This Row],[summer]]*$M$27</f>
        <v>4065.1583400000009</v>
      </c>
      <c r="D79" s="3">
        <f>Tableau6[[#This Row],[Courbe 55 summer]]/($M$30/1000)</f>
        <v>3840.0593414838131</v>
      </c>
      <c r="E79" s="3"/>
    </row>
    <row r="80" spans="1:5" x14ac:dyDescent="0.3">
      <c r="A80" s="3">
        <f>Tableau14[[#This Row],[winter]]*tests!$G$5</f>
        <v>4773.6192000000001</v>
      </c>
      <c r="B80" s="3">
        <f>Tableau6[[#This Row],[Courbe N1 winter]]/(tests!$G$13/1000)</f>
        <v>4363.1661603714119</v>
      </c>
      <c r="C80" s="3">
        <f>Tableau1[[#This Row],[summer]]*$M$27</f>
        <v>4161.4189200000001</v>
      </c>
      <c r="D80" s="3">
        <f>Tableau6[[#This Row],[Courbe 55 summer]]/($M$30/1000)</f>
        <v>3930.9897084041941</v>
      </c>
      <c r="E80" s="3"/>
    </row>
    <row r="81" spans="1:5" x14ac:dyDescent="0.3">
      <c r="A81" s="3">
        <f>Tableau14[[#This Row],[winter]]*tests!$G$5</f>
        <v>4321.6857599999994</v>
      </c>
      <c r="B81" s="3">
        <f>Tableau6[[#This Row],[Courbe N1 winter]]/(tests!$G$13/1000)</f>
        <v>3950.091591677653</v>
      </c>
      <c r="C81" s="3">
        <f>Tableau1[[#This Row],[summer]]*$M$27</f>
        <v>4210.7833200000005</v>
      </c>
      <c r="D81" s="3">
        <f>Tableau6[[#This Row],[Courbe 55 summer]]/($M$30/1000)</f>
        <v>3977.620665799262</v>
      </c>
      <c r="E81" s="3"/>
    </row>
    <row r="82" spans="1:5" x14ac:dyDescent="0.3">
      <c r="A82" s="3">
        <f>Tableau14[[#This Row],[winter]]*tests!$G$5</f>
        <v>3796.3564799999995</v>
      </c>
      <c r="B82" s="3">
        <f>Tableau6[[#This Row],[Courbe N1 winter]]/(tests!$G$13/1000)</f>
        <v>3469.9320226973127</v>
      </c>
      <c r="C82" s="3">
        <f>Tableau1[[#This Row],[summer]]*$M$27</f>
        <v>4205.0241400000004</v>
      </c>
      <c r="D82" s="3">
        <f>Tableau6[[#This Row],[Courbe 55 summer]]/($M$30/1000)</f>
        <v>3972.1803874365041</v>
      </c>
      <c r="E82" s="3"/>
    </row>
    <row r="83" spans="1:5" x14ac:dyDescent="0.3">
      <c r="A83" s="3">
        <f>Tableau14[[#This Row],[winter]]*tests!$G$5</f>
        <v>3251.9558400000001</v>
      </c>
      <c r="B83" s="3">
        <f>Tableau6[[#This Row],[Courbe N1 winter]]/(tests!$G$13/1000)</f>
        <v>2972.3409182094351</v>
      </c>
      <c r="C83" s="3">
        <f>Tableau1[[#This Row],[summer]]*$M$27</f>
        <v>4153.1915200000003</v>
      </c>
      <c r="D83" s="3">
        <f>Tableau6[[#This Row],[Courbe 55 summer]]/($M$30/1000)</f>
        <v>3923.2178821716834</v>
      </c>
      <c r="E83" s="3"/>
    </row>
    <row r="84" spans="1:5" x14ac:dyDescent="0.3">
      <c r="A84" s="3">
        <f>Tableau14[[#This Row],[winter]]*tests!$G$5</f>
        <v>2738.7628799999998</v>
      </c>
      <c r="B84" s="3">
        <f>Tableau6[[#This Row],[Courbe N1 winter]]/(tests!$G$13/1000)</f>
        <v>2503.2741445520728</v>
      </c>
      <c r="C84" s="3">
        <f>Tableau1[[#This Row],[summer]]*$M$27</f>
        <v>4075.0312200000003</v>
      </c>
      <c r="D84" s="3">
        <f>Tableau6[[#This Row],[Courbe 55 summer]]/($M$30/1000)</f>
        <v>3849.3855329628263</v>
      </c>
      <c r="E84" s="3"/>
    </row>
    <row r="85" spans="1:5" x14ac:dyDescent="0.3">
      <c r="A85" s="3">
        <f>Tableau14[[#This Row],[winter]]*tests!$G$5</f>
        <v>2308.7903999999994</v>
      </c>
      <c r="B85" s="3">
        <f>Tableau6[[#This Row],[Courbe N1 winter]]/(tests!$G$13/1000)</f>
        <v>2110.2722531094173</v>
      </c>
      <c r="C85" s="3">
        <f>Tableau1[[#This Row],[summer]]*$M$27</f>
        <v>3985.3525600000003</v>
      </c>
      <c r="D85" s="3">
        <f>Tableau6[[#This Row],[Courbe 55 summer]]/($M$30/1000)</f>
        <v>3764.6726270284535</v>
      </c>
      <c r="E85" s="3"/>
    </row>
    <row r="86" spans="1:5" x14ac:dyDescent="0.3">
      <c r="A86" s="3">
        <f>Tableau14[[#This Row],[winter]]*tests!$G$5</f>
        <v>2000.7590400000001</v>
      </c>
      <c r="B86" s="3">
        <f>Tableau6[[#This Row],[Courbe N1 winter]]/(tests!$G$13/1000)</f>
        <v>1828.7265432452577</v>
      </c>
      <c r="C86" s="3">
        <f>Tableau1[[#This Row],[summer]]*$M$27</f>
        <v>3900.6103400000002</v>
      </c>
      <c r="D86" s="3">
        <f>Tableau6[[#This Row],[Courbe 55 summer]]/($M$30/1000)</f>
        <v>3684.6228168335874</v>
      </c>
      <c r="E86" s="3"/>
    </row>
    <row r="87" spans="1:5" x14ac:dyDescent="0.3">
      <c r="A87" s="3">
        <f>Tableau14[[#This Row],[winter]]*tests!$G$5</f>
        <v>1797.3311999999999</v>
      </c>
      <c r="B87" s="3">
        <f>Tableau6[[#This Row],[Courbe N1 winter]]/(tests!$G$13/1000)</f>
        <v>1642.7901644981948</v>
      </c>
      <c r="C87" s="3">
        <f>Tableau1[[#This Row],[summer]]*$M$27</f>
        <v>3825.7410000000004</v>
      </c>
      <c r="D87" s="3">
        <f>Tableau6[[#This Row],[Courbe 55 summer]]/($M$30/1000)</f>
        <v>3613.8991981177351</v>
      </c>
      <c r="E87" s="3"/>
    </row>
    <row r="88" spans="1:5" x14ac:dyDescent="0.3">
      <c r="A88" s="3">
        <f>Tableau14[[#This Row],[winter]]*tests!$G$5</f>
        <v>1669.0329599999995</v>
      </c>
      <c r="B88" s="3">
        <f>Tableau6[[#This Row],[Courbe N1 winter]]/(tests!$G$13/1000)</f>
        <v>1525.523471083854</v>
      </c>
      <c r="C88" s="3">
        <f>Tableau1[[#This Row],[summer]]*$M$27</f>
        <v>3761.5672800000002</v>
      </c>
      <c r="D88" s="3">
        <f>Tableau6[[#This Row],[Courbe 55 summer]]/($M$30/1000)</f>
        <v>3553.2789535041475</v>
      </c>
      <c r="E88" s="3"/>
    </row>
    <row r="89" spans="1:5" x14ac:dyDescent="0.3">
      <c r="A89" s="3">
        <f>Tableau14[[#This Row],[winter]]*tests!$G$5</f>
        <v>1586.9683199999999</v>
      </c>
      <c r="B89" s="3">
        <f>Tableau6[[#This Row],[Courbe N1 winter]]/(tests!$G$13/1000)</f>
        <v>1450.5150455665735</v>
      </c>
      <c r="C89" s="3">
        <f>Tableau1[[#This Row],[summer]]*$M$27</f>
        <v>3711.3801400000007</v>
      </c>
      <c r="D89" s="3">
        <f>Tableau6[[#This Row],[Courbe 55 summer]]/($M$30/1000)</f>
        <v>3505.8708134858289</v>
      </c>
      <c r="E89" s="3"/>
    </row>
    <row r="90" spans="1:5" x14ac:dyDescent="0.3">
      <c r="A90" s="3">
        <f>Tableau14[[#This Row],[winter]]*tests!$G$5</f>
        <v>1525.1308799999997</v>
      </c>
      <c r="B90" s="3">
        <f>Tableau6[[#This Row],[Courbe N1 winter]]/(tests!$G$13/1000)</f>
        <v>1393.994612254256</v>
      </c>
      <c r="C90" s="3">
        <f>Tableau1[[#This Row],[summer]]*$M$27</f>
        <v>3671.0658800000006</v>
      </c>
      <c r="D90" s="3">
        <f>Tableau6[[#This Row],[Courbe 55 summer]]/($M$30/1000)</f>
        <v>3467.788864946524</v>
      </c>
      <c r="E90" s="3"/>
    </row>
    <row r="91" spans="1:5" x14ac:dyDescent="0.3">
      <c r="A91" s="3">
        <f>Tableau14[[#This Row],[winter]]*tests!$G$5</f>
        <v>1474.2739199999999</v>
      </c>
      <c r="B91" s="3">
        <f>Tableau6[[#This Row],[Courbe N1 winter]]/(tests!$G$13/1000)</f>
        <v>1347.5105175674905</v>
      </c>
      <c r="C91" s="3">
        <f>Tableau1[[#This Row],[summer]]*$M$27</f>
        <v>3624.1697000000004</v>
      </c>
      <c r="D91" s="3">
        <f>Tableau6[[#This Row],[Courbe 55 summer]]/($M$30/1000)</f>
        <v>3423.4894554212092</v>
      </c>
      <c r="E91" s="3"/>
    </row>
    <row r="92" spans="1:5" x14ac:dyDescent="0.3">
      <c r="A92" s="3">
        <f>Tableau14[[#This Row],[winter]]*tests!$G$5</f>
        <v>1426.3065599999998</v>
      </c>
      <c r="B92" s="3">
        <f>Tableau6[[#This Row],[Courbe N1 winter]]/(tests!$G$13/1000)</f>
        <v>1303.6675646242909</v>
      </c>
      <c r="C92" s="3">
        <f>Tableau1[[#This Row],[summer]]*$M$27</f>
        <v>3546.8321400000009</v>
      </c>
      <c r="D92" s="3">
        <f>Tableau6[[#This Row],[Courbe 55 summer]]/($M$30/1000)</f>
        <v>3350.4342888356041</v>
      </c>
      <c r="E92" s="3"/>
    </row>
    <row r="93" spans="1:5" x14ac:dyDescent="0.3">
      <c r="A93" s="3">
        <f>Tableau14[[#This Row],[winter]]*tests!$G$5</f>
        <v>1377.1833599999998</v>
      </c>
      <c r="B93" s="3">
        <f>Tableau6[[#This Row],[Courbe N1 winter]]/(tests!$G$13/1000)</f>
        <v>1258.768154983665</v>
      </c>
      <c r="C93" s="3">
        <f>Tableau1[[#This Row],[summer]]*$M$27</f>
        <v>3417.6619600000004</v>
      </c>
      <c r="D93" s="3">
        <f>Tableau6[[#This Row],[Courbe 55 summer]]/($M$30/1000)</f>
        <v>3228.4166169851769</v>
      </c>
      <c r="E93" s="3"/>
    </row>
    <row r="94" spans="1:5" x14ac:dyDescent="0.3">
      <c r="A94" s="3">
        <f>Tableau14[[#This Row],[winter]]*tests!$G$5</f>
        <v>1322.2809599999998</v>
      </c>
      <c r="B94" s="3">
        <f>Tableau6[[#This Row],[Courbe N1 winter]]/(tests!$G$13/1000)</f>
        <v>1208.5864618559067</v>
      </c>
      <c r="C94" s="3">
        <f>Tableau1[[#This Row],[summer]]*$M$27</f>
        <v>3220.2043600000002</v>
      </c>
      <c r="D94" s="3">
        <f>Tableau6[[#This Row],[Courbe 55 summer]]/($M$30/1000)</f>
        <v>3041.8927874049064</v>
      </c>
      <c r="E94" s="3"/>
    </row>
    <row r="95" spans="1:5" x14ac:dyDescent="0.3">
      <c r="A95" s="3">
        <f>Tableau14[[#This Row],[winter]]*tests!$G$5</f>
        <v>1263.9110399999997</v>
      </c>
      <c r="B95" s="3">
        <f>Tableau6[[#This Row],[Courbe N1 winter]]/(tests!$G$13/1000)</f>
        <v>1155.2353986358687</v>
      </c>
      <c r="C95" s="3">
        <f>Tableau1[[#This Row],[summer]]*$M$27</f>
        <v>2975.0278400000007</v>
      </c>
      <c r="D95" s="3">
        <f>Tableau6[[#This Row],[Courbe 55 summer]]/($M$30/1000)</f>
        <v>2810.2923656760713</v>
      </c>
      <c r="E95" s="3"/>
    </row>
    <row r="96" spans="1:5" x14ac:dyDescent="0.3">
      <c r="A96" s="3">
        <f>Tableau14[[#This Row],[winter]]*tests!$G$5</f>
        <v>1207.8527999999997</v>
      </c>
      <c r="B96" s="3">
        <f>Tableau6[[#This Row],[Courbe N1 winter]]/(tests!$G$13/1000)</f>
        <v>1103.9972488106839</v>
      </c>
      <c r="C96" s="3">
        <f>Tableau1[[#This Row],[summer]]*$M$27</f>
        <v>2707.6373400000002</v>
      </c>
      <c r="D96" s="3">
        <f>Tableau6[[#This Row],[Courbe 55 summer]]/($M$30/1000)</f>
        <v>2557.7080131194552</v>
      </c>
      <c r="E96" s="3"/>
    </row>
    <row r="97" spans="1:5" x14ac:dyDescent="0.3">
      <c r="A97" s="3">
        <f>Tableau14[[#This Row],[winter]]*tests!$G$5</f>
        <v>1161.0412799999999</v>
      </c>
      <c r="B97" s="3">
        <f>Tableau6[[#This Row],[Courbe N1 winter]]/(tests!$G$13/1000)</f>
        <v>1061.2107525649112</v>
      </c>
      <c r="C97" s="3">
        <f>Tableau1[[#This Row],[summer]]*$M$27</f>
        <v>2444.3605400000006</v>
      </c>
      <c r="D97" s="3">
        <f>Tableau6[[#This Row],[Courbe 55 summer]]/($M$30/1000)</f>
        <v>2309.0095736790954</v>
      </c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one_housing</vt:lpstr>
      <vt:lpstr>multi_housing</vt:lpstr>
      <vt:lpstr>farm</vt:lpstr>
      <vt:lpstr>church</vt:lpstr>
      <vt:lpstr>industial</vt:lpstr>
      <vt:lpstr>data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Buchser</dc:creator>
  <cp:lastModifiedBy>Buchser Micael</cp:lastModifiedBy>
  <dcterms:created xsi:type="dcterms:W3CDTF">2015-06-05T18:19:34Z</dcterms:created>
  <dcterms:modified xsi:type="dcterms:W3CDTF">2025-01-13T13:20:54Z</dcterms:modified>
</cp:coreProperties>
</file>