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Shared ESS\"/>
    </mc:Choice>
  </mc:AlternateContent>
  <xr:revisionPtr revIDLastSave="0" documentId="13_ncr:1_{C954277A-DE0F-4459-987F-F365DC170FEE}" xr6:coauthVersionLast="47" xr6:coauthVersionMax="47" xr10:uidLastSave="{00000000-0000-0000-0000-000000000000}"/>
  <bookViews>
    <workbookView xWindow="7245" yWindow="3675" windowWidth="21600" windowHeight="12660" activeTab="3" xr2:uid="{00000000-000D-0000-FFFF-FFFF00000000}"/>
  </bookViews>
  <sheets>
    <sheet name="Scenarios" sheetId="81" r:id="rId1"/>
    <sheet name="Investment Cost NREL" sheetId="4" r:id="rId2"/>
    <sheet name="Cost breakdown NREL" sheetId="82" r:id="rId3"/>
    <sheet name="Investment Co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G3" i="5"/>
  <c r="F3" i="5"/>
  <c r="E3" i="5"/>
  <c r="D3" i="5"/>
  <c r="C3" i="5"/>
  <c r="H2" i="5"/>
  <c r="G2" i="5"/>
  <c r="F2" i="5"/>
  <c r="E2" i="5"/>
  <c r="D2" i="5"/>
  <c r="C2" i="5"/>
  <c r="B3" i="5"/>
  <c r="B2" i="5"/>
  <c r="E1" i="81"/>
  <c r="D1" i="81"/>
  <c r="C1" i="8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<sst xmlns="http://schemas.openxmlformats.org/spreadsheetml/2006/main" count="17" uniqueCount="17">
  <si>
    <t>numScenarios</t>
  </si>
  <si>
    <t>Total Cost (4-h System), [$/KWh]</t>
  </si>
  <si>
    <t>Low Scenario</t>
  </si>
  <si>
    <t>Mid Scenario</t>
  </si>
  <si>
    <t>High Scenario</t>
  </si>
  <si>
    <t>S, [$/MVA]</t>
  </si>
  <si>
    <t>E, [$, MWh]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</si>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</sst>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F31" sqref="F31"/>
    </sheetView>
  </sheetViews>
  <sheetFormatPr defaultRowHeight="15" x14ac:dyDescent="0.25"/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topLeftCell="L1" workbookViewId="0">
      <selection activeCell="B2" sqref="B2"/>
    </sheetView>
  </sheetViews>
  <sheetFormatPr defaultRowHeight="15" x14ac:dyDescent="0.25"/>
  <cols>
    <col min="1" max="1" width="30.42578125" bestFit="1" customWidth="1"/>
  </cols>
  <sheetData>
    <row r="1" spans="1:32" x14ac:dyDescent="0.25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25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25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B9" sqref="B9"/>
    </sheetView>
  </sheetViews>
  <sheetFormatPr defaultRowHeight="15" x14ac:dyDescent="0.25"/>
  <cols>
    <col min="1" max="1" width="23.5703125" bestFit="1" customWidth="1"/>
    <col min="2" max="2" width="13.285156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7</v>
      </c>
      <c r="B2">
        <v>270.22000000000003</v>
      </c>
    </row>
    <row r="3" spans="1:2" x14ac:dyDescent="0.25">
      <c r="A3" t="s">
        <v>10</v>
      </c>
      <c r="B3">
        <v>5.69</v>
      </c>
    </row>
    <row r="4" spans="1:2" x14ac:dyDescent="0.25">
      <c r="A4" t="s">
        <v>11</v>
      </c>
      <c r="B4">
        <v>20.94</v>
      </c>
    </row>
    <row r="5" spans="1:2" x14ac:dyDescent="0.25">
      <c r="A5" t="s">
        <v>12</v>
      </c>
      <c r="B5">
        <v>11.73</v>
      </c>
    </row>
    <row r="6" spans="1:2" x14ac:dyDescent="0.25">
      <c r="A6" t="s">
        <v>13</v>
      </c>
      <c r="B6">
        <v>44.84</v>
      </c>
    </row>
    <row r="7" spans="1:2" x14ac:dyDescent="0.25">
      <c r="A7" t="s">
        <v>14</v>
      </c>
      <c r="B7">
        <v>23.09</v>
      </c>
    </row>
    <row r="8" spans="1:2" x14ac:dyDescent="0.25">
      <c r="A8" t="s">
        <v>15</v>
      </c>
      <c r="B8">
        <v>10.95</v>
      </c>
    </row>
    <row r="9" spans="1:2" x14ac:dyDescent="0.25">
      <c r="A9" t="s">
        <v>16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H3"/>
  <sheetViews>
    <sheetView tabSelected="1" workbookViewId="0">
      <selection activeCell="M7" sqref="M7"/>
    </sheetView>
  </sheetViews>
  <sheetFormatPr defaultRowHeight="15" x14ac:dyDescent="0.25"/>
  <cols>
    <col min="1" max="1" width="11.140625" bestFit="1" customWidth="1"/>
    <col min="2" max="3" width="10.5703125" bestFit="1" customWidth="1"/>
    <col min="4" max="8" width="9.5703125" bestFit="1" customWidth="1"/>
  </cols>
  <sheetData>
    <row r="1" spans="1:8" x14ac:dyDescent="0.2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25">
      <c r="A2" t="s">
        <v>5</v>
      </c>
      <c r="B2" s="2">
        <f>HLOOKUP(B$1,'Investment Cost NREL'!$B$1:$AF$4,3,FALSE)*1000*('Cost breakdown NREL'!$B$9+SUM('Cost breakdown NREL'!$B$3:$B$8)/2)/SUM('Cost breakdown NREL'!$B$2:$B$9)</f>
        <v>319886.15967365965</v>
      </c>
      <c r="C2" s="2">
        <f>HLOOKUP(C$1,'Investment Cost NREL'!$B$1:$AF$4,3,FALSE)*1000*('Cost breakdown NREL'!$B$9+SUM('Cost breakdown NREL'!$B$3:$B$8)/2)/SUM('Cost breakdown NREL'!$B$2:$B$9)</f>
        <v>289439.32352369849</v>
      </c>
      <c r="D2" s="2">
        <f>HLOOKUP(D$1,'Investment Cost NREL'!$B$1:$AF$4,3,FALSE)*1000*('Cost breakdown NREL'!$B$9+SUM('Cost breakdown NREL'!$B$3:$B$8)/2)/SUM('Cost breakdown NREL'!$B$2:$B$9)</f>
        <v>242616.39228826726</v>
      </c>
      <c r="E2" s="2">
        <f>HLOOKUP(E$1,'Investment Cost NREL'!$B$1:$AF$4,3,FALSE)*1000*('Cost breakdown NREL'!$B$9+SUM('Cost breakdown NREL'!$B$3:$B$8)/2)/SUM('Cost breakdown NREL'!$B$2:$B$9)</f>
        <v>223908.13908313907</v>
      </c>
      <c r="F2" s="2">
        <f>HLOOKUP(F$1,'Investment Cost NREL'!$B$1:$AF$4,3,FALSE)*1000*('Cost breakdown NREL'!$B$9+SUM('Cost breakdown NREL'!$B$3:$B$8)/2)/SUM('Cost breakdown NREL'!$B$2:$B$9)</f>
        <v>205203.11043123543</v>
      </c>
      <c r="G2" s="2">
        <f>HLOOKUP(G$1,'Investment Cost NREL'!$B$1:$AF$4,3,FALSE)*1000*('Cost breakdown NREL'!$B$9+SUM('Cost breakdown NREL'!$B$3:$B$8)/2)/SUM('Cost breakdown NREL'!$B$2:$B$9)</f>
        <v>186502.51554001553</v>
      </c>
      <c r="H2" s="2">
        <f>HLOOKUP(H$1,'Investment Cost NREL'!$B$1:$AF$4,3,FALSE)*1000*('Cost breakdown NREL'!$B$9+SUM('Cost breakdown NREL'!$B$3:$B$8)/2)/SUM('Cost breakdown NREL'!$B$2:$B$9)</f>
        <v>167806.95901320901</v>
      </c>
    </row>
    <row r="3" spans="1:8" x14ac:dyDescent="0.25">
      <c r="A3" t="s">
        <v>6</v>
      </c>
      <c r="B3" s="2">
        <f>HLOOKUP(B$1,'Investment Cost NREL'!$B$1:$AF$4,3,FALSE)*1000*('Cost breakdown NREL'!$B$2+SUM('Cost breakdown NREL'!$B$3:$B$8)/2)/SUM('Cost breakdown NREL'!$B$2:$B$9)</f>
        <v>1267365.8403263404</v>
      </c>
      <c r="C3" s="2">
        <f>HLOOKUP(C$1,'Investment Cost NREL'!$B$1:$AF$4,3,FALSE)*1000*('Cost breakdown NREL'!$B$2+SUM('Cost breakdown NREL'!$B$3:$B$8)/2)/SUM('Cost breakdown NREL'!$B$2:$B$9)</f>
        <v>1146737.6764763016</v>
      </c>
      <c r="D3" s="2">
        <f>HLOOKUP(D$1,'Investment Cost NREL'!$B$1:$AF$4,3,FALSE)*1000*('Cost breakdown NREL'!$B$2+SUM('Cost breakdown NREL'!$B$3:$B$8)/2)/SUM('Cost breakdown NREL'!$B$2:$B$9)</f>
        <v>961228.60771173262</v>
      </c>
      <c r="E3" s="2">
        <f>HLOOKUP(E$1,'Investment Cost NREL'!$B$1:$AF$4,3,FALSE)*1000*('Cost breakdown NREL'!$B$2+SUM('Cost breakdown NREL'!$B$3:$B$8)/2)/SUM('Cost breakdown NREL'!$B$2:$B$9)</f>
        <v>887107.86091686098</v>
      </c>
      <c r="F3" s="2">
        <f>HLOOKUP(F$1,'Investment Cost NREL'!$B$1:$AF$4,3,FALSE)*1000*('Cost breakdown NREL'!$B$2+SUM('Cost breakdown NREL'!$B$3:$B$8)/2)/SUM('Cost breakdown NREL'!$B$2:$B$9)</f>
        <v>812999.8895687646</v>
      </c>
      <c r="G3" s="2">
        <f>HLOOKUP(G$1,'Investment Cost NREL'!$B$1:$AF$4,3,FALSE)*1000*('Cost breakdown NREL'!$B$2+SUM('Cost breakdown NREL'!$B$3:$B$8)/2)/SUM('Cost breakdown NREL'!$B$2:$B$9)</f>
        <v>738909.48445998447</v>
      </c>
      <c r="H3" s="2">
        <f>HLOOKUP(H$1,'Investment Cost NREL'!$B$1:$AF$4,3,FALSE)*1000*('Cost breakdown NREL'!$B$2+SUM('Cost breakdown NREL'!$B$3:$B$8)/2)/SUM('Cost breakdown NREL'!$B$2:$B$9)</f>
        <v>664839.04098679102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Investment Cost NREL</vt:lpstr>
      <vt:lpstr>Cost breakdown NREL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2024-06-19T12:44:19Z</dcterms:modified>
</cp:coreProperties>
</file>