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hfreedman/Documents/GitHub/Sites/manuscripts/Island_Mainland/data_files/"/>
    </mc:Choice>
  </mc:AlternateContent>
  <xr:revisionPtr revIDLastSave="0" documentId="13_ncr:1_{E2578082-4252-4743-B9C0-B840570ABA51}" xr6:coauthVersionLast="47" xr6:coauthVersionMax="47" xr10:uidLastSave="{00000000-0000-0000-0000-000000000000}"/>
  <bookViews>
    <workbookView xWindow="1980" yWindow="2500" windowWidth="26440" windowHeight="14420" xr2:uid="{1D51B9F6-FDA6-9045-919C-5C1A5068A8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I12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21" i="1"/>
  <c r="G2" i="1"/>
  <c r="J12" i="1" l="1"/>
  <c r="L13" i="1" s="1"/>
  <c r="J17" i="1"/>
  <c r="L17" i="1" s="1"/>
  <c r="L12" i="1" l="1"/>
</calcChain>
</file>

<file path=xl/sharedStrings.xml><?xml version="1.0" encoding="utf-8"?>
<sst xmlns="http://schemas.openxmlformats.org/spreadsheetml/2006/main" count="75" uniqueCount="20">
  <si>
    <t>Trait</t>
  </si>
  <si>
    <t>Genus</t>
  </si>
  <si>
    <t>t</t>
  </si>
  <si>
    <t>Phenols</t>
  </si>
  <si>
    <t>Ceanothus</t>
  </si>
  <si>
    <t>Prunus</t>
  </si>
  <si>
    <t>Cercocarpus</t>
  </si>
  <si>
    <t>Dendromecon</t>
  </si>
  <si>
    <t>Heteromeles</t>
  </si>
  <si>
    <t>Tannins</t>
  </si>
  <si>
    <t>Leaf Area</t>
  </si>
  <si>
    <t>Spinescence</t>
  </si>
  <si>
    <t>NA</t>
  </si>
  <si>
    <t>Cohen's D</t>
  </si>
  <si>
    <t>Bowen and Van Vuren</t>
  </si>
  <si>
    <t>Comparison</t>
  </si>
  <si>
    <t>n mainland</t>
  </si>
  <si>
    <t>n island</t>
  </si>
  <si>
    <t>Leaf Area - Cohen's D estimate 1</t>
  </si>
  <si>
    <t>Spinescence - Cohen's D estimate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</si>
</sst>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E622-2B24-2548-8222-88388F0A0B1A}">
  <dimension ref="A1:L36"/>
  <sheetViews>
    <sheetView tabSelected="1" topLeftCell="A4" workbookViewId="0">
      <selection activeCell="M16" sqref="M16"/>
    </sheetView>
  </sheetViews>
  <sheetFormatPr baseColWidth="10" defaultRowHeight="16" x14ac:dyDescent="0.2"/>
  <cols>
    <col min="1" max="1" width="19.5" bestFit="1" customWidth="1"/>
    <col min="2" max="3" width="12.5" bestFit="1" customWidth="1"/>
  </cols>
  <sheetData>
    <row r="1" spans="1:12" x14ac:dyDescent="0.2">
      <c r="A1" t="s">
        <v>15</v>
      </c>
      <c r="B1" t="s">
        <v>0</v>
      </c>
      <c r="C1" t="s">
        <v>1</v>
      </c>
      <c r="D1" t="s">
        <v>2</v>
      </c>
      <c r="E1" t="s">
        <v>17</v>
      </c>
      <c r="F1" t="s">
        <v>16</v>
      </c>
      <c r="G1" t="s">
        <v>13</v>
      </c>
    </row>
    <row r="2" spans="1:12" x14ac:dyDescent="0.2">
      <c r="A2" t="s">
        <v>14</v>
      </c>
      <c r="B2" t="s">
        <v>3</v>
      </c>
      <c r="C2" t="s">
        <v>4</v>
      </c>
      <c r="D2">
        <v>4.9000000000000004</v>
      </c>
      <c r="E2">
        <v>5</v>
      </c>
      <c r="F2">
        <v>5</v>
      </c>
      <c r="G2">
        <f>SQRT(1/E2 + 1/F2) * D2</f>
        <v>3.0990321069650122</v>
      </c>
    </row>
    <row r="3" spans="1:12" x14ac:dyDescent="0.2">
      <c r="A3" t="s">
        <v>14</v>
      </c>
      <c r="B3" t="s">
        <v>3</v>
      </c>
      <c r="C3" t="s">
        <v>5</v>
      </c>
      <c r="D3">
        <v>10</v>
      </c>
      <c r="E3">
        <v>5</v>
      </c>
      <c r="F3">
        <v>5</v>
      </c>
      <c r="G3">
        <f t="shared" ref="G3:G26" si="0">SQRT(1/E3 + 1/F3) * D3</f>
        <v>6.324555320336759</v>
      </c>
    </row>
    <row r="4" spans="1:12" x14ac:dyDescent="0.2">
      <c r="A4" t="s">
        <v>14</v>
      </c>
      <c r="B4" t="s">
        <v>3</v>
      </c>
      <c r="C4" t="s">
        <v>6</v>
      </c>
      <c r="D4">
        <v>1.75</v>
      </c>
      <c r="E4">
        <v>5</v>
      </c>
      <c r="F4">
        <v>5</v>
      </c>
      <c r="G4">
        <f t="shared" si="0"/>
        <v>1.1067971810589328</v>
      </c>
    </row>
    <row r="5" spans="1:12" x14ac:dyDescent="0.2">
      <c r="A5" t="s">
        <v>14</v>
      </c>
      <c r="B5" t="s">
        <v>3</v>
      </c>
      <c r="C5" t="s">
        <v>7</v>
      </c>
      <c r="D5">
        <v>0.08</v>
      </c>
      <c r="E5">
        <v>5</v>
      </c>
      <c r="F5">
        <v>5</v>
      </c>
      <c r="G5">
        <f t="shared" si="0"/>
        <v>5.059644256269407E-2</v>
      </c>
    </row>
    <row r="6" spans="1:12" x14ac:dyDescent="0.2">
      <c r="A6" t="s">
        <v>14</v>
      </c>
      <c r="B6" t="s">
        <v>3</v>
      </c>
      <c r="C6" t="s">
        <v>8</v>
      </c>
      <c r="D6">
        <v>0.4</v>
      </c>
      <c r="E6">
        <v>5</v>
      </c>
      <c r="F6">
        <v>5</v>
      </c>
      <c r="G6">
        <f t="shared" si="0"/>
        <v>0.25298221281347039</v>
      </c>
    </row>
    <row r="7" spans="1:12" x14ac:dyDescent="0.2">
      <c r="A7" t="s">
        <v>14</v>
      </c>
      <c r="B7" t="s">
        <v>9</v>
      </c>
      <c r="C7" t="s">
        <v>4</v>
      </c>
      <c r="D7">
        <v>6.3</v>
      </c>
      <c r="E7">
        <v>5</v>
      </c>
      <c r="F7">
        <v>5</v>
      </c>
      <c r="G7">
        <f t="shared" si="0"/>
        <v>3.984469851812158</v>
      </c>
    </row>
    <row r="8" spans="1:12" x14ac:dyDescent="0.2">
      <c r="A8" t="s">
        <v>14</v>
      </c>
      <c r="B8" t="s">
        <v>9</v>
      </c>
      <c r="C8" t="s">
        <v>5</v>
      </c>
      <c r="D8">
        <v>1.39</v>
      </c>
      <c r="E8">
        <v>5</v>
      </c>
      <c r="F8">
        <v>5</v>
      </c>
      <c r="G8">
        <f t="shared" si="0"/>
        <v>0.87911318952680939</v>
      </c>
    </row>
    <row r="9" spans="1:12" x14ac:dyDescent="0.2">
      <c r="A9" t="s">
        <v>14</v>
      </c>
      <c r="B9" t="s">
        <v>9</v>
      </c>
      <c r="C9" t="s">
        <v>6</v>
      </c>
      <c r="D9">
        <v>1.25</v>
      </c>
      <c r="E9">
        <v>5</v>
      </c>
      <c r="F9">
        <v>5</v>
      </c>
      <c r="G9">
        <f t="shared" si="0"/>
        <v>0.79056941504209488</v>
      </c>
    </row>
    <row r="10" spans="1:12" x14ac:dyDescent="0.2">
      <c r="A10" t="s">
        <v>14</v>
      </c>
      <c r="B10" t="s">
        <v>9</v>
      </c>
      <c r="C10" t="s">
        <v>7</v>
      </c>
      <c r="D10">
        <v>0.62</v>
      </c>
      <c r="E10">
        <v>5</v>
      </c>
      <c r="F10">
        <v>5</v>
      </c>
      <c r="G10">
        <f t="shared" si="0"/>
        <v>0.39212242986087903</v>
      </c>
    </row>
    <row r="11" spans="1:12" x14ac:dyDescent="0.2">
      <c r="A11" t="s">
        <v>14</v>
      </c>
      <c r="B11" t="s">
        <v>9</v>
      </c>
      <c r="C11" t="s">
        <v>8</v>
      </c>
      <c r="D11">
        <v>3.7</v>
      </c>
      <c r="E11">
        <v>5</v>
      </c>
      <c r="F11">
        <v>5</v>
      </c>
      <c r="G11">
        <f t="shared" si="0"/>
        <v>2.3400854685246011</v>
      </c>
      <c r="I11" t="s">
        <v>18</v>
      </c>
    </row>
    <row r="12" spans="1:12" x14ac:dyDescent="0.2">
      <c r="A12" t="s">
        <v>14</v>
      </c>
      <c r="B12" t="s">
        <v>10</v>
      </c>
      <c r="C12" s="1" t="s">
        <v>4</v>
      </c>
      <c r="D12">
        <v>4.16</v>
      </c>
      <c r="E12">
        <v>5</v>
      </c>
      <c r="F12">
        <v>5</v>
      </c>
      <c r="G12">
        <f t="shared" si="0"/>
        <v>2.6310150132600918</v>
      </c>
      <c r="I12">
        <f>SQRT(1/25+1/25)*AVERAGE(D12:D16)</f>
        <v>1.2710951498609377</v>
      </c>
      <c r="J12">
        <f>STDEV(G12:G16)</f>
        <v>0.71455720554760405</v>
      </c>
      <c r="L12">
        <f>I12+J12</f>
        <v>1.9856523554085417</v>
      </c>
    </row>
    <row r="13" spans="1:12" x14ac:dyDescent="0.2">
      <c r="A13" t="s">
        <v>14</v>
      </c>
      <c r="B13" t="s">
        <v>10</v>
      </c>
      <c r="C13" s="1" t="s">
        <v>5</v>
      </c>
      <c r="D13">
        <v>5.14</v>
      </c>
      <c r="E13">
        <v>5</v>
      </c>
      <c r="F13">
        <v>5</v>
      </c>
      <c r="G13">
        <f t="shared" si="0"/>
        <v>3.2508214346530937</v>
      </c>
      <c r="I13">
        <v>1.2710951498609377</v>
      </c>
      <c r="J13">
        <v>0.71455720554760405</v>
      </c>
      <c r="L13">
        <f>I12-J12</f>
        <v>0.5565379443133337</v>
      </c>
    </row>
    <row r="14" spans="1:12" x14ac:dyDescent="0.2">
      <c r="A14" t="s">
        <v>14</v>
      </c>
      <c r="B14" t="s">
        <v>10</v>
      </c>
      <c r="C14" s="1" t="s">
        <v>6</v>
      </c>
      <c r="D14">
        <v>4.8</v>
      </c>
      <c r="E14">
        <v>5</v>
      </c>
      <c r="F14">
        <v>5</v>
      </c>
      <c r="G14">
        <f t="shared" si="0"/>
        <v>3.035786553761644</v>
      </c>
    </row>
    <row r="15" spans="1:12" x14ac:dyDescent="0.2">
      <c r="A15" t="s">
        <v>14</v>
      </c>
      <c r="B15" t="s">
        <v>10</v>
      </c>
      <c r="C15" s="1" t="s">
        <v>7</v>
      </c>
      <c r="D15">
        <v>5.65</v>
      </c>
      <c r="E15">
        <v>5</v>
      </c>
      <c r="F15">
        <v>5</v>
      </c>
      <c r="G15">
        <f t="shared" si="0"/>
        <v>3.5733737559902687</v>
      </c>
    </row>
    <row r="16" spans="1:12" x14ac:dyDescent="0.2">
      <c r="A16" t="s">
        <v>14</v>
      </c>
      <c r="B16" t="s">
        <v>10</v>
      </c>
      <c r="C16" s="1" t="s">
        <v>8</v>
      </c>
      <c r="D16">
        <v>2.72</v>
      </c>
      <c r="E16">
        <v>5</v>
      </c>
      <c r="F16">
        <v>5</v>
      </c>
      <c r="G16">
        <f t="shared" si="0"/>
        <v>1.7202790471315985</v>
      </c>
      <c r="I16" t="s">
        <v>19</v>
      </c>
    </row>
    <row r="17" spans="1:12" x14ac:dyDescent="0.2">
      <c r="A17" t="s">
        <v>14</v>
      </c>
      <c r="B17" t="s">
        <v>11</v>
      </c>
      <c r="C17" s="1" t="s">
        <v>4</v>
      </c>
      <c r="D17" t="s">
        <v>12</v>
      </c>
      <c r="E17">
        <v>5</v>
      </c>
      <c r="F17">
        <v>5</v>
      </c>
      <c r="G17" t="s">
        <v>12</v>
      </c>
      <c r="I17">
        <f>SQRT(1/10+1/10)*AVERAGE(D17:D21) * -1</f>
        <v>2.1443891904222983</v>
      </c>
      <c r="J17">
        <f>STDEV(G17:G21)</f>
        <v>0.18335757415498286</v>
      </c>
      <c r="L17">
        <f>I17+J17</f>
        <v>2.3277467645772809</v>
      </c>
    </row>
    <row r="18" spans="1:12" x14ac:dyDescent="0.2">
      <c r="A18" t="s">
        <v>14</v>
      </c>
      <c r="B18" t="s">
        <v>11</v>
      </c>
      <c r="C18" s="1" t="s">
        <v>5</v>
      </c>
      <c r="D18">
        <v>-4.59</v>
      </c>
      <c r="E18">
        <v>5</v>
      </c>
      <c r="F18">
        <v>5</v>
      </c>
      <c r="G18">
        <f t="shared" si="0"/>
        <v>-2.9029708920345723</v>
      </c>
      <c r="I18">
        <v>-2.1443891904222983</v>
      </c>
      <c r="J18">
        <v>0.18335757415498286</v>
      </c>
      <c r="L18">
        <f>I18-J18</f>
        <v>-2.3277467645772809</v>
      </c>
    </row>
    <row r="19" spans="1:12" x14ac:dyDescent="0.2">
      <c r="A19" t="s">
        <v>14</v>
      </c>
      <c r="B19" t="s">
        <v>11</v>
      </c>
      <c r="C19" s="1" t="s">
        <v>6</v>
      </c>
      <c r="D19" t="s">
        <v>12</v>
      </c>
      <c r="E19">
        <v>5</v>
      </c>
      <c r="F19">
        <v>5</v>
      </c>
      <c r="G19" t="s">
        <v>12</v>
      </c>
    </row>
    <row r="20" spans="1:12" x14ac:dyDescent="0.2">
      <c r="A20" t="s">
        <v>14</v>
      </c>
      <c r="B20" t="s">
        <v>11</v>
      </c>
      <c r="C20" s="1" t="s">
        <v>7</v>
      </c>
      <c r="D20" t="s">
        <v>12</v>
      </c>
      <c r="E20">
        <v>5</v>
      </c>
      <c r="F20">
        <v>5</v>
      </c>
      <c r="G20" t="s">
        <v>12</v>
      </c>
    </row>
    <row r="21" spans="1:12" x14ac:dyDescent="0.2">
      <c r="A21" t="s">
        <v>14</v>
      </c>
      <c r="B21" t="s">
        <v>11</v>
      </c>
      <c r="C21" s="1" t="s">
        <v>8</v>
      </c>
      <c r="D21">
        <v>-5</v>
      </c>
      <c r="E21">
        <v>5</v>
      </c>
      <c r="F21">
        <v>5</v>
      </c>
      <c r="G21">
        <f t="shared" si="0"/>
        <v>-3.1622776601683795</v>
      </c>
    </row>
    <row r="22" spans="1:12" x14ac:dyDescent="0.2">
      <c r="C22" s="1"/>
    </row>
    <row r="23" spans="1:12" x14ac:dyDescent="0.2">
      <c r="C23" s="1"/>
    </row>
    <row r="24" spans="1:12" x14ac:dyDescent="0.2">
      <c r="C24" s="1"/>
    </row>
    <row r="25" spans="1:12" x14ac:dyDescent="0.2">
      <c r="C25" s="1"/>
    </row>
    <row r="26" spans="1:12" x14ac:dyDescent="0.2">
      <c r="C26" s="1"/>
    </row>
    <row r="27" spans="1:12" x14ac:dyDescent="0.2">
      <c r="C27" s="1"/>
    </row>
    <row r="28" spans="1:12" x14ac:dyDescent="0.2">
      <c r="C28" s="1"/>
    </row>
    <row r="29" spans="1:12" x14ac:dyDescent="0.2">
      <c r="C29" s="1"/>
    </row>
    <row r="30" spans="1:12" x14ac:dyDescent="0.2">
      <c r="C30" s="1"/>
    </row>
    <row r="31" spans="1:12" x14ac:dyDescent="0.2">
      <c r="C31" s="1"/>
    </row>
    <row r="32" spans="1:12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Micah Freedman</cp:lastModifiedBy>
  <dcterms:created xsi:type="dcterms:W3CDTF">2022-11-22T21:48:35Z</dcterms:created>
  <dcterms:modified xsi:type="dcterms:W3CDTF">2024-03-01T20:18:02Z</dcterms:modified>
</cp:coreProperties>
</file>