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Downloads\Taller3\"/>
    </mc:Choice>
  </mc:AlternateContent>
  <xr:revisionPtr revIDLastSave="0" documentId="8_{C467A2D7-2149-4399-BD6A-1CB735072B2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I46" i="1"/>
  <c r="I45" i="1"/>
  <c r="I44" i="1"/>
  <c r="F20" i="1"/>
  <c r="F19" i="1"/>
  <c r="F18" i="1"/>
  <c r="D37" i="1"/>
  <c r="E37" i="1" s="1"/>
  <c r="F37" i="1" s="1"/>
  <c r="D39" i="1"/>
  <c r="E39" i="1" s="1"/>
  <c r="F39" i="1" s="1"/>
  <c r="G39" i="1" s="1"/>
  <c r="M27" i="1"/>
  <c r="K26" i="1"/>
  <c r="K42" i="1"/>
  <c r="M42" i="1" s="1"/>
  <c r="D42" i="1"/>
  <c r="E42" i="1" s="1"/>
  <c r="F42" i="1" s="1"/>
  <c r="G42" i="1" s="1"/>
  <c r="K41" i="1"/>
  <c r="M41" i="1" s="1"/>
  <c r="D41" i="1"/>
  <c r="E41" i="1" s="1"/>
  <c r="F41" i="1" s="1"/>
  <c r="G41" i="1" s="1"/>
  <c r="K40" i="1"/>
  <c r="M40" i="1" s="1"/>
  <c r="D40" i="1"/>
  <c r="E40" i="1" s="1"/>
  <c r="F40" i="1" s="1"/>
  <c r="M39" i="1"/>
  <c r="K39" i="1"/>
  <c r="K38" i="1"/>
  <c r="M38" i="1" s="1"/>
  <c r="D38" i="1"/>
  <c r="E38" i="1" s="1"/>
  <c r="F38" i="1" s="1"/>
  <c r="G38" i="1" s="1"/>
  <c r="M37" i="1"/>
  <c r="K37" i="1"/>
  <c r="K36" i="1"/>
  <c r="M36" i="1" s="1"/>
  <c r="D36" i="1"/>
  <c r="E36" i="1" s="1"/>
  <c r="F36" i="1" s="1"/>
  <c r="G36" i="1" s="1"/>
  <c r="K35" i="1"/>
  <c r="M35" i="1" s="1"/>
  <c r="D35" i="1"/>
  <c r="E35" i="1" s="1"/>
  <c r="F35" i="1" s="1"/>
  <c r="G35" i="1" s="1"/>
  <c r="K30" i="1"/>
  <c r="K32" i="1"/>
  <c r="D29" i="1"/>
  <c r="E29" i="1" s="1"/>
  <c r="F29" i="1" s="1"/>
  <c r="G29" i="1" s="1"/>
  <c r="H29" i="1" s="1"/>
  <c r="D26" i="1"/>
  <c r="E26" i="1" s="1"/>
  <c r="F26" i="1" s="1"/>
  <c r="G26" i="1" s="1"/>
  <c r="H26" i="1" s="1"/>
  <c r="D32" i="1"/>
  <c r="E32" i="1" s="1"/>
  <c r="F32" i="1" s="1"/>
  <c r="G32" i="1" s="1"/>
  <c r="H32" i="1" s="1"/>
  <c r="D31" i="1"/>
  <c r="E31" i="1" s="1"/>
  <c r="F31" i="1" s="1"/>
  <c r="G31" i="1" s="1"/>
  <c r="D30" i="1"/>
  <c r="E30" i="1" s="1"/>
  <c r="F30" i="1" s="1"/>
  <c r="G30" i="1" s="1"/>
  <c r="H30" i="1" s="1"/>
  <c r="K28" i="1"/>
  <c r="M28" i="1" s="1"/>
  <c r="D28" i="1"/>
  <c r="E28" i="1" s="1"/>
  <c r="F28" i="1" s="1"/>
  <c r="G28" i="1" s="1"/>
  <c r="K27" i="1"/>
  <c r="D27" i="1"/>
  <c r="E27" i="1" s="1"/>
  <c r="F27" i="1" s="1"/>
  <c r="G27" i="1" s="1"/>
  <c r="H27" i="1" s="1"/>
  <c r="D25" i="1"/>
  <c r="E25" i="1" s="1"/>
  <c r="F25" i="1" s="1"/>
  <c r="G25" i="1" s="1"/>
  <c r="H28" i="1" s="1"/>
  <c r="K20" i="1"/>
  <c r="M20" i="1" s="1"/>
  <c r="K22" i="1"/>
  <c r="K16" i="1"/>
  <c r="D19" i="1"/>
  <c r="E19" i="1" s="1"/>
  <c r="D22" i="1"/>
  <c r="E22" i="1" s="1"/>
  <c r="F22" i="1" s="1"/>
  <c r="G22" i="1" s="1"/>
  <c r="D15" i="1"/>
  <c r="E15" i="1" s="1"/>
  <c r="F15" i="1" s="1"/>
  <c r="G15" i="1" s="1"/>
  <c r="D21" i="1"/>
  <c r="E21" i="1" s="1"/>
  <c r="F21" i="1" s="1"/>
  <c r="G21" i="1" s="1"/>
  <c r="D20" i="1"/>
  <c r="E20" i="1" s="1"/>
  <c r="K18" i="1"/>
  <c r="M18" i="1" s="1"/>
  <c r="D18" i="1"/>
  <c r="E18" i="1" s="1"/>
  <c r="K17" i="1"/>
  <c r="M17" i="1" s="1"/>
  <c r="D17" i="1"/>
  <c r="E17" i="1" s="1"/>
  <c r="F17" i="1" s="1"/>
  <c r="G17" i="1" s="1"/>
  <c r="D16" i="1"/>
  <c r="E16" i="1" s="1"/>
  <c r="F16" i="1" s="1"/>
  <c r="G16" i="1" s="1"/>
  <c r="G20" i="1" l="1"/>
  <c r="G19" i="1"/>
  <c r="G18" i="1"/>
  <c r="H19" i="1" s="1"/>
  <c r="H16" i="1"/>
  <c r="H18" i="1"/>
  <c r="H31" i="1"/>
  <c r="H25" i="1"/>
  <c r="H21" i="1"/>
  <c r="G40" i="1"/>
  <c r="G37" i="1"/>
  <c r="H35" i="1" s="1"/>
  <c r="H40" i="1"/>
  <c r="H39" i="1"/>
  <c r="M30" i="1"/>
  <c r="M32" i="1"/>
  <c r="K31" i="1"/>
  <c r="M31" i="1" s="1"/>
  <c r="M26" i="1"/>
  <c r="K29" i="1"/>
  <c r="M29" i="1" s="1"/>
  <c r="K25" i="1"/>
  <c r="M25" i="1" s="1"/>
  <c r="M22" i="1"/>
  <c r="M16" i="1"/>
  <c r="K19" i="1"/>
  <c r="M19" i="1" s="1"/>
  <c r="K21" i="1"/>
  <c r="M21" i="1" s="1"/>
  <c r="H20" i="1"/>
  <c r="K15" i="1"/>
  <c r="M15" i="1" s="1"/>
  <c r="K12" i="1"/>
  <c r="M12" i="1" s="1"/>
  <c r="K11" i="1"/>
  <c r="M11" i="1" s="1"/>
  <c r="K10" i="1"/>
  <c r="M10" i="1" s="1"/>
  <c r="K9" i="1"/>
  <c r="M9" i="1" s="1"/>
  <c r="K8" i="1"/>
  <c r="M8" i="1" s="1"/>
  <c r="K7" i="1"/>
  <c r="M7" i="1" s="1"/>
  <c r="K5" i="1"/>
  <c r="M5" i="1" s="1"/>
  <c r="K6" i="1"/>
  <c r="M6" i="1" s="1"/>
  <c r="I5" i="1"/>
  <c r="D6" i="1"/>
  <c r="E6" i="1" s="1"/>
  <c r="F6" i="1" s="1"/>
  <c r="G6" i="1" s="1"/>
  <c r="D7" i="1"/>
  <c r="E7" i="1" s="1"/>
  <c r="F7" i="1" s="1"/>
  <c r="G7" i="1" s="1"/>
  <c r="D8" i="1"/>
  <c r="E8" i="1" s="1"/>
  <c r="F8" i="1" s="1"/>
  <c r="G8" i="1" s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5" i="1"/>
  <c r="E5" i="1" s="1"/>
  <c r="F5" i="1" s="1"/>
  <c r="G5" i="1" s="1"/>
  <c r="H15" i="1" l="1"/>
  <c r="H22" i="1"/>
  <c r="H17" i="1"/>
  <c r="H41" i="1"/>
  <c r="H38" i="1"/>
  <c r="H5" i="1"/>
  <c r="H42" i="1"/>
  <c r="H36" i="1"/>
  <c r="H37" i="1"/>
  <c r="H9" i="1"/>
  <c r="H8" i="1"/>
  <c r="H11" i="1"/>
  <c r="H7" i="1"/>
  <c r="H12" i="1"/>
  <c r="H10" i="1"/>
  <c r="H6" i="1"/>
</calcChain>
</file>

<file path=xl/sharedStrings.xml><?xml version="1.0" encoding="utf-8"?>
<sst xmlns="http://schemas.openxmlformats.org/spreadsheetml/2006/main" count="112" uniqueCount="39">
  <si>
    <t>Indice</t>
  </si>
  <si>
    <t>Bits</t>
  </si>
  <si>
    <t>Dec</t>
  </si>
  <si>
    <t>x</t>
  </si>
  <si>
    <t>f(x)</t>
  </si>
  <si>
    <t>Aptitud</t>
  </si>
  <si>
    <t>Prob. Selección</t>
  </si>
  <si>
    <t>01101100</t>
  </si>
  <si>
    <t>01010101</t>
  </si>
  <si>
    <t>01000010</t>
  </si>
  <si>
    <t>00011000</t>
  </si>
  <si>
    <t>10100011</t>
  </si>
  <si>
    <t>10001011</t>
  </si>
  <si>
    <t>00111001</t>
  </si>
  <si>
    <t>00111000</t>
  </si>
  <si>
    <t>00011111</t>
  </si>
  <si>
    <t>Selección</t>
  </si>
  <si>
    <t>Aleatorio</t>
  </si>
  <si>
    <t>Cruce</t>
  </si>
  <si>
    <t>Mutación</t>
  </si>
  <si>
    <t>10001100</t>
  </si>
  <si>
    <t>01100010</t>
  </si>
  <si>
    <t>10010100</t>
  </si>
  <si>
    <t>01011000</t>
  </si>
  <si>
    <t>00000010</t>
  </si>
  <si>
    <t>11010010</t>
  </si>
  <si>
    <t>00100100</t>
  </si>
  <si>
    <t>00011011</t>
  </si>
  <si>
    <t>00111101</t>
  </si>
  <si>
    <t>00001011</t>
  </si>
  <si>
    <t>00110000</t>
  </si>
  <si>
    <t>01101101</t>
  </si>
  <si>
    <t>00100000</t>
  </si>
  <si>
    <t>01100100</t>
  </si>
  <si>
    <t>01111101</t>
  </si>
  <si>
    <t>11010110</t>
  </si>
  <si>
    <t>01110010</t>
  </si>
  <si>
    <t>11001100</t>
  </si>
  <si>
    <t>mejor aptitud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</si>
</sst>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47"/>
  <sheetViews>
    <sheetView tabSelected="1" defaultGridColor="0" topLeftCell="A24" colorId="63" workbookViewId="0">
      <selection activeCell="H38" sqref="H38"/>
    </sheetView>
  </sheetViews>
  <sheetFormatPr baseColWidth="10" defaultColWidth="9.140625" defaultRowHeight="15" x14ac:dyDescent="0.25"/>
  <cols>
    <col min="1" max="5" width="12.7109375" customWidth="1"/>
    <col min="6" max="6" width="14.5703125" bestFit="1" customWidth="1"/>
    <col min="8" max="8" width="14.5703125" bestFit="1" customWidth="1"/>
    <col min="9" max="11" width="11.85546875" bestFit="1" customWidth="1"/>
    <col min="13" max="13" width="10" bestFit="1" customWidth="1"/>
  </cols>
  <sheetData>
    <row r="3" spans="2:13" x14ac:dyDescent="0.25">
      <c r="E3" s="6"/>
    </row>
    <row r="4" spans="2:13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16</v>
      </c>
      <c r="J4" s="1" t="s">
        <v>17</v>
      </c>
      <c r="K4" s="1" t="s">
        <v>18</v>
      </c>
      <c r="L4" s="1" t="s">
        <v>17</v>
      </c>
      <c r="M4" s="1" t="s">
        <v>19</v>
      </c>
    </row>
    <row r="5" spans="2:13" x14ac:dyDescent="0.25">
      <c r="B5" s="2">
        <v>1</v>
      </c>
      <c r="C5" s="2" t="s">
        <v>7</v>
      </c>
      <c r="D5" s="2">
        <f>BIN2DEC(C5)</f>
        <v>108</v>
      </c>
      <c r="E5" s="2">
        <f>D5/(2^8-1)</f>
        <v>0.42352941176470588</v>
      </c>
      <c r="F5" s="2">
        <f>E5*SIN(10*PI()*E5)+1</f>
        <v>1.2853299196620709</v>
      </c>
      <c r="G5" s="2">
        <f>F5</f>
        <v>1.2853299196620709</v>
      </c>
      <c r="H5" s="2">
        <f t="shared" ref="H5:H12" si="0">G5/SUM($G$5:$G$12)</f>
        <v>0.14937709462439108</v>
      </c>
      <c r="I5" s="3" t="str">
        <f>C10</f>
        <v>10001011</v>
      </c>
      <c r="J5" s="7">
        <v>6</v>
      </c>
      <c r="K5" s="2" t="str">
        <f>_xlfn.CONCAT(LEFT(I5,J5),RIGHT(I6,8-J5))</f>
        <v>10001000</v>
      </c>
      <c r="L5" s="7">
        <v>6</v>
      </c>
      <c r="M5" s="2" t="str">
        <f>REPLACE(K5,L5,1,1)</f>
        <v>10001100</v>
      </c>
    </row>
    <row r="6" spans="2:13" x14ac:dyDescent="0.25">
      <c r="B6" s="2">
        <v>2</v>
      </c>
      <c r="C6" s="2" t="s">
        <v>8</v>
      </c>
      <c r="D6" s="2">
        <f t="shared" ref="D6:D12" si="1">BIN2DEC(C6)</f>
        <v>85</v>
      </c>
      <c r="E6" s="2">
        <f t="shared" ref="E6:E12" si="2">D6/(2^8-1)</f>
        <v>0.33333333333333331</v>
      </c>
      <c r="F6" s="2">
        <f t="shared" ref="F6:F12" si="3">E6*SIN(10*PI()*E6)+1</f>
        <v>0.71132486540518736</v>
      </c>
      <c r="G6" s="2">
        <f t="shared" ref="G6:G12" si="4">F6</f>
        <v>0.71132486540518736</v>
      </c>
      <c r="H6" s="2">
        <f t="shared" si="0"/>
        <v>8.266799060917282E-2</v>
      </c>
      <c r="I6" s="3" t="s">
        <v>10</v>
      </c>
      <c r="J6" s="7"/>
      <c r="K6" s="2" t="str">
        <f>_xlfn.CONCAT(LEFT(I6,J5),RIGHT(I5,8-J5))</f>
        <v>00011011</v>
      </c>
      <c r="L6" s="7"/>
      <c r="M6" s="2" t="str">
        <f>REPLACE(K6,L5,1,1)</f>
        <v>00011111</v>
      </c>
    </row>
    <row r="7" spans="2:13" x14ac:dyDescent="0.25">
      <c r="B7" s="2">
        <v>3</v>
      </c>
      <c r="C7" s="2" t="s">
        <v>9</v>
      </c>
      <c r="D7" s="2">
        <f t="shared" si="1"/>
        <v>66</v>
      </c>
      <c r="E7" s="2">
        <f t="shared" si="2"/>
        <v>0.25882352941176473</v>
      </c>
      <c r="F7" s="2">
        <f t="shared" si="3"/>
        <v>1.2489431076447297</v>
      </c>
      <c r="G7" s="2">
        <f t="shared" si="4"/>
        <v>1.2489431076447297</v>
      </c>
      <c r="H7" s="2">
        <f t="shared" si="0"/>
        <v>0.14514833111500097</v>
      </c>
      <c r="I7" s="3" t="s">
        <v>7</v>
      </c>
      <c r="J7" s="7">
        <v>6</v>
      </c>
      <c r="K7" s="2" t="str">
        <f>_xlfn.CONCAT(LEFT(I7,J7),RIGHT(I8,8-J7))</f>
        <v>01101101</v>
      </c>
      <c r="L7" s="7">
        <v>8</v>
      </c>
      <c r="M7" s="2" t="str">
        <f>REPLACE(K7,L7,1,0)</f>
        <v>01101100</v>
      </c>
    </row>
    <row r="8" spans="2:13" x14ac:dyDescent="0.25">
      <c r="B8" s="2">
        <v>4</v>
      </c>
      <c r="C8" s="2" t="s">
        <v>10</v>
      </c>
      <c r="D8" s="2">
        <f t="shared" si="1"/>
        <v>24</v>
      </c>
      <c r="E8" s="2">
        <f t="shared" si="2"/>
        <v>9.4117647058823528E-2</v>
      </c>
      <c r="F8" s="2">
        <f t="shared" si="3"/>
        <v>1.0172940722650889</v>
      </c>
      <c r="G8" s="2">
        <f t="shared" si="4"/>
        <v>1.0172940722650889</v>
      </c>
      <c r="H8" s="2">
        <f t="shared" si="0"/>
        <v>0.11822679186797939</v>
      </c>
      <c r="I8" s="3" t="s">
        <v>13</v>
      </c>
      <c r="J8" s="7"/>
      <c r="K8" s="2" t="str">
        <f>_xlfn.CONCAT(LEFT(I8,J7),RIGHT(I7,8-J7))</f>
        <v>00111000</v>
      </c>
      <c r="L8" s="7"/>
      <c r="M8" s="2" t="str">
        <f>REPLACE(K8,L7,1,1)</f>
        <v>00111001</v>
      </c>
    </row>
    <row r="9" spans="2:13" x14ac:dyDescent="0.25">
      <c r="B9" s="2">
        <v>5</v>
      </c>
      <c r="C9" s="5" t="s">
        <v>11</v>
      </c>
      <c r="D9" s="2">
        <f t="shared" si="1"/>
        <v>163</v>
      </c>
      <c r="E9" s="2">
        <f t="shared" si="2"/>
        <v>0.63921568627450975</v>
      </c>
      <c r="F9" s="2">
        <f t="shared" si="3"/>
        <v>1.6028791090934047</v>
      </c>
      <c r="G9" s="2">
        <f t="shared" si="4"/>
        <v>1.6028791090934047</v>
      </c>
      <c r="H9" s="2">
        <f t="shared" si="0"/>
        <v>0.18628168588299507</v>
      </c>
      <c r="I9" s="3" t="s">
        <v>8</v>
      </c>
      <c r="J9" s="7">
        <v>2</v>
      </c>
      <c r="K9" s="2" t="str">
        <f>_xlfn.CONCAT(LEFT(I9,J9),RIGHT(I10,8-J9))</f>
        <v>01100011</v>
      </c>
      <c r="L9" s="7">
        <v>8</v>
      </c>
      <c r="M9" s="2" t="str">
        <f>REPLACE(K9,L9,1,0)</f>
        <v>01100010</v>
      </c>
    </row>
    <row r="10" spans="2:13" x14ac:dyDescent="0.25">
      <c r="B10" s="2">
        <v>6</v>
      </c>
      <c r="C10" s="2" t="s">
        <v>12</v>
      </c>
      <c r="D10" s="2">
        <f t="shared" si="1"/>
        <v>139</v>
      </c>
      <c r="E10" s="2">
        <f t="shared" si="2"/>
        <v>0.54509803921568623</v>
      </c>
      <c r="F10" s="2">
        <f t="shared" si="3"/>
        <v>0.46135293874786287</v>
      </c>
      <c r="G10" s="2">
        <f t="shared" si="4"/>
        <v>0.46135293874786287</v>
      </c>
      <c r="H10" s="2">
        <f t="shared" si="0"/>
        <v>5.3617021227280827E-2</v>
      </c>
      <c r="I10" s="3" t="s">
        <v>11</v>
      </c>
      <c r="J10" s="7"/>
      <c r="K10" s="2" t="str">
        <f>_xlfn.CONCAT(LEFT(I10,J9),RIGHT(I9,8-J9))</f>
        <v>10010101</v>
      </c>
      <c r="L10" s="7"/>
      <c r="M10" s="2" t="str">
        <f>REPLACE(K10,L9,1,0)</f>
        <v>10010100</v>
      </c>
    </row>
    <row r="11" spans="2:13" x14ac:dyDescent="0.25">
      <c r="B11" s="2">
        <v>7</v>
      </c>
      <c r="C11" s="2" t="s">
        <v>13</v>
      </c>
      <c r="D11" s="2">
        <f t="shared" si="1"/>
        <v>57</v>
      </c>
      <c r="E11" s="2">
        <f t="shared" si="2"/>
        <v>0.22352941176470589</v>
      </c>
      <c r="F11" s="2">
        <f t="shared" si="3"/>
        <v>1.15059079093276</v>
      </c>
      <c r="G11" s="2">
        <f t="shared" si="4"/>
        <v>1.15059079093276</v>
      </c>
      <c r="H11" s="2">
        <f t="shared" si="0"/>
        <v>0.13371812701310423</v>
      </c>
      <c r="I11" s="3" t="s">
        <v>10</v>
      </c>
      <c r="J11" s="7">
        <v>7</v>
      </c>
      <c r="K11" s="2" t="str">
        <f>_xlfn.CONCAT(LEFT(I11,J11),RIGHT(I12,8-J11))</f>
        <v>00011000</v>
      </c>
      <c r="L11" s="7">
        <v>2</v>
      </c>
      <c r="M11" s="2" t="str">
        <f>REPLACE(K11,L11,1,1)</f>
        <v>01011000</v>
      </c>
    </row>
    <row r="12" spans="2:13" x14ac:dyDescent="0.25">
      <c r="B12" s="2">
        <v>8</v>
      </c>
      <c r="C12" s="2" t="s">
        <v>14</v>
      </c>
      <c r="D12" s="2">
        <f t="shared" si="1"/>
        <v>56</v>
      </c>
      <c r="E12" s="2">
        <f t="shared" si="2"/>
        <v>0.2196078431372549</v>
      </c>
      <c r="F12" s="2">
        <f t="shared" si="3"/>
        <v>1.126883664936714</v>
      </c>
      <c r="G12" s="2">
        <f t="shared" si="4"/>
        <v>1.126883664936714</v>
      </c>
      <c r="H12" s="2">
        <f t="shared" si="0"/>
        <v>0.1309629576600756</v>
      </c>
      <c r="I12" s="3" t="s">
        <v>9</v>
      </c>
      <c r="J12" s="7"/>
      <c r="K12" s="2" t="str">
        <f>_xlfn.CONCAT(LEFT(I12,J11),RIGHT(I11,8-J11))</f>
        <v>01000010</v>
      </c>
      <c r="L12" s="7"/>
      <c r="M12" s="2" t="str">
        <f>REPLACE(K12,L11,1,0)</f>
        <v>00000010</v>
      </c>
    </row>
    <row r="14" spans="2:13" x14ac:dyDescent="0.25">
      <c r="B14" s="1" t="s">
        <v>0</v>
      </c>
      <c r="C14" s="4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16</v>
      </c>
      <c r="J14" s="1" t="s">
        <v>17</v>
      </c>
      <c r="K14" s="1" t="s">
        <v>18</v>
      </c>
      <c r="L14" s="1" t="s">
        <v>17</v>
      </c>
      <c r="M14" s="1" t="s">
        <v>19</v>
      </c>
    </row>
    <row r="15" spans="2:13" x14ac:dyDescent="0.25">
      <c r="B15" s="2">
        <v>1</v>
      </c>
      <c r="C15" s="2" t="s">
        <v>20</v>
      </c>
      <c r="D15" s="2">
        <f>BIN2DEC(C15)</f>
        <v>140</v>
      </c>
      <c r="E15" s="2">
        <f>D15/(2^8-1)</f>
        <v>0.5490196078431373</v>
      </c>
      <c r="F15" s="2">
        <f>E15*SIN(10*PI()*E15)+1</f>
        <v>0.45124078133383827</v>
      </c>
      <c r="G15" s="2">
        <f>F15</f>
        <v>0.45124078133383827</v>
      </c>
      <c r="H15" s="2">
        <f t="shared" ref="H15:H22" si="5">G15/SUM($G$15:$G$22)</f>
        <v>6.4882904268000266E-2</v>
      </c>
      <c r="I15" s="2" t="s">
        <v>7</v>
      </c>
      <c r="J15" s="7">
        <v>6</v>
      </c>
      <c r="K15" s="2" t="str">
        <f>_xlfn.CONCAT(LEFT(I15,J15),RIGHT(I16,8-J15))</f>
        <v>01101101</v>
      </c>
      <c r="L15" s="7">
        <v>8</v>
      </c>
      <c r="M15" s="2" t="str">
        <f>REPLACE(K15,L15,1,0)</f>
        <v>01101100</v>
      </c>
    </row>
    <row r="16" spans="2:13" x14ac:dyDescent="0.25">
      <c r="B16" s="2">
        <v>2</v>
      </c>
      <c r="C16" s="2" t="s">
        <v>15</v>
      </c>
      <c r="D16" s="2">
        <f t="shared" ref="D16:D22" si="6">BIN2DEC(C16)</f>
        <v>31</v>
      </c>
      <c r="E16" s="2">
        <f t="shared" ref="E16:E22" si="7">D16/(2^8-1)</f>
        <v>0.12156862745098039</v>
      </c>
      <c r="F16" s="2">
        <f t="shared" ref="F16:F22" si="8">E16*SIN(10*PI()*E16)+1</f>
        <v>0.9237857334011087</v>
      </c>
      <c r="G16" s="2">
        <f t="shared" ref="G16:G22" si="9">F16</f>
        <v>0.9237857334011087</v>
      </c>
      <c r="H16" s="2">
        <f t="shared" si="5"/>
        <v>0.1328290876707465</v>
      </c>
      <c r="I16" s="2" t="s">
        <v>13</v>
      </c>
      <c r="J16" s="7"/>
      <c r="K16" s="2" t="str">
        <f>_xlfn.CONCAT(LEFT(I16,J15),RIGHT(I15,8-J15))</f>
        <v>00111000</v>
      </c>
      <c r="L16" s="7"/>
      <c r="M16" s="2" t="str">
        <f>REPLACE(K16,L15,1,1)</f>
        <v>00111001</v>
      </c>
    </row>
    <row r="17" spans="2:13" x14ac:dyDescent="0.25">
      <c r="B17" s="2">
        <v>3</v>
      </c>
      <c r="C17" s="2" t="s">
        <v>7</v>
      </c>
      <c r="D17" s="2">
        <f t="shared" si="6"/>
        <v>108</v>
      </c>
      <c r="E17" s="2">
        <f t="shared" si="7"/>
        <v>0.42352941176470588</v>
      </c>
      <c r="F17" s="2">
        <f t="shared" si="8"/>
        <v>1.2853299196620709</v>
      </c>
      <c r="G17" s="2">
        <f t="shared" si="9"/>
        <v>1.2853299196620709</v>
      </c>
      <c r="H17" s="2">
        <f t="shared" si="5"/>
        <v>0.18481471883750772</v>
      </c>
      <c r="I17" s="2" t="s">
        <v>22</v>
      </c>
      <c r="J17" s="7">
        <v>5</v>
      </c>
      <c r="K17" s="2" t="str">
        <f>_xlfn.CONCAT(LEFT(I17,J17),RIGHT(I18,8-J17))</f>
        <v>10010010</v>
      </c>
      <c r="L17" s="7">
        <v>2</v>
      </c>
      <c r="M17" s="2" t="str">
        <f>REPLACE(K17,L17,1,1)</f>
        <v>11010010</v>
      </c>
    </row>
    <row r="18" spans="2:13" x14ac:dyDescent="0.25">
      <c r="B18" s="2">
        <v>4</v>
      </c>
      <c r="C18" s="2" t="s">
        <v>13</v>
      </c>
      <c r="D18" s="2">
        <f t="shared" si="6"/>
        <v>57</v>
      </c>
      <c r="E18" s="2">
        <f t="shared" si="7"/>
        <v>0.22352941176470589</v>
      </c>
      <c r="F18" s="2">
        <f>E18*SIN(10*PI()*E18)+1</f>
        <v>1.15059079093276</v>
      </c>
      <c r="G18" s="2">
        <f t="shared" si="9"/>
        <v>1.15059079093276</v>
      </c>
      <c r="H18" s="2">
        <f t="shared" si="5"/>
        <v>0.1654408804077096</v>
      </c>
      <c r="I18" s="2" t="s">
        <v>21</v>
      </c>
      <c r="J18" s="7"/>
      <c r="K18" s="2" t="str">
        <f>_xlfn.CONCAT(LEFT(I18,J17),RIGHT(I17,8-J17))</f>
        <v>01100100</v>
      </c>
      <c r="L18" s="7"/>
      <c r="M18" s="2" t="str">
        <f>REPLACE(K18,L17,1,0)</f>
        <v>00100100</v>
      </c>
    </row>
    <row r="19" spans="2:13" x14ac:dyDescent="0.25">
      <c r="B19" s="2">
        <v>5</v>
      </c>
      <c r="C19" s="2" t="s">
        <v>21</v>
      </c>
      <c r="D19" s="2">
        <f t="shared" si="6"/>
        <v>98</v>
      </c>
      <c r="E19" s="2">
        <f t="shared" si="7"/>
        <v>0.3843137254901961</v>
      </c>
      <c r="F19" s="2">
        <f>E19*SIN(10*PI()*E19)+1</f>
        <v>0.81818365266694548</v>
      </c>
      <c r="G19" s="2">
        <f t="shared" si="9"/>
        <v>0.81818365266694548</v>
      </c>
      <c r="H19" s="2">
        <f t="shared" si="5"/>
        <v>0.11764480030531164</v>
      </c>
      <c r="I19" s="2" t="s">
        <v>13</v>
      </c>
      <c r="J19" s="7">
        <v>6</v>
      </c>
      <c r="K19" s="2" t="str">
        <f>_xlfn.CONCAT(LEFT(I19,J19),RIGHT(I20,8-J19))</f>
        <v>00111011</v>
      </c>
      <c r="L19" s="7">
        <v>3</v>
      </c>
      <c r="M19" s="2" t="str">
        <f>REPLACE(K19,L19,1,0)</f>
        <v>00011011</v>
      </c>
    </row>
    <row r="20" spans="2:13" x14ac:dyDescent="0.25">
      <c r="B20" s="2">
        <v>6</v>
      </c>
      <c r="C20" s="2" t="s">
        <v>22</v>
      </c>
      <c r="D20" s="2">
        <f t="shared" si="6"/>
        <v>148</v>
      </c>
      <c r="E20" s="2">
        <f t="shared" si="7"/>
        <v>0.58039215686274515</v>
      </c>
      <c r="F20" s="2">
        <f>E20*SIN(10*PI()*E20)+1</f>
        <v>0.6646645998101135</v>
      </c>
      <c r="G20" s="2">
        <f t="shared" si="9"/>
        <v>0.6646645998101135</v>
      </c>
      <c r="H20" s="2">
        <f t="shared" si="5"/>
        <v>9.5570638523256979E-2</v>
      </c>
      <c r="I20" s="2" t="s">
        <v>15</v>
      </c>
      <c r="J20" s="7"/>
      <c r="K20" s="2" t="str">
        <f>_xlfn.CONCAT(LEFT(I20,J19),RIGHT(I19,8-J19))</f>
        <v>00011101</v>
      </c>
      <c r="L20" s="7"/>
      <c r="M20" s="2" t="str">
        <f>REPLACE(K20,L19,1,1)</f>
        <v>00111101</v>
      </c>
    </row>
    <row r="21" spans="2:13" x14ac:dyDescent="0.25">
      <c r="B21" s="2">
        <v>7</v>
      </c>
      <c r="C21" s="2" t="s">
        <v>23</v>
      </c>
      <c r="D21" s="2">
        <f t="shared" si="6"/>
        <v>88</v>
      </c>
      <c r="E21" s="2">
        <f t="shared" si="7"/>
        <v>0.34509803921568627</v>
      </c>
      <c r="F21" s="2">
        <f t="shared" si="8"/>
        <v>0.65898603316411442</v>
      </c>
      <c r="G21" s="2">
        <f t="shared" si="9"/>
        <v>0.65898603316411442</v>
      </c>
      <c r="H21" s="2">
        <f t="shared" si="5"/>
        <v>9.4754130106214682E-2</v>
      </c>
      <c r="I21" s="2" t="s">
        <v>24</v>
      </c>
      <c r="J21" s="7">
        <v>7</v>
      </c>
      <c r="K21" s="2" t="str">
        <f>_xlfn.CONCAT(LEFT(I21,J21),RIGHT(I22,8-J21))</f>
        <v>00000011</v>
      </c>
      <c r="L21" s="7">
        <v>5</v>
      </c>
      <c r="M21" s="2" t="str">
        <f>REPLACE(K21,L21,1,1)</f>
        <v>00001011</v>
      </c>
    </row>
    <row r="22" spans="2:13" x14ac:dyDescent="0.25">
      <c r="B22" s="2">
        <v>8</v>
      </c>
      <c r="C22" s="2" t="s">
        <v>24</v>
      </c>
      <c r="D22" s="2">
        <f t="shared" si="6"/>
        <v>2</v>
      </c>
      <c r="E22" s="2">
        <f t="shared" si="7"/>
        <v>7.8431372549019607E-3</v>
      </c>
      <c r="F22" s="2">
        <f t="shared" si="8"/>
        <v>1.0019130487851637</v>
      </c>
      <c r="G22" s="2">
        <f t="shared" si="9"/>
        <v>1.0019130487851637</v>
      </c>
      <c r="H22" s="2">
        <f t="shared" si="5"/>
        <v>0.1440628398812526</v>
      </c>
      <c r="I22" s="2" t="s">
        <v>13</v>
      </c>
      <c r="J22" s="7"/>
      <c r="K22" s="2" t="str">
        <f>_xlfn.CONCAT(LEFT(I22,J21),RIGHT(I21,8-J21))</f>
        <v>00111000</v>
      </c>
      <c r="L22" s="7"/>
      <c r="M22" s="2" t="str">
        <f>REPLACE(K22,L21,1,0)</f>
        <v>00110000</v>
      </c>
    </row>
    <row r="24" spans="2:13" x14ac:dyDescent="0.25">
      <c r="B24" s="1" t="s">
        <v>0</v>
      </c>
      <c r="C24" s="4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16</v>
      </c>
      <c r="J24" s="1" t="s">
        <v>17</v>
      </c>
      <c r="K24" s="1" t="s">
        <v>18</v>
      </c>
      <c r="L24" s="1" t="s">
        <v>17</v>
      </c>
      <c r="M24" s="1" t="s">
        <v>19</v>
      </c>
    </row>
    <row r="25" spans="2:13" x14ac:dyDescent="0.25">
      <c r="B25" s="2">
        <v>1</v>
      </c>
      <c r="C25" s="2" t="s">
        <v>7</v>
      </c>
      <c r="D25" s="2">
        <f>BIN2DEC(C25)</f>
        <v>108</v>
      </c>
      <c r="E25" s="2">
        <f>D25/(2^8-1)</f>
        <v>0.42352941176470588</v>
      </c>
      <c r="F25" s="2">
        <f>E25*SIN(10*PI()*E25)+1</f>
        <v>1.2853299196620709</v>
      </c>
      <c r="G25" s="2">
        <f>F25</f>
        <v>1.2853299196620709</v>
      </c>
      <c r="H25" s="2">
        <f t="shared" ref="H25:H32" si="10">G25/SUM($G$25:$G$32)</f>
        <v>0.14225736569992176</v>
      </c>
      <c r="I25" s="2" t="s">
        <v>7</v>
      </c>
      <c r="J25" s="7">
        <v>1</v>
      </c>
      <c r="K25" s="2" t="str">
        <f>_xlfn.CONCAT(LEFT(I25,J25),RIGHT(I26,8-J25))</f>
        <v>01101100</v>
      </c>
      <c r="L25" s="7">
        <v>8</v>
      </c>
      <c r="M25" s="2" t="str">
        <f>REPLACE(K25,L25,1,1)</f>
        <v>01101101</v>
      </c>
    </row>
    <row r="26" spans="2:13" x14ac:dyDescent="0.25">
      <c r="B26" s="2">
        <v>2</v>
      </c>
      <c r="C26" s="2" t="s">
        <v>13</v>
      </c>
      <c r="D26" s="2">
        <f t="shared" ref="D26:D32" si="11">BIN2DEC(C26)</f>
        <v>57</v>
      </c>
      <c r="E26" s="2">
        <f t="shared" ref="E26:E32" si="12">D26/(2^8-1)</f>
        <v>0.22352941176470589</v>
      </c>
      <c r="F26" s="2">
        <f t="shared" ref="F26:F32" si="13">E26*SIN(10*PI()*E26)+1</f>
        <v>1.15059079093276</v>
      </c>
      <c r="G26" s="2">
        <f t="shared" ref="G26:G32" si="14">F26</f>
        <v>1.15059079093276</v>
      </c>
      <c r="H26" s="2">
        <f t="shared" si="10"/>
        <v>0.12734474815595778</v>
      </c>
      <c r="I26" s="2" t="s">
        <v>7</v>
      </c>
      <c r="J26" s="7"/>
      <c r="K26" s="2" t="str">
        <f>_xlfn.CONCAT(LEFT(I26,J25),RIGHT(I25,8-J25))</f>
        <v>01101100</v>
      </c>
      <c r="L26" s="7"/>
      <c r="M26" s="2" t="str">
        <f>REPLACE(K26,L25,1,1)</f>
        <v>01101101</v>
      </c>
    </row>
    <row r="27" spans="2:13" x14ac:dyDescent="0.25">
      <c r="B27" s="2">
        <v>3</v>
      </c>
      <c r="C27" s="2" t="s">
        <v>25</v>
      </c>
      <c r="D27" s="2">
        <f t="shared" si="11"/>
        <v>210</v>
      </c>
      <c r="E27" s="2">
        <f t="shared" si="12"/>
        <v>0.82352941176470584</v>
      </c>
      <c r="F27" s="2">
        <f t="shared" si="13"/>
        <v>1.5548081771206923</v>
      </c>
      <c r="G27" s="2">
        <f t="shared" si="14"/>
        <v>1.5548081771206923</v>
      </c>
      <c r="H27" s="2">
        <f t="shared" si="10"/>
        <v>0.17208260078784968</v>
      </c>
      <c r="I27" s="2" t="s">
        <v>25</v>
      </c>
      <c r="J27" s="7">
        <v>5</v>
      </c>
      <c r="K27" s="2" t="str">
        <f>_xlfn.CONCAT(LEFT(I27,J27),RIGHT(I28,8-J27))</f>
        <v>11010100</v>
      </c>
      <c r="L27" s="7">
        <v>7</v>
      </c>
      <c r="M27" s="2" t="str">
        <f>REPLACE(K27,L27,1,1)</f>
        <v>11010110</v>
      </c>
    </row>
    <row r="28" spans="2:13" x14ac:dyDescent="0.25">
      <c r="B28" s="2">
        <v>4</v>
      </c>
      <c r="C28" s="2" t="s">
        <v>26</v>
      </c>
      <c r="D28" s="2">
        <f t="shared" si="11"/>
        <v>36</v>
      </c>
      <c r="E28" s="2">
        <f t="shared" si="12"/>
        <v>0.14117647058823529</v>
      </c>
      <c r="F28" s="2">
        <f t="shared" si="13"/>
        <v>0.86421285037560203</v>
      </c>
      <c r="G28" s="2">
        <f t="shared" si="14"/>
        <v>0.86421285037560203</v>
      </c>
      <c r="H28" s="2">
        <f t="shared" si="10"/>
        <v>9.5649094927142436E-2</v>
      </c>
      <c r="I28" s="2" t="s">
        <v>26</v>
      </c>
      <c r="J28" s="7"/>
      <c r="K28" s="2" t="str">
        <f>_xlfn.CONCAT(LEFT(I28,J27),RIGHT(I27,8-J27))</f>
        <v>00100010</v>
      </c>
      <c r="L28" s="7"/>
      <c r="M28" s="2" t="str">
        <f>REPLACE(K28,L27,1,0)</f>
        <v>00100000</v>
      </c>
    </row>
    <row r="29" spans="2:13" x14ac:dyDescent="0.25">
      <c r="B29" s="2">
        <v>5</v>
      </c>
      <c r="C29" s="2" t="s">
        <v>27</v>
      </c>
      <c r="D29" s="2">
        <f t="shared" si="11"/>
        <v>27</v>
      </c>
      <c r="E29" s="2">
        <f t="shared" si="12"/>
        <v>0.10588235294117647</v>
      </c>
      <c r="F29" s="2">
        <f t="shared" si="13"/>
        <v>0.98054416870177497</v>
      </c>
      <c r="G29" s="2">
        <f t="shared" si="14"/>
        <v>0.98054416870177497</v>
      </c>
      <c r="H29" s="2">
        <f t="shared" si="10"/>
        <v>0.10852437826126986</v>
      </c>
      <c r="I29" s="2" t="s">
        <v>7</v>
      </c>
      <c r="J29" s="7">
        <v>1</v>
      </c>
      <c r="K29" s="2" t="str">
        <f>_xlfn.CONCAT(LEFT(I29,J29),RIGHT(I30,8-J29))</f>
        <v>01010010</v>
      </c>
      <c r="L29" s="7">
        <v>3</v>
      </c>
      <c r="M29" s="2" t="str">
        <f>REPLACE(K29,L29,1,1)</f>
        <v>01110010</v>
      </c>
    </row>
    <row r="30" spans="2:13" x14ac:dyDescent="0.25">
      <c r="B30" s="2">
        <v>6</v>
      </c>
      <c r="C30" s="2" t="s">
        <v>28</v>
      </c>
      <c r="D30" s="2">
        <f t="shared" si="11"/>
        <v>61</v>
      </c>
      <c r="E30" s="2">
        <f t="shared" si="12"/>
        <v>0.23921568627450981</v>
      </c>
      <c r="F30" s="2">
        <f t="shared" si="13"/>
        <v>1.2256173353048938</v>
      </c>
      <c r="G30" s="2">
        <f t="shared" si="14"/>
        <v>1.2256173353048938</v>
      </c>
      <c r="H30" s="2">
        <f t="shared" si="10"/>
        <v>0.13564851390254068</v>
      </c>
      <c r="I30" s="2" t="s">
        <v>25</v>
      </c>
      <c r="J30" s="7"/>
      <c r="K30" s="2" t="str">
        <f>_xlfn.CONCAT(LEFT(I30,J29),RIGHT(I29,8-J29))</f>
        <v>11101100</v>
      </c>
      <c r="L30" s="7"/>
      <c r="M30" s="2" t="str">
        <f>REPLACE(K30,L29,1,0)</f>
        <v>11001100</v>
      </c>
    </row>
    <row r="31" spans="2:13" x14ac:dyDescent="0.25">
      <c r="B31" s="2">
        <v>7</v>
      </c>
      <c r="C31" s="2" t="s">
        <v>29</v>
      </c>
      <c r="D31" s="2">
        <f t="shared" si="11"/>
        <v>11</v>
      </c>
      <c r="E31" s="2">
        <f t="shared" si="12"/>
        <v>4.3137254901960784E-2</v>
      </c>
      <c r="F31" s="2">
        <f t="shared" si="13"/>
        <v>1.0421385548837474</v>
      </c>
      <c r="G31" s="2">
        <f t="shared" si="14"/>
        <v>1.0421385548837474</v>
      </c>
      <c r="H31" s="2">
        <f t="shared" si="10"/>
        <v>0.11534150356591909</v>
      </c>
      <c r="I31" s="2" t="s">
        <v>28</v>
      </c>
      <c r="J31" s="7">
        <v>2</v>
      </c>
      <c r="K31" s="2" t="str">
        <f>_xlfn.CONCAT(LEFT(I31,J31),RIGHT(I32,8-J31))</f>
        <v>00100100</v>
      </c>
      <c r="L31" s="7">
        <v>2</v>
      </c>
      <c r="M31" s="2" t="str">
        <f>REPLACE(K31,L31,1,1)</f>
        <v>01100100</v>
      </c>
    </row>
    <row r="32" spans="2:13" x14ac:dyDescent="0.25">
      <c r="B32" s="2">
        <v>8</v>
      </c>
      <c r="C32" s="2" t="s">
        <v>30</v>
      </c>
      <c r="D32" s="2">
        <f t="shared" si="11"/>
        <v>48</v>
      </c>
      <c r="E32" s="2">
        <f t="shared" si="12"/>
        <v>0.18823529411764706</v>
      </c>
      <c r="F32" s="2">
        <f t="shared" si="13"/>
        <v>0.93200156871771234</v>
      </c>
      <c r="G32" s="2">
        <f t="shared" si="14"/>
        <v>0.93200156871771234</v>
      </c>
      <c r="H32" s="2">
        <f t="shared" si="10"/>
        <v>0.10315179469939854</v>
      </c>
      <c r="I32" s="2" t="s">
        <v>26</v>
      </c>
      <c r="J32" s="7"/>
      <c r="K32" s="2" t="str">
        <f>_xlfn.CONCAT(LEFT(I32,J31),RIGHT(I31,8-J31))</f>
        <v>00111101</v>
      </c>
      <c r="L32" s="7"/>
      <c r="M32" s="2" t="str">
        <f>REPLACE(K32,L31,1,1)</f>
        <v>01111101</v>
      </c>
    </row>
    <row r="34" spans="2:13" x14ac:dyDescent="0.25">
      <c r="B34" s="1" t="s">
        <v>0</v>
      </c>
      <c r="C34" s="4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16</v>
      </c>
      <c r="J34" s="1" t="s">
        <v>17</v>
      </c>
      <c r="K34" s="1" t="s">
        <v>18</v>
      </c>
      <c r="L34" s="1" t="s">
        <v>17</v>
      </c>
      <c r="M34" s="1" t="s">
        <v>19</v>
      </c>
    </row>
    <row r="35" spans="2:13" x14ac:dyDescent="0.25">
      <c r="B35" s="2">
        <v>1</v>
      </c>
      <c r="C35" s="2" t="s">
        <v>31</v>
      </c>
      <c r="D35" s="2">
        <f>BIN2DEC(C35)</f>
        <v>109</v>
      </c>
      <c r="E35" s="2">
        <f>D35/(2^8-1)</f>
        <v>0.42745098039215684</v>
      </c>
      <c r="F35" s="2">
        <f>E35*SIN(10*PI()*E35)+1</f>
        <v>1.3246083761386784</v>
      </c>
      <c r="G35" s="2">
        <f>F35</f>
        <v>1.3246083761386784</v>
      </c>
      <c r="H35" s="2">
        <f t="shared" ref="H35:H36" si="15">G35/SUM($G$35:$G$42)</f>
        <v>0.13449522035393041</v>
      </c>
      <c r="I35" s="2" t="s">
        <v>7</v>
      </c>
      <c r="J35" s="7">
        <v>1</v>
      </c>
      <c r="K35" s="2" t="str">
        <f>_xlfn.CONCAT(LEFT(I35,J35),RIGHT(I36,8-J35))</f>
        <v>01101100</v>
      </c>
      <c r="L35" s="7">
        <v>8</v>
      </c>
      <c r="M35" s="2" t="str">
        <f>REPLACE(K35,L35,1,1)</f>
        <v>01101101</v>
      </c>
    </row>
    <row r="36" spans="2:13" x14ac:dyDescent="0.25">
      <c r="B36" s="2">
        <v>2</v>
      </c>
      <c r="C36" s="2" t="s">
        <v>31</v>
      </c>
      <c r="D36" s="2">
        <f t="shared" ref="D36:D42" si="16">BIN2DEC(C36)</f>
        <v>109</v>
      </c>
      <c r="E36" s="2">
        <f t="shared" ref="E36:E42" si="17">D36/(2^8-1)</f>
        <v>0.42745098039215684</v>
      </c>
      <c r="F36" s="2">
        <f t="shared" ref="F36:F42" si="18">E36*SIN(10*PI()*E36)+1</f>
        <v>1.3246083761386784</v>
      </c>
      <c r="G36" s="2">
        <f t="shared" ref="G36:G42" si="19">F36</f>
        <v>1.3246083761386784</v>
      </c>
      <c r="H36" s="2">
        <f t="shared" si="15"/>
        <v>0.13449522035393041</v>
      </c>
      <c r="I36" s="2" t="s">
        <v>7</v>
      </c>
      <c r="J36" s="7"/>
      <c r="K36" s="2" t="str">
        <f>_xlfn.CONCAT(LEFT(I36,J35),RIGHT(I35,8-J35))</f>
        <v>01101100</v>
      </c>
      <c r="L36" s="7"/>
      <c r="M36" s="2" t="str">
        <f>REPLACE(K36,L35,1,1)</f>
        <v>01101101</v>
      </c>
    </row>
    <row r="37" spans="2:13" x14ac:dyDescent="0.25">
      <c r="B37" s="2">
        <v>3</v>
      </c>
      <c r="C37" s="2" t="s">
        <v>35</v>
      </c>
      <c r="D37" s="2">
        <f t="shared" si="16"/>
        <v>214</v>
      </c>
      <c r="E37" s="2">
        <f t="shared" si="17"/>
        <v>0.83921568627450982</v>
      </c>
      <c r="F37" s="2">
        <f>E37*SIN(10*PI()*E37)+1</f>
        <v>1.7915099959876599</v>
      </c>
      <c r="G37" s="2">
        <f t="shared" si="19"/>
        <v>1.7915099959876599</v>
      </c>
      <c r="H37" s="2">
        <f>G37/SUM($G$35:$G$42)</f>
        <v>0.18190246718733066</v>
      </c>
      <c r="I37" s="2" t="s">
        <v>26</v>
      </c>
      <c r="J37" s="7">
        <v>2</v>
      </c>
      <c r="K37" s="2" t="str">
        <f>_xlfn.CONCAT(LEFT(I37,J37),RIGHT(I38,8-J37))</f>
        <v>00100100</v>
      </c>
      <c r="L37" s="7">
        <v>6</v>
      </c>
      <c r="M37" s="2" t="str">
        <f>REPLACE(K37,L37,1,0)</f>
        <v>00100000</v>
      </c>
    </row>
    <row r="38" spans="2:13" x14ac:dyDescent="0.25">
      <c r="B38" s="2">
        <v>4</v>
      </c>
      <c r="C38" s="2" t="s">
        <v>32</v>
      </c>
      <c r="D38" s="2">
        <f t="shared" si="16"/>
        <v>32</v>
      </c>
      <c r="E38" s="2">
        <f t="shared" si="17"/>
        <v>0.12549019607843137</v>
      </c>
      <c r="F38" s="2">
        <f t="shared" si="18"/>
        <v>0.90990909200759951</v>
      </c>
      <c r="G38" s="2">
        <f t="shared" si="19"/>
        <v>0.90990909200759951</v>
      </c>
      <c r="H38" s="2">
        <f t="shared" ref="H38:H42" si="20">G38/SUM($G$35:$G$42)</f>
        <v>9.238838137831204E-2</v>
      </c>
      <c r="I38" s="2" t="s">
        <v>26</v>
      </c>
      <c r="J38" s="7"/>
      <c r="K38" s="2" t="str">
        <f>_xlfn.CONCAT(LEFT(I38,J37),RIGHT(I37,8-J37))</f>
        <v>00100100</v>
      </c>
      <c r="L38" s="7"/>
      <c r="M38" s="2" t="str">
        <f>REPLACE(K38,L37,1,0)</f>
        <v>00100000</v>
      </c>
    </row>
    <row r="39" spans="2:13" x14ac:dyDescent="0.25">
      <c r="B39" s="2">
        <v>5</v>
      </c>
      <c r="C39" s="2" t="s">
        <v>36</v>
      </c>
      <c r="D39" s="2">
        <f t="shared" si="16"/>
        <v>114</v>
      </c>
      <c r="E39" s="2">
        <f t="shared" si="17"/>
        <v>0.44705882352941179</v>
      </c>
      <c r="F39" s="2">
        <f t="shared" si="18"/>
        <v>1.4451517494024861</v>
      </c>
      <c r="G39" s="2">
        <f t="shared" si="19"/>
        <v>1.4451517494024861</v>
      </c>
      <c r="H39" s="2">
        <f t="shared" si="20"/>
        <v>0.14673469266995368</v>
      </c>
      <c r="I39" s="2" t="s">
        <v>7</v>
      </c>
      <c r="J39" s="7">
        <v>5</v>
      </c>
      <c r="K39" s="2" t="str">
        <f>_xlfn.CONCAT(LEFT(I39,J39),RIGHT(I40,8-J39))</f>
        <v>01101001</v>
      </c>
      <c r="L39" s="7">
        <v>5</v>
      </c>
      <c r="M39" s="2" t="str">
        <f>REPLACE(K39,L39,1,0)</f>
        <v>01100001</v>
      </c>
    </row>
    <row r="40" spans="2:13" x14ac:dyDescent="0.25">
      <c r="B40" s="2">
        <v>6</v>
      </c>
      <c r="C40" s="2" t="s">
        <v>37</v>
      </c>
      <c r="D40" s="2">
        <f t="shared" si="16"/>
        <v>204</v>
      </c>
      <c r="E40" s="2">
        <f t="shared" si="17"/>
        <v>0.8</v>
      </c>
      <c r="F40" s="2">
        <f>E40*SIN(10*PI()*E40)+1</f>
        <v>0.99999999999999922</v>
      </c>
      <c r="G40" s="2">
        <f t="shared" si="19"/>
        <v>0.99999999999999922</v>
      </c>
      <c r="H40" s="2">
        <f t="shared" si="20"/>
        <v>0.10153583714002536</v>
      </c>
      <c r="I40" s="2" t="s">
        <v>13</v>
      </c>
      <c r="J40" s="7"/>
      <c r="K40" s="2" t="str">
        <f>_xlfn.CONCAT(LEFT(I40,J39),RIGHT(I39,8-J39))</f>
        <v>00111100</v>
      </c>
      <c r="L40" s="7"/>
      <c r="M40" s="2" t="str">
        <f>REPLACE(K40,L39,1,0)</f>
        <v>00110100</v>
      </c>
    </row>
    <row r="41" spans="2:13" x14ac:dyDescent="0.25">
      <c r="B41" s="2">
        <v>7</v>
      </c>
      <c r="C41" s="2" t="s">
        <v>33</v>
      </c>
      <c r="D41" s="2">
        <f t="shared" si="16"/>
        <v>100</v>
      </c>
      <c r="E41" s="2">
        <f t="shared" si="17"/>
        <v>0.39215686274509803</v>
      </c>
      <c r="F41" s="2">
        <f t="shared" si="18"/>
        <v>0.90434756074181299</v>
      </c>
      <c r="G41" s="2">
        <f t="shared" si="19"/>
        <v>0.90434756074181299</v>
      </c>
      <c r="H41" s="2">
        <f t="shared" si="20"/>
        <v>9.1823686645459993E-2</v>
      </c>
      <c r="I41" s="2" t="s">
        <v>28</v>
      </c>
      <c r="J41" s="7">
        <v>7</v>
      </c>
      <c r="K41" s="2" t="str">
        <f>_xlfn.CONCAT(LEFT(I41,J41),RIGHT(I42,8-J41))</f>
        <v>00111100</v>
      </c>
      <c r="L41" s="7">
        <v>2</v>
      </c>
      <c r="M41" s="2" t="str">
        <f>REPLACE(K41,L41,1,1)</f>
        <v>01111100</v>
      </c>
    </row>
    <row r="42" spans="2:13" x14ac:dyDescent="0.25">
      <c r="B42" s="2">
        <v>8</v>
      </c>
      <c r="C42" s="2" t="s">
        <v>34</v>
      </c>
      <c r="D42" s="2">
        <f t="shared" si="16"/>
        <v>125</v>
      </c>
      <c r="E42" s="2">
        <f t="shared" si="17"/>
        <v>0.49019607843137253</v>
      </c>
      <c r="F42" s="2">
        <f t="shared" si="18"/>
        <v>1.1486042520161985</v>
      </c>
      <c r="G42" s="2">
        <f t="shared" si="19"/>
        <v>1.1486042520161985</v>
      </c>
      <c r="H42" s="2">
        <f t="shared" si="20"/>
        <v>0.11662449427105748</v>
      </c>
      <c r="I42" s="2" t="s">
        <v>26</v>
      </c>
      <c r="J42" s="7"/>
      <c r="K42" s="2" t="str">
        <f>_xlfn.CONCAT(LEFT(I42,J41),RIGHT(I41,8-J41))</f>
        <v>00100101</v>
      </c>
      <c r="L42" s="7"/>
      <c r="M42" s="2" t="str">
        <f>REPLACE(K42,L41,1,1)</f>
        <v>01100101</v>
      </c>
    </row>
    <row r="44" spans="2:13" x14ac:dyDescent="0.25">
      <c r="I44">
        <f>SUM(G35:G42)</f>
        <v>9.8487394024331127</v>
      </c>
      <c r="J44" t="s">
        <v>38</v>
      </c>
    </row>
    <row r="45" spans="2:13" x14ac:dyDescent="0.25">
      <c r="I45">
        <f>SUM(G25:G32)</f>
        <v>9.0352433656992552</v>
      </c>
    </row>
    <row r="46" spans="2:13" x14ac:dyDescent="0.25">
      <c r="I46">
        <f>SUM(G15:G22)</f>
        <v>6.9546945597561152</v>
      </c>
    </row>
    <row r="47" spans="2:13" x14ac:dyDescent="0.25">
      <c r="I47">
        <f>SUM(G5:G12)</f>
        <v>8.6045984686878185</v>
      </c>
    </row>
  </sheetData>
  <mergeCells count="32">
    <mergeCell ref="J5:J6"/>
    <mergeCell ref="J7:J8"/>
    <mergeCell ref="J9:J10"/>
    <mergeCell ref="J11:J12"/>
    <mergeCell ref="L5:L6"/>
    <mergeCell ref="L7:L8"/>
    <mergeCell ref="L9:L10"/>
    <mergeCell ref="L11:L12"/>
    <mergeCell ref="J15:J16"/>
    <mergeCell ref="L15:L16"/>
    <mergeCell ref="J17:J18"/>
    <mergeCell ref="L17:L18"/>
    <mergeCell ref="J19:J20"/>
    <mergeCell ref="L19:L20"/>
    <mergeCell ref="J21:J22"/>
    <mergeCell ref="L21:L22"/>
    <mergeCell ref="J25:J26"/>
    <mergeCell ref="L25:L26"/>
    <mergeCell ref="J27:J28"/>
    <mergeCell ref="L27:L28"/>
    <mergeCell ref="J29:J30"/>
    <mergeCell ref="L29:L30"/>
    <mergeCell ref="J31:J32"/>
    <mergeCell ref="L31:L32"/>
    <mergeCell ref="J35:J36"/>
    <mergeCell ref="L35:L36"/>
    <mergeCell ref="J37:J38"/>
    <mergeCell ref="L37:L38"/>
    <mergeCell ref="J39:J40"/>
    <mergeCell ref="L39:L40"/>
    <mergeCell ref="J41:J42"/>
    <mergeCell ref="L41:L42"/>
  </mergeCells>
  <conditionalFormatting sqref="G5:G12">
    <cfRule type="colorScale" priority="7">
      <colorScale>
        <cfvo type="min"/>
        <cfvo type="max"/>
        <color theme="9" tint="0.79998168889431442"/>
        <color theme="9" tint="-0.249977111117893"/>
      </colorScale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G15:G22">
    <cfRule type="colorScale" priority="5">
      <colorScale>
        <cfvo type="min"/>
        <cfvo type="max"/>
        <color theme="9" tint="0.79998168889431442"/>
        <color theme="9" tint="-0.249977111117893"/>
      </colorScale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G25:G32">
    <cfRule type="colorScale" priority="3">
      <colorScale>
        <cfvo type="min"/>
        <cfvo type="max"/>
        <color theme="9" tint="0.79998168889431442"/>
        <color theme="9" tint="-0.249977111117893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G35:G42">
    <cfRule type="colorScale" priority="1">
      <colorScale>
        <cfvo type="min"/>
        <cfvo type="max"/>
        <color theme="9" tint="0.79998168889431442"/>
        <color theme="9" tint="-0.249977111117893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mcseb94@gmail.com</cp:lastModifiedBy>
  <dcterms:created xsi:type="dcterms:W3CDTF">2025-09-12T02:45:43Z</dcterms:created>
  <dcterms:modified xsi:type="dcterms:W3CDTF">2025-09-16T02:28:37Z</dcterms:modified>
</cp:coreProperties>
</file>