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ish\OneDrive\Desktop\Data Analyst\excel_Assignments\"/>
    </mc:Choice>
  </mc:AlternateContent>
  <xr:revisionPtr revIDLastSave="0" documentId="13_ncr:1_{9054BB78-183C-4960-A88E-37733B345529}" xr6:coauthVersionLast="47" xr6:coauthVersionMax="47" xr10:uidLastSave="{00000000-0000-0000-0000-000000000000}"/>
  <bookViews>
    <workbookView xWindow="16284" yWindow="-108" windowWidth="23256" windowHeight="12576" xr2:uid="{F834B0FE-07F0-4502-B9D6-DCEA0411B2B2}"/>
  </bookViews>
  <sheets>
    <sheet name="XLOOKUP and XMATCH" sheetId="1" r:id="rId1"/>
  </sheets>
  <definedNames>
    <definedName name="Deb" hidden="1">{"FirstQ",#N/A,FALSE,"Budget2000";"SecondQ",#N/A,FALSE,"Budget2000"}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Fruits">#REF!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Unique">_xlfn.ANCHORARRAY(#REF!)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2" i="1" l="1"/>
  <c r="H9" i="1"/>
  <c r="H6" i="1"/>
  <c r="H7" i="1"/>
  <c r="F20" i="1"/>
  <c r="E20" i="1"/>
  <c r="D20" i="1"/>
  <c r="C20" i="1"/>
</calcChain>
</file>

<file path=xl/sharedStrings.xml><?xml version="1.0" encoding="utf-8"?>
<sst xmlns="http://schemas.openxmlformats.org/spreadsheetml/2006/main" count="71" uniqueCount="40">
  <si>
    <t>Basic Example</t>
  </si>
  <si>
    <t>Category</t>
  </si>
  <si>
    <t>App</t>
  </si>
  <si>
    <t>Revenue</t>
  </si>
  <si>
    <t>Profit</t>
  </si>
  <si>
    <t>Select App:</t>
  </si>
  <si>
    <t>Google Docs</t>
  </si>
  <si>
    <t>Game</t>
  </si>
  <si>
    <t>Temple Run</t>
  </si>
  <si>
    <t>Candy Crush</t>
  </si>
  <si>
    <t>Doom</t>
  </si>
  <si>
    <t>Bejewelled</t>
  </si>
  <si>
    <t>Productivity</t>
  </si>
  <si>
    <t>Office Lens</t>
  </si>
  <si>
    <t>OneDrive</t>
  </si>
  <si>
    <t>Social Media</t>
  </si>
  <si>
    <t>Twitter</t>
  </si>
  <si>
    <t>Instagram</t>
  </si>
  <si>
    <t>Facebook</t>
  </si>
  <si>
    <t>TikTok</t>
  </si>
  <si>
    <t>More Complex</t>
  </si>
  <si>
    <t>Actual</t>
  </si>
  <si>
    <t>Budget</t>
  </si>
  <si>
    <t>Select KPI:</t>
  </si>
  <si>
    <t>Division</t>
  </si>
  <si>
    <t>Apps</t>
  </si>
  <si>
    <t>Fightrr</t>
  </si>
  <si>
    <t>WenCaL</t>
  </si>
  <si>
    <t>Kryptis</t>
  </si>
  <si>
    <t>Perino</t>
  </si>
  <si>
    <t>Hackrr</t>
  </si>
  <si>
    <t>Array Solution with CSE</t>
  </si>
  <si>
    <t>Blend</t>
  </si>
  <si>
    <t>Sleops</t>
  </si>
  <si>
    <t>Utility</t>
  </si>
  <si>
    <t>Accord</t>
  </si>
  <si>
    <t>Misty Wash</t>
  </si>
  <si>
    <t>Twenty20</t>
  </si>
  <si>
    <t>The NEW! XLOOKUP and XMATCH Functions</t>
  </si>
  <si>
    <t>unity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</si>
</sst>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638EC6"/>
        <bgColor indexed="64"/>
      </patternFill>
    </fill>
    <fill>
      <patternFill patternType="solid">
        <fgColor rgb="FFD2DEEE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/>
      <top style="thin">
        <color theme="7" tint="-0.249977111117893"/>
      </top>
      <bottom style="thin">
        <color theme="7" tint="-0.249977111117893"/>
      </bottom>
      <diagonal/>
    </border>
    <border>
      <left/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/>
      <bottom style="thin">
        <color theme="7" tint="-0.249977111117893"/>
      </bottom>
      <diagonal/>
    </border>
    <border>
      <left style="thin">
        <color theme="7" tint="-0.249977111117893"/>
      </left>
      <right/>
      <top/>
      <bottom style="thin">
        <color theme="7" tint="-0.249977111117893"/>
      </bottom>
      <diagonal/>
    </border>
    <border>
      <left/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theme="7" tint="-0.249977111117893"/>
      </left>
      <right/>
      <top style="thin">
        <color theme="7" tint="-0.249977111117893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1" xfId="0" applyFont="1" applyBorder="1"/>
    <xf numFmtId="0" fontId="3" fillId="0" borderId="1" xfId="0" applyFont="1" applyBorder="1"/>
    <xf numFmtId="0" fontId="4" fillId="2" borderId="2" xfId="0" applyFont="1" applyFill="1" applyBorder="1"/>
    <xf numFmtId="0" fontId="5" fillId="0" borderId="0" xfId="0" applyFont="1" applyAlignment="1">
      <alignment horizontal="left"/>
    </xf>
    <xf numFmtId="0" fontId="0" fillId="0" borderId="2" xfId="0" applyBorder="1"/>
    <xf numFmtId="44" fontId="0" fillId="3" borderId="2" xfId="1" applyFont="1" applyFill="1" applyBorder="1"/>
    <xf numFmtId="0" fontId="0" fillId="0" borderId="0" xfId="0" applyAlignment="1">
      <alignment horizontal="left"/>
    </xf>
    <xf numFmtId="3" fontId="0" fillId="3" borderId="2" xfId="0" applyNumberFormat="1" applyFill="1" applyBorder="1"/>
    <xf numFmtId="0" fontId="3" fillId="0" borderId="0" xfId="0" applyFont="1"/>
    <xf numFmtId="0" fontId="4" fillId="4" borderId="0" xfId="0" applyFont="1" applyFill="1"/>
    <xf numFmtId="0" fontId="5" fillId="0" borderId="1" xfId="0" applyFont="1" applyBorder="1"/>
    <xf numFmtId="0" fontId="5" fillId="0" borderId="3" xfId="0" applyFont="1" applyBorder="1"/>
    <xf numFmtId="3" fontId="0" fillId="0" borderId="0" xfId="0" applyNumberFormat="1"/>
    <xf numFmtId="0" fontId="5" fillId="0" borderId="0" xfId="0" applyFont="1"/>
    <xf numFmtId="3" fontId="0" fillId="5" borderId="0" xfId="0" applyNumberFormat="1" applyFill="1"/>
    <xf numFmtId="0" fontId="0" fillId="0" borderId="1" xfId="0" applyBorder="1"/>
    <xf numFmtId="0" fontId="0" fillId="0" borderId="4" xfId="0" applyBorder="1"/>
    <xf numFmtId="44" fontId="0" fillId="3" borderId="5" xfId="1" applyFont="1" applyFill="1" applyBorder="1"/>
    <xf numFmtId="0" fontId="4" fillId="2" borderId="6" xfId="0" applyFont="1" applyFill="1" applyBorder="1"/>
    <xf numFmtId="0" fontId="4" fillId="2" borderId="7" xfId="0" applyFont="1" applyFill="1" applyBorder="1" applyAlignment="1">
      <alignment horizontal="left" wrapText="1"/>
    </xf>
    <xf numFmtId="0" fontId="4" fillId="2" borderId="7" xfId="0" applyFont="1" applyFill="1" applyBorder="1"/>
    <xf numFmtId="0" fontId="4" fillId="2" borderId="8" xfId="0" applyFont="1" applyFill="1" applyBorder="1"/>
    <xf numFmtId="0" fontId="0" fillId="0" borderId="9" xfId="0" applyBorder="1"/>
    <xf numFmtId="0" fontId="0" fillId="0" borderId="10" xfId="0" applyBorder="1"/>
    <xf numFmtId="44" fontId="0" fillId="3" borderId="10" xfId="1" applyFont="1" applyFill="1" applyBorder="1"/>
    <xf numFmtId="44" fontId="0" fillId="3" borderId="11" xfId="1" applyFont="1" applyFill="1" applyBorder="1"/>
    <xf numFmtId="166" fontId="0" fillId="3" borderId="10" xfId="1" applyNumberFormat="1" applyFont="1" applyFill="1" applyBorder="1"/>
    <xf numFmtId="166" fontId="0" fillId="3" borderId="11" xfId="1" applyNumberFormat="1" applyFont="1" applyFill="1" applyBorder="1"/>
  </cellXfs>
  <cellStyles count="2">
    <cellStyle name="Currency" xfId="1" builtinId="4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7" tint="-0.249977111117893"/>
        </patternFill>
      </fill>
      <border diagonalUp="0" diagonalDown="0" outline="0">
        <left style="thin">
          <color theme="7" tint="-0.249977111117893"/>
        </left>
        <right style="thin">
          <color theme="7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7" tint="-0.249977111117893"/>
        </left>
        <right/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 tint="0.79998168889431442"/>
        </patternFill>
      </fill>
      <border diagonalUp="0" diagonalDown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border diagonalUp="0" diagonalDown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border diagonalUp="0" diagonalDown="0">
        <left/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  <vertical/>
        <horizontal/>
      </border>
    </dxf>
    <dxf>
      <border outline="0">
        <top style="thin">
          <color theme="7" tint="-0.249977111117893"/>
        </top>
      </border>
    </dxf>
    <dxf>
      <border outline="0">
        <bottom style="thin">
          <color theme="7" tint="-0.249977111117893"/>
        </bottom>
      </border>
    </dxf>
    <dxf>
      <border outline="0">
        <left style="thin">
          <color theme="7" tint="-0.249977111117893"/>
        </left>
        <right style="thin">
          <color theme="7" tint="-0.249977111117893"/>
        </right>
        <top style="thin">
          <color theme="7" tint="-0.249977111117893"/>
        </top>
        <bottom style="thin">
          <color theme="7" tint="-0.24997711111789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D29FD8-2362-4236-AF32-36BE5BEC7710}" name="App_list" displayName="App_list" ref="A5:D17" totalsRowShown="0" headerRowDxfId="0" headerRowBorderDxfId="6" tableBorderDxfId="7" totalsRowBorderDxfId="5">
  <autoFilter ref="A5:D17" xr:uid="{21D29FD8-2362-4236-AF32-36BE5BEC7710}"/>
  <tableColumns count="4">
    <tableColumn id="1" xr3:uid="{926B5DD6-9AC4-4FC5-B1B5-7D6B5A1E2A67}" name="Category" dataDxfId="4"/>
    <tableColumn id="2" xr3:uid="{467F0CDD-A593-413B-8577-04454C4CA58C}" name="App" dataDxfId="3"/>
    <tableColumn id="3" xr3:uid="{C08134EA-C90C-40ED-8155-8843674D98E3}" name="Revenue" dataDxfId="2" dataCellStyle="Currency"/>
    <tableColumn id="4" xr3:uid="{95E1D163-1832-4B23-9FCC-1EDA31B6BB2B}" name="Profit" dataDxfId="1" dataCellStyle="Currency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66D27-9980-4A12-9C4C-5A1AABB9D3C5}">
  <sheetPr>
    <tabColor theme="7" tint="-0.249977111117893"/>
  </sheetPr>
  <dimension ref="A1:I34"/>
  <sheetViews>
    <sheetView tabSelected="1" zoomScale="120" zoomScaleNormal="120" workbookViewId="0">
      <selection activeCell="H13" sqref="H13"/>
    </sheetView>
  </sheetViews>
  <sheetFormatPr defaultRowHeight="15" x14ac:dyDescent="0.25"/>
  <cols>
    <col min="1" max="1" width="16.140625" customWidth="1"/>
    <col min="2" max="2" width="13.7109375" customWidth="1"/>
    <col min="3" max="3" width="14.5703125" bestFit="1" customWidth="1"/>
    <col min="4" max="4" width="11.5703125" bestFit="1" customWidth="1"/>
    <col min="5" max="5" width="15.28515625" bestFit="1" customWidth="1"/>
    <col min="6" max="6" width="12.28515625" bestFit="1" customWidth="1"/>
    <col min="7" max="7" width="14.28515625" customWidth="1"/>
    <col min="8" max="8" width="21.5703125" customWidth="1"/>
  </cols>
  <sheetData>
    <row r="1" spans="1:8" s="1" customFormat="1" ht="15.75" x14ac:dyDescent="0.25">
      <c r="A1" s="1" t="s">
        <v>38</v>
      </c>
      <c r="B1" s="2"/>
      <c r="C1" s="3"/>
    </row>
    <row r="3" spans="1:8" ht="17.25" x14ac:dyDescent="0.3">
      <c r="A3" s="4" t="s">
        <v>0</v>
      </c>
      <c r="B3" s="5"/>
      <c r="C3" s="5"/>
      <c r="D3" s="5"/>
      <c r="E3" s="5"/>
      <c r="F3" s="5"/>
      <c r="G3" s="5"/>
      <c r="H3" s="5"/>
    </row>
    <row r="5" spans="1:8" x14ac:dyDescent="0.25">
      <c r="A5" s="22" t="s">
        <v>1</v>
      </c>
      <c r="B5" s="23" t="s">
        <v>2</v>
      </c>
      <c r="C5" s="24" t="s">
        <v>3</v>
      </c>
      <c r="D5" s="25" t="s">
        <v>4</v>
      </c>
      <c r="G5" s="7" t="s">
        <v>5</v>
      </c>
      <c r="H5" s="6" t="s">
        <v>6</v>
      </c>
    </row>
    <row r="6" spans="1:8" x14ac:dyDescent="0.25">
      <c r="A6" s="20" t="s">
        <v>7</v>
      </c>
      <c r="B6" s="8" t="s">
        <v>8</v>
      </c>
      <c r="C6" s="9">
        <v>11649</v>
      </c>
      <c r="D6" s="21">
        <v>802</v>
      </c>
      <c r="G6" s="10" t="s">
        <v>1</v>
      </c>
      <c r="H6" s="11" t="str">
        <f>_xlfn.XLOOKUP(H5,B6:B17,A6:A17,"App Not Found",0,1)</f>
        <v>Productivity</v>
      </c>
    </row>
    <row r="7" spans="1:8" x14ac:dyDescent="0.25">
      <c r="A7" s="20" t="s">
        <v>7</v>
      </c>
      <c r="B7" s="8" t="s">
        <v>9</v>
      </c>
      <c r="C7" s="9">
        <v>7718</v>
      </c>
      <c r="D7" s="21">
        <v>876</v>
      </c>
      <c r="G7" s="10" t="s">
        <v>4</v>
      </c>
      <c r="H7" s="9">
        <f>_xlfn.XLOOKUP(H5,App_list[App],App_list[Profit],,0,1)</f>
        <v>1166</v>
      </c>
    </row>
    <row r="8" spans="1:8" x14ac:dyDescent="0.25">
      <c r="A8" s="20" t="s">
        <v>7</v>
      </c>
      <c r="B8" s="8" t="s">
        <v>10</v>
      </c>
      <c r="C8" s="9">
        <v>15033</v>
      </c>
      <c r="D8" s="21">
        <v>469</v>
      </c>
      <c r="G8" s="10"/>
    </row>
    <row r="9" spans="1:8" x14ac:dyDescent="0.25">
      <c r="A9" s="20" t="s">
        <v>7</v>
      </c>
      <c r="B9" s="8" t="s">
        <v>11</v>
      </c>
      <c r="C9" s="9">
        <v>18700.5</v>
      </c>
      <c r="D9" s="21">
        <v>984.90000000000009</v>
      </c>
      <c r="G9" s="10" t="s">
        <v>3</v>
      </c>
      <c r="H9" s="9">
        <f>_xlfn.XLOOKUP(H5,App_list[App],App_list[Revenue],,0,-1)</f>
        <v>60000</v>
      </c>
    </row>
    <row r="10" spans="1:8" x14ac:dyDescent="0.25">
      <c r="A10" s="20" t="s">
        <v>12</v>
      </c>
      <c r="B10" s="8" t="s">
        <v>13</v>
      </c>
      <c r="C10" s="9">
        <v>14432</v>
      </c>
      <c r="D10" s="21">
        <v>240</v>
      </c>
    </row>
    <row r="11" spans="1:8" x14ac:dyDescent="0.25">
      <c r="A11" s="20" t="s">
        <v>12</v>
      </c>
      <c r="B11" s="8" t="s">
        <v>6</v>
      </c>
      <c r="C11" s="9">
        <v>17990</v>
      </c>
      <c r="D11" s="21">
        <v>1166</v>
      </c>
    </row>
    <row r="12" spans="1:8" x14ac:dyDescent="0.25">
      <c r="A12" s="20" t="s">
        <v>12</v>
      </c>
      <c r="B12" s="8" t="s">
        <v>14</v>
      </c>
      <c r="C12" s="9">
        <v>11022</v>
      </c>
      <c r="D12" s="21">
        <v>550</v>
      </c>
      <c r="H12">
        <f>_xlfn.XMATCH(H5,App_list[App],0,1)</f>
        <v>6</v>
      </c>
    </row>
    <row r="13" spans="1:8" x14ac:dyDescent="0.25">
      <c r="A13" s="20" t="s">
        <v>15</v>
      </c>
      <c r="B13" s="8" t="s">
        <v>16</v>
      </c>
      <c r="C13" s="9">
        <v>17760</v>
      </c>
      <c r="D13" s="21">
        <v>800</v>
      </c>
    </row>
    <row r="14" spans="1:8" x14ac:dyDescent="0.25">
      <c r="A14" s="20" t="s">
        <v>15</v>
      </c>
      <c r="B14" s="8" t="s">
        <v>17</v>
      </c>
      <c r="C14" s="9">
        <v>30399.599999999999</v>
      </c>
      <c r="D14" s="21">
        <v>786.8</v>
      </c>
    </row>
    <row r="15" spans="1:8" x14ac:dyDescent="0.25">
      <c r="A15" s="20" t="s">
        <v>15</v>
      </c>
      <c r="B15" s="8" t="s">
        <v>18</v>
      </c>
      <c r="C15" s="9">
        <v>20400</v>
      </c>
      <c r="D15" s="21">
        <v>614.40000000000009</v>
      </c>
    </row>
    <row r="16" spans="1:8" x14ac:dyDescent="0.25">
      <c r="A16" s="26" t="s">
        <v>15</v>
      </c>
      <c r="B16" s="27" t="s">
        <v>19</v>
      </c>
      <c r="C16" s="28">
        <v>60000</v>
      </c>
      <c r="D16" s="29">
        <v>10000</v>
      </c>
    </row>
    <row r="17" spans="1:9" x14ac:dyDescent="0.25">
      <c r="A17" s="26" t="s">
        <v>39</v>
      </c>
      <c r="B17" s="27" t="s">
        <v>6</v>
      </c>
      <c r="C17" s="30">
        <v>60000</v>
      </c>
      <c r="D17" s="31">
        <v>500</v>
      </c>
    </row>
    <row r="18" spans="1:9" ht="17.25" hidden="1" x14ac:dyDescent="0.3">
      <c r="A18" s="4" t="s">
        <v>20</v>
      </c>
      <c r="B18" s="5"/>
      <c r="C18" s="5"/>
      <c r="D18" s="5"/>
      <c r="E18" s="5"/>
      <c r="F18" s="5"/>
      <c r="G18" s="5"/>
      <c r="H18" s="5"/>
    </row>
    <row r="19" spans="1:9" ht="17.25" hidden="1" x14ac:dyDescent="0.3">
      <c r="A19" s="1"/>
      <c r="B19" s="12"/>
      <c r="C19" s="12"/>
      <c r="D19" s="12"/>
      <c r="E19" s="12"/>
      <c r="F19" s="12"/>
      <c r="G19" s="12"/>
      <c r="H19" s="12"/>
    </row>
    <row r="20" spans="1:9" hidden="1" x14ac:dyDescent="0.25">
      <c r="C20" t="str">
        <f>C21&amp;C22</f>
        <v>ActualRevenue</v>
      </c>
      <c r="D20" t="str">
        <f t="shared" ref="D20:F20" si="0">D21&amp;D22</f>
        <v>ActualProfit</v>
      </c>
      <c r="E20" t="str">
        <f t="shared" si="0"/>
        <v>BudgetRevenue</v>
      </c>
      <c r="F20" t="str">
        <f t="shared" si="0"/>
        <v>BudgetProfit</v>
      </c>
    </row>
    <row r="21" spans="1:9" hidden="1" x14ac:dyDescent="0.25">
      <c r="C21" s="13" t="s">
        <v>21</v>
      </c>
      <c r="D21" s="13" t="s">
        <v>21</v>
      </c>
      <c r="E21" s="13" t="s">
        <v>22</v>
      </c>
      <c r="F21" s="13" t="s">
        <v>22</v>
      </c>
      <c r="H21" s="14" t="s">
        <v>23</v>
      </c>
      <c r="I21" s="14" t="s">
        <v>21</v>
      </c>
    </row>
    <row r="22" spans="1:9" hidden="1" x14ac:dyDescent="0.25">
      <c r="A22" s="13" t="s">
        <v>24</v>
      </c>
      <c r="B22" s="13" t="s">
        <v>25</v>
      </c>
      <c r="C22" s="13" t="s">
        <v>3</v>
      </c>
      <c r="D22" s="13" t="s">
        <v>4</v>
      </c>
      <c r="E22" s="13" t="s">
        <v>3</v>
      </c>
      <c r="F22" s="13" t="s">
        <v>4</v>
      </c>
      <c r="I22" s="15" t="s">
        <v>3</v>
      </c>
    </row>
    <row r="23" spans="1:9" hidden="1" x14ac:dyDescent="0.25">
      <c r="A23" t="s">
        <v>7</v>
      </c>
      <c r="B23" t="s">
        <v>26</v>
      </c>
      <c r="C23" s="16">
        <v>11649</v>
      </c>
      <c r="D23" s="16">
        <v>802</v>
      </c>
      <c r="E23" s="16">
        <v>10593</v>
      </c>
      <c r="F23" s="16">
        <v>554</v>
      </c>
      <c r="H23" s="17" t="s">
        <v>27</v>
      </c>
      <c r="I23" s="18"/>
    </row>
    <row r="24" spans="1:9" hidden="1" x14ac:dyDescent="0.25">
      <c r="A24" t="s">
        <v>7</v>
      </c>
      <c r="B24" t="s">
        <v>28</v>
      </c>
      <c r="C24" s="16">
        <v>7718</v>
      </c>
      <c r="D24" s="16">
        <v>876</v>
      </c>
      <c r="E24" s="16">
        <v>6409</v>
      </c>
      <c r="F24" s="16">
        <v>654</v>
      </c>
    </row>
    <row r="25" spans="1:9" hidden="1" x14ac:dyDescent="0.25">
      <c r="A25" t="s">
        <v>7</v>
      </c>
      <c r="B25" t="s">
        <v>29</v>
      </c>
      <c r="C25" s="16">
        <v>15033</v>
      </c>
      <c r="D25" s="16">
        <v>469</v>
      </c>
      <c r="E25" s="16">
        <v>12724</v>
      </c>
      <c r="F25" s="16">
        <v>530</v>
      </c>
    </row>
    <row r="26" spans="1:9" hidden="1" x14ac:dyDescent="0.25">
      <c r="A26" t="s">
        <v>7</v>
      </c>
      <c r="B26" t="s">
        <v>30</v>
      </c>
      <c r="C26" s="16">
        <v>18700.5</v>
      </c>
      <c r="D26" s="16">
        <v>984.90000000000009</v>
      </c>
      <c r="E26" s="16">
        <v>19101.600000000002</v>
      </c>
      <c r="F26" s="16">
        <v>1302</v>
      </c>
      <c r="H26" s="14" t="s">
        <v>31</v>
      </c>
      <c r="I26" s="19"/>
    </row>
    <row r="27" spans="1:9" hidden="1" x14ac:dyDescent="0.25">
      <c r="A27" t="s">
        <v>12</v>
      </c>
      <c r="B27" t="s">
        <v>27</v>
      </c>
      <c r="C27" s="16">
        <v>14432</v>
      </c>
      <c r="D27" s="16">
        <v>240</v>
      </c>
      <c r="E27" s="16">
        <v>15113</v>
      </c>
      <c r="F27" s="16">
        <v>363</v>
      </c>
      <c r="I27" s="18"/>
    </row>
    <row r="28" spans="1:9" hidden="1" x14ac:dyDescent="0.25">
      <c r="A28" t="s">
        <v>12</v>
      </c>
      <c r="B28" t="s">
        <v>32</v>
      </c>
      <c r="C28" s="16">
        <v>17990</v>
      </c>
      <c r="D28" s="16">
        <v>1166</v>
      </c>
      <c r="E28" s="16">
        <v>18181</v>
      </c>
      <c r="F28" s="16">
        <v>1223</v>
      </c>
    </row>
    <row r="29" spans="1:9" hidden="1" x14ac:dyDescent="0.25">
      <c r="A29" t="s">
        <v>12</v>
      </c>
      <c r="B29" t="s">
        <v>33</v>
      </c>
      <c r="C29" s="16">
        <v>11022</v>
      </c>
      <c r="D29" s="16">
        <v>550</v>
      </c>
      <c r="E29" s="16">
        <v>13112</v>
      </c>
      <c r="F29" s="16">
        <v>474</v>
      </c>
    </row>
    <row r="30" spans="1:9" hidden="1" x14ac:dyDescent="0.25">
      <c r="A30" t="s">
        <v>34</v>
      </c>
      <c r="B30" t="s">
        <v>35</v>
      </c>
      <c r="C30" s="16">
        <v>17760</v>
      </c>
      <c r="D30" s="16">
        <v>800</v>
      </c>
      <c r="E30" s="16">
        <v>16854</v>
      </c>
      <c r="F30" s="16">
        <v>572</v>
      </c>
    </row>
    <row r="31" spans="1:9" hidden="1" x14ac:dyDescent="0.25">
      <c r="A31" t="s">
        <v>34</v>
      </c>
      <c r="B31" t="s">
        <v>36</v>
      </c>
      <c r="C31" s="16">
        <v>30399.599999999999</v>
      </c>
      <c r="D31" s="16">
        <v>786.8</v>
      </c>
      <c r="E31" s="16">
        <v>30237.199999999997</v>
      </c>
      <c r="F31" s="16">
        <v>932.4</v>
      </c>
    </row>
    <row r="32" spans="1:9" hidden="1" x14ac:dyDescent="0.25">
      <c r="A32" t="s">
        <v>34</v>
      </c>
      <c r="B32" t="s">
        <v>37</v>
      </c>
      <c r="C32" s="16">
        <v>20400</v>
      </c>
      <c r="D32" s="16">
        <v>614.40000000000009</v>
      </c>
      <c r="E32" s="16">
        <v>18476.8</v>
      </c>
      <c r="F32" s="16">
        <v>1120</v>
      </c>
    </row>
    <row r="33" hidden="1" x14ac:dyDescent="0.25"/>
    <row r="34" hidden="1" x14ac:dyDescent="0.25"/>
  </sheetData>
  <dataValidations count="4">
    <dataValidation type="list" allowBlank="1" showInputMessage="1" showErrorMessage="1" sqref="H5" xr:uid="{B4E93922-FCAF-404E-BF14-6A7D73BF1182}">
      <formula1>$B$6:$B$17</formula1>
    </dataValidation>
    <dataValidation type="list" allowBlank="1" showInputMessage="1" showErrorMessage="1" sqref="I21" xr:uid="{EB1C77DC-E967-4FD1-A25E-D0BF7EDA50AE}">
      <formula1>$D$21:$E$21</formula1>
    </dataValidation>
    <dataValidation type="list" allowBlank="1" showInputMessage="1" showErrorMessage="1" sqref="H23" xr:uid="{D7247131-E48C-4386-9A7D-D6BD2D97643B}">
      <formula1>$B$22:$B$31</formula1>
    </dataValidation>
    <dataValidation type="list" allowBlank="1" showInputMessage="1" showErrorMessage="1" sqref="I22" xr:uid="{FF669706-1C78-4141-951C-4A38BD9BE0EF}">
      <formula1>$C$22:$D$22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XLOOKUP and XMATCH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JS Michael</cp:lastModifiedBy>
  <dcterms:created xsi:type="dcterms:W3CDTF">2022-01-07T01:38:09Z</dcterms:created>
  <dcterms:modified xsi:type="dcterms:W3CDTF">2024-12-06T15:17:07Z</dcterms:modified>
</cp:coreProperties>
</file>