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statistics_Assignments\"/>
    </mc:Choice>
  </mc:AlternateContent>
  <xr:revisionPtr revIDLastSave="0" documentId="13_ncr:1_{37C4BF1F-57F9-4634-B920-BA8F4928CEE5}" xr6:coauthVersionLast="47" xr6:coauthVersionMax="47" xr10:uidLastSave="{00000000-0000-0000-0000-000000000000}"/>
  <bookViews>
    <workbookView xWindow="-120" yWindow="-120" windowWidth="20730" windowHeight="11160" xr2:uid="{456A02B3-7526-44AD-BEF7-DA97EE25E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P6" i="1"/>
  <c r="M12" i="1"/>
  <c r="M11" i="1"/>
  <c r="M10" i="1"/>
  <c r="M9" i="1"/>
  <c r="M8" i="1"/>
  <c r="M7" i="1"/>
  <c r="J6" i="1"/>
  <c r="G11" i="1"/>
  <c r="F11" i="1"/>
  <c r="G10" i="1" a="1"/>
  <c r="G10" i="1" s="1"/>
  <c r="F10" i="1" a="1"/>
  <c r="F10" i="1" s="1"/>
  <c r="G9" i="1"/>
  <c r="F9" i="1"/>
  <c r="G8" i="1"/>
  <c r="F8" i="1"/>
  <c r="G7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<sst xmlns="http://schemas.openxmlformats.org/spreadsheetml/2006/main" count="124" uniqueCount="27">
  <si>
    <t>What's the difference in employability scores between graduates with and without jobs?</t>
  </si>
  <si>
    <t>Confidence Intervals for Independent Samples</t>
  </si>
  <si>
    <t>Dynamic Excel Formulas</t>
  </si>
  <si>
    <t>Legacy Excel Formulas</t>
  </si>
  <si>
    <t>Status</t>
  </si>
  <si>
    <t>Employability (After)</t>
  </si>
  <si>
    <t>SAMPLE DATA</t>
  </si>
  <si>
    <t>POINT ESTIMATE</t>
  </si>
  <si>
    <t>MARGIN OF ERROR</t>
  </si>
  <si>
    <t>CONFIDENCE INTERVAL</t>
  </si>
  <si>
    <t>Placed</t>
  </si>
  <si>
    <t>Not Placed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</si>
  <si>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</si>
  <si>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Confidence Level:</t>
  </si>
  <si>
    <t>Lower Limit:</t>
  </si>
  <si>
    <t>Sample Size (n):</t>
  </si>
  <si>
    <t>Alpha:</t>
  </si>
  <si>
    <t>Upper Limit:</t>
  </si>
  <si>
    <t>n-1:</t>
  </si>
  <si>
    <t>Alpha/2:</t>
  </si>
  <si>
    <t>Mean (x̄):</t>
  </si>
  <si>
    <t>Degrees of Freedom: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</si>
  <si>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</si>
  <si>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Critical Value (T):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</si>
  <si>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</si>
  <si>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Standard Error:</t>
  </si>
  <si>
    <t>Margin of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</si>
</sst>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B7E10-66A7-485C-854B-FA5A6FF5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BCEFDB-A3B7-4F0C-87B7-CAFB0654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8346-9687-407C-B813-0AC333D6D0D0}">
  <dimension ref="B1:P100"/>
  <sheetViews>
    <sheetView tabSelected="1" topLeftCell="D1" workbookViewId="0">
      <selection activeCell="P8" sqref="P8"/>
    </sheetView>
  </sheetViews>
  <sheetFormatPr defaultRowHeight="15" x14ac:dyDescent="0.25"/>
  <cols>
    <col min="1" max="1" width="2.85546875" customWidth="1"/>
    <col min="2" max="2" width="11.42578125" customWidth="1"/>
    <col min="3" max="3" width="20" customWidth="1"/>
    <col min="5" max="5" width="15.42578125" bestFit="1" customWidth="1"/>
    <col min="6" max="7" width="14.28515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" t="s">
        <v>0</v>
      </c>
    </row>
    <row r="2" spans="2:16" ht="15" customHeight="1" x14ac:dyDescent="0.25">
      <c r="B2" s="2" t="s">
        <v>1</v>
      </c>
    </row>
    <row r="3" spans="2:16" ht="18" customHeight="1" x14ac:dyDescent="0.25"/>
    <row r="4" spans="2:16" x14ac:dyDescent="0.25">
      <c r="E4" s="3" t="s">
        <v>2</v>
      </c>
      <c r="I4" s="3" t="s">
        <v>3</v>
      </c>
      <c r="L4" s="3" t="s">
        <v>3</v>
      </c>
      <c r="O4" s="3" t="s">
        <v>3</v>
      </c>
    </row>
    <row r="5" spans="2:16" x14ac:dyDescent="0.25">
      <c r="B5" s="4" t="s">
        <v>4</v>
      </c>
      <c r="C5" s="5" t="s">
        <v>5</v>
      </c>
      <c r="E5" s="16" t="s">
        <v>6</v>
      </c>
      <c r="F5" s="16"/>
      <c r="G5" s="16"/>
      <c r="I5" s="17" t="s">
        <v>7</v>
      </c>
      <c r="J5" s="17"/>
      <c r="L5" s="17" t="s">
        <v>8</v>
      </c>
      <c r="M5" s="17"/>
      <c r="O5" s="17" t="s">
        <v>9</v>
      </c>
      <c r="P5" s="17"/>
    </row>
    <row r="6" spans="2:16" ht="18" x14ac:dyDescent="0.35">
      <c r="B6" s="6" t="s">
        <v>10</v>
      </c>
      <c r="C6" s="6">
        <v>276</v>
      </c>
      <c r="F6" s="7" t="s">
        <v>10</v>
      </c>
      <c r="G6" s="7" t="s">
        <v>11</v>
      </c>
      <c r="I6" s="8" t="s">
        <v>12</v>
      </c>
      <c r="J6" s="9">
        <f>F9-G9</f>
        <v>70.528301886792462</v>
      </c>
      <c r="L6" s="8" t="s">
        <v>13</v>
      </c>
      <c r="M6" s="10">
        <v>0.9</v>
      </c>
      <c r="O6" s="8" t="s">
        <v>14</v>
      </c>
      <c r="P6" s="9">
        <f>J6-M12</f>
        <v>100.50076701367794</v>
      </c>
    </row>
    <row r="7" spans="2:16" x14ac:dyDescent="0.25">
      <c r="B7" s="6" t="s">
        <v>11</v>
      </c>
      <c r="C7" s="6">
        <v>410</v>
      </c>
      <c r="E7" s="8" t="s">
        <v>15</v>
      </c>
      <c r="F7" s="11">
        <f>COUNTIFS($B$6:$B$100,F6)</f>
        <v>53</v>
      </c>
      <c r="G7" s="11">
        <f>COUNTIFS($B$6:$B$100,G6)</f>
        <v>42</v>
      </c>
      <c r="L7" s="8" t="s">
        <v>16</v>
      </c>
      <c r="M7" s="12">
        <f>1-M6</f>
        <v>9.9999999999999978E-2</v>
      </c>
      <c r="O7" s="8" t="s">
        <v>17</v>
      </c>
      <c r="P7" s="9">
        <f>J6+M12</f>
        <v>40.555836759906974</v>
      </c>
    </row>
    <row r="8" spans="2:16" x14ac:dyDescent="0.25">
      <c r="B8" s="6" t="s">
        <v>10</v>
      </c>
      <c r="C8" s="6">
        <v>119</v>
      </c>
      <c r="E8" s="8" t="s">
        <v>18</v>
      </c>
      <c r="F8" s="11">
        <f>F7-1</f>
        <v>52</v>
      </c>
      <c r="G8" s="11">
        <f>G7-1</f>
        <v>41</v>
      </c>
      <c r="L8" s="8" t="s">
        <v>19</v>
      </c>
      <c r="M8" s="11">
        <f>M7/2</f>
        <v>4.9999999999999989E-2</v>
      </c>
    </row>
    <row r="9" spans="2:16" x14ac:dyDescent="0.25">
      <c r="B9" s="6" t="s">
        <v>11</v>
      </c>
      <c r="C9" s="6">
        <v>334</v>
      </c>
      <c r="E9" s="8" t="s">
        <v>20</v>
      </c>
      <c r="F9" s="9">
        <f>AVERAGEIFS($C$6:$C$100,$B$6:$B$100,F6)</f>
        <v>320.52830188679246</v>
      </c>
      <c r="G9" s="9">
        <f>AVERAGEIFS($C$6:$C$100,$B$6:$B$100,G6)</f>
        <v>250</v>
      </c>
      <c r="L9" s="8" t="s">
        <v>21</v>
      </c>
      <c r="M9" s="13">
        <f>SUM(F11:G11)^2/SUM(F11^2/F8,G11^2/G8)</f>
        <v>87.464124652300455</v>
      </c>
    </row>
    <row r="10" spans="2:16" ht="17.25" x14ac:dyDescent="0.25">
      <c r="B10" s="6" t="s">
        <v>11</v>
      </c>
      <c r="C10" s="6">
        <v>252</v>
      </c>
      <c r="E10" s="8" t="s">
        <v>22</v>
      </c>
      <c r="F10" s="14" cm="1">
        <f t="array" ref="F10">_xlfn.VAR.S(IF($B$6:$B$100=F6,$C$6:$C$100))</f>
        <v>7479.7924528301946</v>
      </c>
      <c r="G10" s="14" cm="1">
        <f t="array" ref="G10">_xlfn.VAR.S(IF($B$6:$B$100=G6,$C$6:$C$100))</f>
        <v>7722.8780487804879</v>
      </c>
      <c r="L10" s="8" t="s">
        <v>23</v>
      </c>
      <c r="M10" s="15">
        <f>_xlfn.T.INV(M8,M9)</f>
        <v>-1.662557349412876</v>
      </c>
    </row>
    <row r="11" spans="2:16" ht="17.25" x14ac:dyDescent="0.25">
      <c r="B11" s="6" t="s">
        <v>11</v>
      </c>
      <c r="C11" s="6">
        <v>209</v>
      </c>
      <c r="E11" s="8" t="s">
        <v>24</v>
      </c>
      <c r="F11" s="15">
        <f>F10/F7</f>
        <v>141.12815948736215</v>
      </c>
      <c r="G11" s="15">
        <f>G10/G7</f>
        <v>183.8780487804878</v>
      </c>
      <c r="L11" s="8" t="s">
        <v>25</v>
      </c>
      <c r="M11" s="13">
        <f>SQRT(SUM(F11:G11))</f>
        <v>18.027928562867391</v>
      </c>
    </row>
    <row r="12" spans="2:16" x14ac:dyDescent="0.25">
      <c r="B12" s="6" t="s">
        <v>10</v>
      </c>
      <c r="C12" s="6">
        <v>462</v>
      </c>
      <c r="L12" s="8" t="s">
        <v>26</v>
      </c>
      <c r="M12" s="13">
        <f>M10*M11</f>
        <v>-29.972465126885488</v>
      </c>
    </row>
    <row r="13" spans="2:16" x14ac:dyDescent="0.25">
      <c r="B13" s="6" t="s">
        <v>10</v>
      </c>
      <c r="C13" s="6">
        <v>342</v>
      </c>
    </row>
    <row r="14" spans="2:16" x14ac:dyDescent="0.25">
      <c r="B14" s="6" t="s">
        <v>10</v>
      </c>
      <c r="C14" s="6">
        <v>347</v>
      </c>
    </row>
    <row r="15" spans="2:16" x14ac:dyDescent="0.25">
      <c r="B15" s="6" t="s">
        <v>10</v>
      </c>
      <c r="C15" s="6">
        <v>313</v>
      </c>
    </row>
    <row r="16" spans="2:16" x14ac:dyDescent="0.25">
      <c r="B16" s="6" t="s">
        <v>11</v>
      </c>
      <c r="C16" s="6">
        <v>232</v>
      </c>
    </row>
    <row r="17" spans="2:3" x14ac:dyDescent="0.25">
      <c r="B17" s="6" t="s">
        <v>10</v>
      </c>
      <c r="C17" s="6">
        <v>163</v>
      </c>
    </row>
    <row r="18" spans="2:3" x14ac:dyDescent="0.25">
      <c r="B18" s="6" t="s">
        <v>11</v>
      </c>
      <c r="C18" s="6">
        <v>119</v>
      </c>
    </row>
    <row r="19" spans="2:3" x14ac:dyDescent="0.25">
      <c r="B19" s="6" t="s">
        <v>10</v>
      </c>
      <c r="C19" s="6">
        <v>304</v>
      </c>
    </row>
    <row r="20" spans="2:3" x14ac:dyDescent="0.25">
      <c r="B20" s="6" t="s">
        <v>10</v>
      </c>
      <c r="C20" s="6">
        <v>211</v>
      </c>
    </row>
    <row r="21" spans="2:3" x14ac:dyDescent="0.25">
      <c r="B21" s="6" t="s">
        <v>10</v>
      </c>
      <c r="C21" s="6">
        <v>286</v>
      </c>
    </row>
    <row r="22" spans="2:3" x14ac:dyDescent="0.25">
      <c r="B22" s="6" t="s">
        <v>11</v>
      </c>
      <c r="C22" s="6">
        <v>122</v>
      </c>
    </row>
    <row r="23" spans="2:3" x14ac:dyDescent="0.25">
      <c r="B23" s="6" t="s">
        <v>10</v>
      </c>
      <c r="C23" s="6">
        <v>443</v>
      </c>
    </row>
    <row r="24" spans="2:3" x14ac:dyDescent="0.25">
      <c r="B24" s="6" t="s">
        <v>11</v>
      </c>
      <c r="C24" s="6">
        <v>366</v>
      </c>
    </row>
    <row r="25" spans="2:3" x14ac:dyDescent="0.25">
      <c r="B25" s="6" t="s">
        <v>11</v>
      </c>
      <c r="C25" s="6">
        <v>244</v>
      </c>
    </row>
    <row r="26" spans="2:3" x14ac:dyDescent="0.25">
      <c r="B26" s="6" t="s">
        <v>11</v>
      </c>
      <c r="C26" s="6">
        <v>241</v>
      </c>
    </row>
    <row r="27" spans="2:3" x14ac:dyDescent="0.25">
      <c r="B27" s="6" t="s">
        <v>10</v>
      </c>
      <c r="C27" s="6">
        <v>237</v>
      </c>
    </row>
    <row r="28" spans="2:3" x14ac:dyDescent="0.25">
      <c r="B28" s="6" t="s">
        <v>11</v>
      </c>
      <c r="C28" s="6">
        <v>122</v>
      </c>
    </row>
    <row r="29" spans="2:3" x14ac:dyDescent="0.25">
      <c r="B29" s="6" t="s">
        <v>11</v>
      </c>
      <c r="C29" s="6">
        <v>129</v>
      </c>
    </row>
    <row r="30" spans="2:3" x14ac:dyDescent="0.25">
      <c r="B30" s="6" t="s">
        <v>10</v>
      </c>
      <c r="C30" s="6">
        <v>236</v>
      </c>
    </row>
    <row r="31" spans="2:3" x14ac:dyDescent="0.25">
      <c r="B31" s="6" t="s">
        <v>10</v>
      </c>
      <c r="C31" s="6">
        <v>251</v>
      </c>
    </row>
    <row r="32" spans="2:3" x14ac:dyDescent="0.25">
      <c r="B32" s="6" t="s">
        <v>10</v>
      </c>
      <c r="C32" s="6">
        <v>283</v>
      </c>
    </row>
    <row r="33" spans="2:3" x14ac:dyDescent="0.25">
      <c r="B33" s="6" t="s">
        <v>11</v>
      </c>
      <c r="C33" s="6">
        <v>225</v>
      </c>
    </row>
    <row r="34" spans="2:3" x14ac:dyDescent="0.25">
      <c r="B34" s="6" t="s">
        <v>11</v>
      </c>
      <c r="C34" s="6">
        <v>102</v>
      </c>
    </row>
    <row r="35" spans="2:3" x14ac:dyDescent="0.25">
      <c r="B35" s="6" t="s">
        <v>10</v>
      </c>
      <c r="C35" s="6">
        <v>180</v>
      </c>
    </row>
    <row r="36" spans="2:3" x14ac:dyDescent="0.25">
      <c r="B36" s="6" t="s">
        <v>11</v>
      </c>
      <c r="C36" s="6">
        <v>247</v>
      </c>
    </row>
    <row r="37" spans="2:3" x14ac:dyDescent="0.25">
      <c r="B37" s="6" t="s">
        <v>11</v>
      </c>
      <c r="C37" s="6">
        <v>343</v>
      </c>
    </row>
    <row r="38" spans="2:3" x14ac:dyDescent="0.25">
      <c r="B38" s="6" t="s">
        <v>11</v>
      </c>
      <c r="C38" s="6">
        <v>283</v>
      </c>
    </row>
    <row r="39" spans="2:3" x14ac:dyDescent="0.25">
      <c r="B39" s="6" t="s">
        <v>10</v>
      </c>
      <c r="C39" s="6">
        <v>253</v>
      </c>
    </row>
    <row r="40" spans="2:3" x14ac:dyDescent="0.25">
      <c r="B40" s="6" t="s">
        <v>11</v>
      </c>
      <c r="C40" s="6">
        <v>263</v>
      </c>
    </row>
    <row r="41" spans="2:3" x14ac:dyDescent="0.25">
      <c r="B41" s="6" t="s">
        <v>10</v>
      </c>
      <c r="C41" s="6">
        <v>291</v>
      </c>
    </row>
    <row r="42" spans="2:3" x14ac:dyDescent="0.25">
      <c r="B42" s="6" t="s">
        <v>10</v>
      </c>
      <c r="C42" s="6">
        <v>368</v>
      </c>
    </row>
    <row r="43" spans="2:3" x14ac:dyDescent="0.25">
      <c r="B43" s="6" t="s">
        <v>11</v>
      </c>
      <c r="C43" s="6">
        <v>206</v>
      </c>
    </row>
    <row r="44" spans="2:3" x14ac:dyDescent="0.25">
      <c r="B44" s="6" t="s">
        <v>11</v>
      </c>
      <c r="C44" s="6">
        <v>231</v>
      </c>
    </row>
    <row r="45" spans="2:3" x14ac:dyDescent="0.25">
      <c r="B45" s="6" t="s">
        <v>11</v>
      </c>
      <c r="C45" s="6">
        <v>389</v>
      </c>
    </row>
    <row r="46" spans="2:3" x14ac:dyDescent="0.25">
      <c r="B46" s="6" t="s">
        <v>10</v>
      </c>
      <c r="C46" s="6">
        <v>396</v>
      </c>
    </row>
    <row r="47" spans="2:3" x14ac:dyDescent="0.25">
      <c r="B47" s="6" t="s">
        <v>10</v>
      </c>
      <c r="C47" s="6">
        <v>339</v>
      </c>
    </row>
    <row r="48" spans="2:3" x14ac:dyDescent="0.25">
      <c r="B48" s="6" t="s">
        <v>10</v>
      </c>
      <c r="C48" s="6">
        <v>286</v>
      </c>
    </row>
    <row r="49" spans="2:3" x14ac:dyDescent="0.25">
      <c r="B49" s="6" t="s">
        <v>11</v>
      </c>
      <c r="C49" s="6">
        <v>146</v>
      </c>
    </row>
    <row r="50" spans="2:3" x14ac:dyDescent="0.25">
      <c r="B50" s="6" t="s">
        <v>10</v>
      </c>
      <c r="C50" s="6">
        <v>315</v>
      </c>
    </row>
    <row r="51" spans="2:3" x14ac:dyDescent="0.25">
      <c r="B51" s="6" t="s">
        <v>11</v>
      </c>
      <c r="C51" s="6">
        <v>183</v>
      </c>
    </row>
    <row r="52" spans="2:3" x14ac:dyDescent="0.25">
      <c r="B52" s="6" t="s">
        <v>10</v>
      </c>
      <c r="C52" s="6">
        <v>481</v>
      </c>
    </row>
    <row r="53" spans="2:3" x14ac:dyDescent="0.25">
      <c r="B53" s="6" t="s">
        <v>11</v>
      </c>
      <c r="C53" s="6">
        <v>349</v>
      </c>
    </row>
    <row r="54" spans="2:3" x14ac:dyDescent="0.25">
      <c r="B54" s="6" t="s">
        <v>10</v>
      </c>
      <c r="C54" s="6">
        <v>225</v>
      </c>
    </row>
    <row r="55" spans="2:3" x14ac:dyDescent="0.25">
      <c r="B55" s="6" t="s">
        <v>10</v>
      </c>
      <c r="C55" s="6">
        <v>217</v>
      </c>
    </row>
    <row r="56" spans="2:3" x14ac:dyDescent="0.25">
      <c r="B56" s="6" t="s">
        <v>10</v>
      </c>
      <c r="C56" s="6">
        <v>353</v>
      </c>
    </row>
    <row r="57" spans="2:3" x14ac:dyDescent="0.25">
      <c r="B57" s="6" t="s">
        <v>11</v>
      </c>
      <c r="C57" s="6">
        <v>314</v>
      </c>
    </row>
    <row r="58" spans="2:3" x14ac:dyDescent="0.25">
      <c r="B58" s="6" t="s">
        <v>10</v>
      </c>
      <c r="C58" s="6">
        <v>247</v>
      </c>
    </row>
    <row r="59" spans="2:3" x14ac:dyDescent="0.25">
      <c r="B59" s="6" t="s">
        <v>10</v>
      </c>
      <c r="C59" s="6">
        <v>410</v>
      </c>
    </row>
    <row r="60" spans="2:3" x14ac:dyDescent="0.25">
      <c r="B60" s="6" t="s">
        <v>10</v>
      </c>
      <c r="C60" s="6">
        <v>395</v>
      </c>
    </row>
    <row r="61" spans="2:3" x14ac:dyDescent="0.25">
      <c r="B61" s="6" t="s">
        <v>10</v>
      </c>
      <c r="C61" s="6">
        <v>416</v>
      </c>
    </row>
    <row r="62" spans="2:3" x14ac:dyDescent="0.25">
      <c r="B62" s="6" t="s">
        <v>10</v>
      </c>
      <c r="C62" s="6">
        <v>342</v>
      </c>
    </row>
    <row r="63" spans="2:3" x14ac:dyDescent="0.25">
      <c r="B63" s="6" t="s">
        <v>10</v>
      </c>
      <c r="C63" s="6">
        <v>446</v>
      </c>
    </row>
    <row r="64" spans="2:3" x14ac:dyDescent="0.25">
      <c r="B64" s="6" t="s">
        <v>10</v>
      </c>
      <c r="C64" s="6">
        <v>477</v>
      </c>
    </row>
    <row r="65" spans="2:3" x14ac:dyDescent="0.25">
      <c r="B65" s="6" t="s">
        <v>10</v>
      </c>
      <c r="C65" s="6">
        <v>444</v>
      </c>
    </row>
    <row r="66" spans="2:3" x14ac:dyDescent="0.25">
      <c r="B66" s="6" t="s">
        <v>10</v>
      </c>
      <c r="C66" s="6">
        <v>351</v>
      </c>
    </row>
    <row r="67" spans="2:3" x14ac:dyDescent="0.25">
      <c r="B67" s="6" t="s">
        <v>11</v>
      </c>
      <c r="C67" s="6">
        <v>165</v>
      </c>
    </row>
    <row r="68" spans="2:3" x14ac:dyDescent="0.25">
      <c r="B68" s="6" t="s">
        <v>10</v>
      </c>
      <c r="C68" s="6">
        <v>317</v>
      </c>
    </row>
    <row r="69" spans="2:3" x14ac:dyDescent="0.25">
      <c r="B69" s="6" t="s">
        <v>10</v>
      </c>
      <c r="C69" s="6">
        <v>250</v>
      </c>
    </row>
    <row r="70" spans="2:3" x14ac:dyDescent="0.25">
      <c r="B70" s="6" t="s">
        <v>11</v>
      </c>
      <c r="C70" s="6">
        <v>217</v>
      </c>
    </row>
    <row r="71" spans="2:3" x14ac:dyDescent="0.25">
      <c r="B71" s="6" t="s">
        <v>11</v>
      </c>
      <c r="C71" s="6">
        <v>138</v>
      </c>
    </row>
    <row r="72" spans="2:3" x14ac:dyDescent="0.25">
      <c r="B72" s="6" t="s">
        <v>10</v>
      </c>
      <c r="C72" s="6">
        <v>302</v>
      </c>
    </row>
    <row r="73" spans="2:3" x14ac:dyDescent="0.25">
      <c r="B73" s="6" t="s">
        <v>11</v>
      </c>
      <c r="C73" s="6">
        <v>311</v>
      </c>
    </row>
    <row r="74" spans="2:3" x14ac:dyDescent="0.25">
      <c r="B74" s="6" t="s">
        <v>10</v>
      </c>
      <c r="C74" s="6">
        <v>373</v>
      </c>
    </row>
    <row r="75" spans="2:3" x14ac:dyDescent="0.25">
      <c r="B75" s="6" t="s">
        <v>11</v>
      </c>
      <c r="C75" s="6">
        <v>196</v>
      </c>
    </row>
    <row r="76" spans="2:3" x14ac:dyDescent="0.25">
      <c r="B76" s="6" t="s">
        <v>10</v>
      </c>
      <c r="C76" s="6">
        <v>306</v>
      </c>
    </row>
    <row r="77" spans="2:3" x14ac:dyDescent="0.25">
      <c r="B77" s="6" t="s">
        <v>11</v>
      </c>
      <c r="C77" s="6">
        <v>302</v>
      </c>
    </row>
    <row r="78" spans="2:3" x14ac:dyDescent="0.25">
      <c r="B78" s="6" t="s">
        <v>11</v>
      </c>
      <c r="C78" s="6">
        <v>278</v>
      </c>
    </row>
    <row r="79" spans="2:3" x14ac:dyDescent="0.25">
      <c r="B79" s="6" t="s">
        <v>11</v>
      </c>
      <c r="C79" s="6">
        <v>429</v>
      </c>
    </row>
    <row r="80" spans="2:3" x14ac:dyDescent="0.25">
      <c r="B80" s="6" t="s">
        <v>10</v>
      </c>
      <c r="C80" s="6">
        <v>338</v>
      </c>
    </row>
    <row r="81" spans="2:3" x14ac:dyDescent="0.25">
      <c r="B81" s="6" t="s">
        <v>11</v>
      </c>
      <c r="C81" s="6">
        <v>261</v>
      </c>
    </row>
    <row r="82" spans="2:3" x14ac:dyDescent="0.25">
      <c r="B82" s="6" t="s">
        <v>11</v>
      </c>
      <c r="C82" s="6">
        <v>256</v>
      </c>
    </row>
    <row r="83" spans="2:3" x14ac:dyDescent="0.25">
      <c r="B83" s="6" t="s">
        <v>10</v>
      </c>
      <c r="C83" s="6">
        <v>183</v>
      </c>
    </row>
    <row r="84" spans="2:3" x14ac:dyDescent="0.25">
      <c r="B84" s="6" t="s">
        <v>10</v>
      </c>
      <c r="C84" s="6">
        <v>274</v>
      </c>
    </row>
    <row r="85" spans="2:3" x14ac:dyDescent="0.25">
      <c r="B85" s="6" t="s">
        <v>11</v>
      </c>
      <c r="C85" s="6">
        <v>182</v>
      </c>
    </row>
    <row r="86" spans="2:3" x14ac:dyDescent="0.25">
      <c r="B86" s="6" t="s">
        <v>11</v>
      </c>
      <c r="C86" s="6">
        <v>183</v>
      </c>
    </row>
    <row r="87" spans="2:3" x14ac:dyDescent="0.25">
      <c r="B87" s="6" t="s">
        <v>10</v>
      </c>
      <c r="C87" s="6">
        <v>309</v>
      </c>
    </row>
    <row r="88" spans="2:3" x14ac:dyDescent="0.25">
      <c r="B88" s="6" t="s">
        <v>11</v>
      </c>
      <c r="C88" s="6">
        <v>178</v>
      </c>
    </row>
    <row r="89" spans="2:3" x14ac:dyDescent="0.25">
      <c r="B89" s="6" t="s">
        <v>10</v>
      </c>
      <c r="C89" s="6">
        <v>458</v>
      </c>
    </row>
    <row r="90" spans="2:3" x14ac:dyDescent="0.25">
      <c r="B90" s="6" t="s">
        <v>10</v>
      </c>
      <c r="C90" s="6">
        <v>234</v>
      </c>
    </row>
    <row r="91" spans="2:3" x14ac:dyDescent="0.25">
      <c r="B91" s="6" t="s">
        <v>10</v>
      </c>
      <c r="C91" s="6">
        <v>306</v>
      </c>
    </row>
    <row r="92" spans="2:3" x14ac:dyDescent="0.25">
      <c r="B92" s="6" t="s">
        <v>10</v>
      </c>
      <c r="C92" s="6">
        <v>400</v>
      </c>
    </row>
    <row r="93" spans="2:3" x14ac:dyDescent="0.25">
      <c r="B93" s="6" t="s">
        <v>11</v>
      </c>
      <c r="C93" s="6">
        <v>337</v>
      </c>
    </row>
    <row r="94" spans="2:3" x14ac:dyDescent="0.25">
      <c r="B94" s="6" t="s">
        <v>10</v>
      </c>
      <c r="C94" s="6">
        <v>325</v>
      </c>
    </row>
    <row r="95" spans="2:3" x14ac:dyDescent="0.25">
      <c r="B95" s="6" t="s">
        <v>11</v>
      </c>
      <c r="C95" s="6">
        <v>329</v>
      </c>
    </row>
    <row r="96" spans="2:3" x14ac:dyDescent="0.25">
      <c r="B96" s="6" t="s">
        <v>10</v>
      </c>
      <c r="C96" s="6">
        <v>369</v>
      </c>
    </row>
    <row r="97" spans="2:3" x14ac:dyDescent="0.25">
      <c r="B97" s="6" t="s">
        <v>10</v>
      </c>
      <c r="C97" s="6">
        <v>457</v>
      </c>
    </row>
    <row r="98" spans="2:3" x14ac:dyDescent="0.25">
      <c r="B98" s="6" t="s">
        <v>11</v>
      </c>
      <c r="C98" s="6">
        <v>421</v>
      </c>
    </row>
    <row r="99" spans="2:3" x14ac:dyDescent="0.25">
      <c r="B99" s="6" t="s">
        <v>10</v>
      </c>
      <c r="C99" s="6">
        <v>282</v>
      </c>
    </row>
    <row r="100" spans="2:3" x14ac:dyDescent="0.25">
      <c r="B100" s="6" t="s">
        <v>11</v>
      </c>
      <c r="C100" s="6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2024-06-28T12:29:19Z</dcterms:created>
  <dcterms:modified xsi:type="dcterms:W3CDTF">2024-12-03T12:51:20Z</dcterms:modified>
</cp:coreProperties>
</file>