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ish\OneDrive\Desktop\Data Analyst\statistics_classroom_ Excercies\"/>
    </mc:Choice>
  </mc:AlternateContent>
  <xr:revisionPtr revIDLastSave="0" documentId="13_ncr:1_{7F4CFA4F-90B7-4A13-8569-312884C3C451}" xr6:coauthVersionLast="47" xr6:coauthVersionMax="47" xr10:uidLastSave="{00000000-0000-0000-0000-000000000000}"/>
  <bookViews>
    <workbookView xWindow="-120" yWindow="-120" windowWidth="20730" windowHeight="11160" xr2:uid="{D7A1DC8D-364C-4D4A-87B0-2CAC3E19C42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7" i="1" l="1"/>
  <c r="Q6" i="1"/>
  <c r="N12" i="1"/>
  <c r="N11" i="1"/>
  <c r="N10" i="1"/>
  <c r="N9" i="1"/>
  <c r="N8" i="1"/>
  <c r="N7" i="1"/>
  <c r="K6" i="1"/>
  <c r="H11" i="1"/>
  <c r="G11" i="1"/>
  <c r="H10" i="1"/>
  <c r="G10" i="1"/>
  <c r="H9" i="1"/>
  <c r="G9" i="1"/>
  <c r="H8" i="1"/>
  <c r="G8" i="1"/>
  <c r="H7" i="1"/>
  <c r="G7" i="1"/>
</calcChain>
</file>

<file path=xl/sharedStrings.xml><?xml version="1.0" encoding="utf-8"?>
<sst xmlns="http://schemas.openxmlformats.org/spreadsheetml/2006/main" count="29" uniqueCount="26">
  <si>
    <t>Do Business undergrads achieve higher MBA grades on average than the rest?</t>
  </si>
  <si>
    <t>Confidence Intervals for Independent Samples</t>
  </si>
  <si>
    <t>Legacy Excel Formulas</t>
  </si>
  <si>
    <t>Business Undergrads</t>
  </si>
  <si>
    <t>Other Undergrads</t>
  </si>
  <si>
    <t>SAMPLE DATA</t>
  </si>
  <si>
    <t>POINT ESTIMATE</t>
  </si>
  <si>
    <t>MARGIN OF ERROR</t>
  </si>
  <si>
    <t>CONFIDENCE INTERVAL</t>
  </si>
  <si>
    <t>Business</t>
  </si>
  <si>
    <t>Other</t>
  </si>
  <si>
    <r>
      <t>x̄</t>
    </r>
    <r>
      <rPr>
        <i/>
        <vertAlign val="subscript"/>
        <sz val="11"/>
        <color theme="1"/>
        <rFont val="Calibri"/>
        <family val="2"/>
        <scheme val="minor"/>
      </rPr>
      <t>1</t>
    </r>
    <r>
      <rPr>
        <i/>
        <sz val="11"/>
        <color theme="1"/>
        <rFont val="Calibri"/>
        <family val="2"/>
        <scheme val="minor"/>
      </rPr>
      <t>-x̄</t>
    </r>
    <r>
      <rPr>
        <i/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:</t>
    </r>
  </si>
  <si>
    <t>Confidence Level:</t>
  </si>
  <si>
    <t>Lower Limit:</t>
  </si>
  <si>
    <t>Sample Size (n):</t>
  </si>
  <si>
    <t>Alpha:</t>
  </si>
  <si>
    <t>Upper Limit:</t>
  </si>
  <si>
    <t>n-1:</t>
  </si>
  <si>
    <t>Alpha/2:</t>
  </si>
  <si>
    <t>Mean (x̄):</t>
  </si>
  <si>
    <t>Degrees of Freedom:</t>
  </si>
  <si>
    <r>
      <t>Variance (s</t>
    </r>
    <r>
      <rPr>
        <i/>
        <vertAlign val="super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):</t>
    </r>
  </si>
  <si>
    <t>Critical Value (T):</t>
  </si>
  <si>
    <r>
      <t>s</t>
    </r>
    <r>
      <rPr>
        <i/>
        <vertAlign val="super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/n:</t>
    </r>
  </si>
  <si>
    <t>Standard Error:</t>
  </si>
  <si>
    <t>Margin of Error: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</si>
</sst>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 tint="0.34998626667073579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vertAlign val="subscript"/>
      <sz val="11"/>
      <color theme="1"/>
      <name val="Calibri"/>
      <family val="2"/>
      <scheme val="minor"/>
    </font>
    <font>
      <i/>
      <vertAlign val="superscript"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2" fillId="2" borderId="1" xfId="0" applyFont="1" applyFill="1" applyBorder="1"/>
    <xf numFmtId="0" fontId="0" fillId="0" borderId="1" xfId="0" applyBorder="1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164" fontId="0" fillId="0" borderId="1" xfId="0" applyNumberFormat="1" applyBorder="1" applyAlignment="1">
      <alignment horizontal="center"/>
    </xf>
    <xf numFmtId="9" fontId="0" fillId="0" borderId="1" xfId="1" applyFont="1" applyBorder="1" applyAlignment="1">
      <alignment horizontal="center"/>
    </xf>
    <xf numFmtId="0" fontId="0" fillId="0" borderId="1" xfId="0" applyBorder="1" applyAlignment="1">
      <alignment horizontal="center"/>
    </xf>
    <xf numFmtId="9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2" fillId="3" borderId="0" xfId="0" applyFont="1" applyFill="1" applyAlignment="1">
      <alignment horizontal="center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16</xdr:row>
      <xdr:rowOff>85127</xdr:rowOff>
    </xdr:from>
    <xdr:to>
      <xdr:col>12</xdr:col>
      <xdr:colOff>803710</xdr:colOff>
      <xdr:row>29</xdr:row>
      <xdr:rowOff>114300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0ECAE97-0A0B-40E1-AAF5-0C00485801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38525" y="3399827"/>
          <a:ext cx="6480610" cy="2505673"/>
        </a:xfrm>
        <a:prstGeom prst="rect">
          <a:avLst/>
        </a:prstGeom>
      </xdr:spPr>
    </xdr:pic>
    <xdr:clientData/>
  </xdr:twoCellAnchor>
  <xdr:twoCellAnchor editAs="oneCell">
    <xdr:from>
      <xdr:col>13</xdr:col>
      <xdr:colOff>152400</xdr:colOff>
      <xdr:row>17</xdr:row>
      <xdr:rowOff>186500</xdr:rowOff>
    </xdr:from>
    <xdr:to>
      <xdr:col>16</xdr:col>
      <xdr:colOff>686051</xdr:colOff>
      <xdr:row>29</xdr:row>
      <xdr:rowOff>95250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7A3A1D3-9953-47D7-B47A-91577308BB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91800" y="3691700"/>
          <a:ext cx="2895851" cy="21947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87BF2-F805-469F-9C2F-3632DC8E48C9}">
  <dimension ref="B1:Q64"/>
  <sheetViews>
    <sheetView tabSelected="1" topLeftCell="E1" workbookViewId="0">
      <selection activeCell="Q8" sqref="Q8"/>
    </sheetView>
  </sheetViews>
  <sheetFormatPr defaultRowHeight="15" x14ac:dyDescent="0.25"/>
  <cols>
    <col min="1" max="1" width="2.85546875" customWidth="1"/>
    <col min="2" max="2" width="19.7109375" customWidth="1"/>
    <col min="3" max="3" width="2.85546875" customWidth="1"/>
    <col min="4" max="4" width="17" bestFit="1" customWidth="1"/>
    <col min="6" max="6" width="15.42578125" bestFit="1" customWidth="1"/>
    <col min="7" max="8" width="14.28515625" customWidth="1"/>
    <col min="10" max="11" width="11.42578125" customWidth="1"/>
    <col min="13" max="13" width="19.85546875" bestFit="1" customWidth="1"/>
    <col min="14" max="14" width="12" bestFit="1" customWidth="1"/>
    <col min="16" max="16" width="14.28515625" customWidth="1"/>
    <col min="17" max="17" width="11.42578125" customWidth="1"/>
  </cols>
  <sheetData>
    <row r="1" spans="2:17" ht="25.5" customHeight="1" x14ac:dyDescent="0.3">
      <c r="B1" s="1" t="s">
        <v>0</v>
      </c>
    </row>
    <row r="2" spans="2:17" ht="15" customHeight="1" x14ac:dyDescent="0.25">
      <c r="B2" s="2" t="s">
        <v>1</v>
      </c>
    </row>
    <row r="3" spans="2:17" ht="18" customHeight="1" x14ac:dyDescent="0.25"/>
    <row r="4" spans="2:17" x14ac:dyDescent="0.25">
      <c r="F4" s="3" t="s">
        <v>2</v>
      </c>
      <c r="J4" s="3" t="s">
        <v>2</v>
      </c>
      <c r="M4" s="3" t="s">
        <v>2</v>
      </c>
      <c r="P4" s="3" t="s">
        <v>2</v>
      </c>
    </row>
    <row r="5" spans="2:17" x14ac:dyDescent="0.25">
      <c r="B5" s="4" t="s">
        <v>3</v>
      </c>
      <c r="D5" s="4" t="s">
        <v>4</v>
      </c>
      <c r="F5" s="14" t="s">
        <v>5</v>
      </c>
      <c r="G5" s="14"/>
      <c r="H5" s="14"/>
      <c r="J5" s="14" t="s">
        <v>6</v>
      </c>
      <c r="K5" s="14"/>
      <c r="M5" s="14" t="s">
        <v>7</v>
      </c>
      <c r="N5" s="14"/>
      <c r="P5" s="14" t="s">
        <v>8</v>
      </c>
      <c r="Q5" s="14"/>
    </row>
    <row r="6" spans="2:17" ht="18" x14ac:dyDescent="0.35">
      <c r="B6" s="5">
        <v>90.2</v>
      </c>
      <c r="D6" s="5">
        <v>68.7</v>
      </c>
      <c r="G6" s="6" t="s">
        <v>9</v>
      </c>
      <c r="H6" s="6" t="s">
        <v>10</v>
      </c>
      <c r="J6" s="7" t="s">
        <v>11</v>
      </c>
      <c r="K6" s="8">
        <f>G9-H9</f>
        <v>1.8650659133709979</v>
      </c>
      <c r="M6" s="7" t="s">
        <v>12</v>
      </c>
      <c r="N6" s="9">
        <v>0.9</v>
      </c>
      <c r="P6" s="7" t="s">
        <v>13</v>
      </c>
      <c r="Q6" s="8">
        <f>K6-N12</f>
        <v>-0.37180434364131498</v>
      </c>
    </row>
    <row r="7" spans="2:17" x14ac:dyDescent="0.25">
      <c r="B7" s="5">
        <v>92.8</v>
      </c>
      <c r="D7" s="5">
        <v>80.7</v>
      </c>
      <c r="F7" s="7" t="s">
        <v>14</v>
      </c>
      <c r="G7" s="10">
        <f>COUNT(B6:B41)</f>
        <v>36</v>
      </c>
      <c r="H7" s="10">
        <f>COUNT(D6:D64)</f>
        <v>59</v>
      </c>
      <c r="M7" s="7" t="s">
        <v>15</v>
      </c>
      <c r="N7" s="11">
        <f>1-N6</f>
        <v>9.9999999999999978E-2</v>
      </c>
      <c r="P7" s="7" t="s">
        <v>16</v>
      </c>
      <c r="Q7" s="8">
        <f>K6+N12</f>
        <v>4.1019361703833113</v>
      </c>
    </row>
    <row r="8" spans="2:17" x14ac:dyDescent="0.25">
      <c r="B8" s="5">
        <v>88.7</v>
      </c>
      <c r="D8" s="5">
        <v>74.900000000000006</v>
      </c>
      <c r="F8" s="7" t="s">
        <v>17</v>
      </c>
      <c r="G8" s="10">
        <f>G7-1</f>
        <v>35</v>
      </c>
      <c r="H8" s="10">
        <f>H7-1</f>
        <v>58</v>
      </c>
      <c r="M8" s="7" t="s">
        <v>18</v>
      </c>
      <c r="N8" s="10">
        <f>N7/2</f>
        <v>4.9999999999999989E-2</v>
      </c>
    </row>
    <row r="9" spans="2:17" x14ac:dyDescent="0.25">
      <c r="B9" s="5">
        <v>87.5</v>
      </c>
      <c r="D9" s="5">
        <v>80.7</v>
      </c>
      <c r="F9" s="7" t="s">
        <v>19</v>
      </c>
      <c r="G9" s="8">
        <f>AVERAGE(B6:B41)</f>
        <v>81.327777777777783</v>
      </c>
      <c r="H9" s="8">
        <f>AVERAGE(D6:D64)</f>
        <v>79.462711864406785</v>
      </c>
      <c r="M9" s="7" t="s">
        <v>20</v>
      </c>
      <c r="N9" s="12">
        <f>(G11+H11)^2/(G11^2/G8+H11^2/H8)</f>
        <v>66.531119815425654</v>
      </c>
    </row>
    <row r="10" spans="2:17" ht="17.25" x14ac:dyDescent="0.25">
      <c r="B10" s="5">
        <v>71.3</v>
      </c>
      <c r="D10" s="5">
        <v>83.3</v>
      </c>
      <c r="F10" s="7" t="s">
        <v>21</v>
      </c>
      <c r="G10" s="12">
        <f>_xlfn.VAR.S(B6:B41)</f>
        <v>44.135206349206364</v>
      </c>
      <c r="H10" s="12">
        <f>_xlfn.VAR.S(D6:D64)</f>
        <v>33.739275277615427</v>
      </c>
      <c r="M10" s="7" t="s">
        <v>22</v>
      </c>
      <c r="N10" s="13">
        <f>_xlfn.T.INV(1-N8,N9)</f>
        <v>1.6682705142276302</v>
      </c>
    </row>
    <row r="11" spans="2:17" ht="17.25" x14ac:dyDescent="0.25">
      <c r="B11" s="5">
        <v>72.3</v>
      </c>
      <c r="D11" s="5">
        <v>75.400000000000006</v>
      </c>
      <c r="F11" s="7" t="s">
        <v>23</v>
      </c>
      <c r="G11" s="13">
        <f>G10/G7</f>
        <v>1.2259779541446212</v>
      </c>
      <c r="H11" s="13">
        <f>H10/H7</f>
        <v>0.57185212334941404</v>
      </c>
      <c r="M11" s="7" t="s">
        <v>24</v>
      </c>
      <c r="N11" s="12">
        <f>SQRT(G11+H11)</f>
        <v>1.3408318602621416</v>
      </c>
    </row>
    <row r="12" spans="2:17" x14ac:dyDescent="0.25">
      <c r="B12" s="5">
        <v>96.1</v>
      </c>
      <c r="D12" s="5">
        <v>82.1</v>
      </c>
      <c r="M12" s="7" t="s">
        <v>25</v>
      </c>
      <c r="N12" s="12">
        <f>N10*N11</f>
        <v>2.2368702570123129</v>
      </c>
    </row>
    <row r="13" spans="2:17" x14ac:dyDescent="0.25">
      <c r="B13" s="5">
        <v>80.3</v>
      </c>
      <c r="D13" s="5">
        <v>66.900000000000006</v>
      </c>
    </row>
    <row r="14" spans="2:17" x14ac:dyDescent="0.25">
      <c r="B14" s="5">
        <v>79.099999999999994</v>
      </c>
      <c r="D14" s="5">
        <v>76.8</v>
      </c>
    </row>
    <row r="15" spans="2:17" x14ac:dyDescent="0.25">
      <c r="B15" s="5">
        <v>87.5</v>
      </c>
      <c r="D15" s="5">
        <v>72.400000000000006</v>
      </c>
    </row>
    <row r="16" spans="2:17" x14ac:dyDescent="0.25">
      <c r="B16" s="5">
        <v>80.8</v>
      </c>
      <c r="D16" s="5">
        <v>72</v>
      </c>
    </row>
    <row r="17" spans="2:4" x14ac:dyDescent="0.25">
      <c r="B17" s="5">
        <v>88.9</v>
      </c>
      <c r="D17" s="5">
        <v>81</v>
      </c>
    </row>
    <row r="18" spans="2:4" x14ac:dyDescent="0.25">
      <c r="B18" s="5">
        <v>82.3</v>
      </c>
      <c r="D18" s="5">
        <v>76.7</v>
      </c>
    </row>
    <row r="19" spans="2:4" x14ac:dyDescent="0.25">
      <c r="B19" s="5">
        <v>83.4</v>
      </c>
      <c r="D19" s="5">
        <v>77.8</v>
      </c>
    </row>
    <row r="20" spans="2:4" x14ac:dyDescent="0.25">
      <c r="B20" s="5">
        <v>77.8</v>
      </c>
      <c r="D20" s="5">
        <v>62.6</v>
      </c>
    </row>
    <row r="21" spans="2:4" x14ac:dyDescent="0.25">
      <c r="B21" s="5">
        <v>71</v>
      </c>
      <c r="D21" s="5">
        <v>80.2</v>
      </c>
    </row>
    <row r="22" spans="2:4" x14ac:dyDescent="0.25">
      <c r="B22" s="5">
        <v>87.2</v>
      </c>
      <c r="D22" s="5">
        <v>77.8</v>
      </c>
    </row>
    <row r="23" spans="2:4" x14ac:dyDescent="0.25">
      <c r="B23" s="5">
        <v>82.9</v>
      </c>
      <c r="D23" s="5">
        <v>75.099999999999994</v>
      </c>
    </row>
    <row r="24" spans="2:4" x14ac:dyDescent="0.25">
      <c r="B24" s="5">
        <v>75.099999999999994</v>
      </c>
      <c r="D24" s="5">
        <v>82.2</v>
      </c>
    </row>
    <row r="25" spans="2:4" x14ac:dyDescent="0.25">
      <c r="B25" s="5">
        <v>74.900000000000006</v>
      </c>
      <c r="D25" s="5">
        <v>70.5</v>
      </c>
    </row>
    <row r="26" spans="2:4" x14ac:dyDescent="0.25">
      <c r="B26" s="5">
        <v>81.7</v>
      </c>
      <c r="D26" s="5">
        <v>70.8</v>
      </c>
    </row>
    <row r="27" spans="2:4" x14ac:dyDescent="0.25">
      <c r="B27" s="5">
        <v>83.8</v>
      </c>
      <c r="D27" s="5">
        <v>79.5</v>
      </c>
    </row>
    <row r="28" spans="2:4" x14ac:dyDescent="0.25">
      <c r="B28" s="5">
        <v>74.8</v>
      </c>
      <c r="D28" s="5">
        <v>79.599999999999994</v>
      </c>
    </row>
    <row r="29" spans="2:4" x14ac:dyDescent="0.25">
      <c r="B29" s="5">
        <v>82.7</v>
      </c>
      <c r="D29" s="5">
        <v>85.9</v>
      </c>
    </row>
    <row r="30" spans="2:4" x14ac:dyDescent="0.25">
      <c r="B30" s="5">
        <v>84</v>
      </c>
      <c r="D30" s="5">
        <v>76.7</v>
      </c>
    </row>
    <row r="31" spans="2:4" x14ac:dyDescent="0.25">
      <c r="B31" s="5">
        <v>80.099999999999994</v>
      </c>
      <c r="D31" s="5">
        <v>79.900000000000006</v>
      </c>
    </row>
    <row r="32" spans="2:4" x14ac:dyDescent="0.25">
      <c r="B32" s="5">
        <v>79.599999999999994</v>
      </c>
      <c r="D32" s="5">
        <v>86.2</v>
      </c>
    </row>
    <row r="33" spans="2:4" x14ac:dyDescent="0.25">
      <c r="B33" s="5">
        <v>78.900000000000006</v>
      </c>
      <c r="D33" s="5">
        <v>79.2</v>
      </c>
    </row>
    <row r="34" spans="2:4" x14ac:dyDescent="0.25">
      <c r="B34" s="5">
        <v>72</v>
      </c>
      <c r="D34" s="5">
        <v>85.2</v>
      </c>
    </row>
    <row r="35" spans="2:4" x14ac:dyDescent="0.25">
      <c r="B35" s="5">
        <v>74.2</v>
      </c>
      <c r="D35" s="5">
        <v>80.2</v>
      </c>
    </row>
    <row r="36" spans="2:4" x14ac:dyDescent="0.25">
      <c r="B36" s="5">
        <v>71.7</v>
      </c>
      <c r="D36" s="5">
        <v>73.5</v>
      </c>
    </row>
    <row r="37" spans="2:4" x14ac:dyDescent="0.25">
      <c r="B37" s="5">
        <v>87.4</v>
      </c>
      <c r="D37" s="5">
        <v>74.599999999999994</v>
      </c>
    </row>
    <row r="38" spans="2:4" x14ac:dyDescent="0.25">
      <c r="B38" s="5">
        <v>77.400000000000006</v>
      </c>
      <c r="D38" s="5">
        <v>85.1</v>
      </c>
    </row>
    <row r="39" spans="2:4" x14ac:dyDescent="0.25">
      <c r="B39" s="5">
        <v>78.8</v>
      </c>
      <c r="D39" s="5">
        <v>84.6</v>
      </c>
    </row>
    <row r="40" spans="2:4" x14ac:dyDescent="0.25">
      <c r="B40" s="5">
        <v>92.7</v>
      </c>
      <c r="D40" s="5">
        <v>81.400000000000006</v>
      </c>
    </row>
    <row r="41" spans="2:4" x14ac:dyDescent="0.25">
      <c r="B41" s="5">
        <v>77.900000000000006</v>
      </c>
      <c r="D41" s="5">
        <v>88.5</v>
      </c>
    </row>
    <row r="42" spans="2:4" x14ac:dyDescent="0.25">
      <c r="D42" s="5">
        <v>84.9</v>
      </c>
    </row>
    <row r="43" spans="2:4" x14ac:dyDescent="0.25">
      <c r="D43" s="5">
        <v>84.3</v>
      </c>
    </row>
    <row r="44" spans="2:4" x14ac:dyDescent="0.25">
      <c r="D44" s="5">
        <v>78.2</v>
      </c>
    </row>
    <row r="45" spans="2:4" x14ac:dyDescent="0.25">
      <c r="D45" s="5">
        <v>80</v>
      </c>
    </row>
    <row r="46" spans="2:4" x14ac:dyDescent="0.25">
      <c r="D46" s="5">
        <v>78.5</v>
      </c>
    </row>
    <row r="47" spans="2:4" x14ac:dyDescent="0.25">
      <c r="D47" s="5">
        <v>71.8</v>
      </c>
    </row>
    <row r="48" spans="2:4" x14ac:dyDescent="0.25">
      <c r="D48" s="5">
        <v>69.900000000000006</v>
      </c>
    </row>
    <row r="49" spans="4:4" x14ac:dyDescent="0.25">
      <c r="D49" s="5">
        <v>74</v>
      </c>
    </row>
    <row r="50" spans="4:4" x14ac:dyDescent="0.25">
      <c r="D50" s="5">
        <v>84.7</v>
      </c>
    </row>
    <row r="51" spans="4:4" x14ac:dyDescent="0.25">
      <c r="D51" s="5">
        <v>78.2</v>
      </c>
    </row>
    <row r="52" spans="4:4" x14ac:dyDescent="0.25">
      <c r="D52" s="5">
        <v>85</v>
      </c>
    </row>
    <row r="53" spans="4:4" x14ac:dyDescent="0.25">
      <c r="D53" s="5">
        <v>85.3</v>
      </c>
    </row>
    <row r="54" spans="4:4" x14ac:dyDescent="0.25">
      <c r="D54" s="5">
        <v>79.7</v>
      </c>
    </row>
    <row r="55" spans="4:4" x14ac:dyDescent="0.25">
      <c r="D55" s="5">
        <v>78.5</v>
      </c>
    </row>
    <row r="56" spans="4:4" x14ac:dyDescent="0.25">
      <c r="D56" s="5">
        <v>80.7</v>
      </c>
    </row>
    <row r="57" spans="4:4" x14ac:dyDescent="0.25">
      <c r="D57" s="5">
        <v>84.1</v>
      </c>
    </row>
    <row r="58" spans="4:4" x14ac:dyDescent="0.25">
      <c r="D58" s="5">
        <v>84.7</v>
      </c>
    </row>
    <row r="59" spans="4:4" x14ac:dyDescent="0.25">
      <c r="D59" s="5">
        <v>88.8</v>
      </c>
    </row>
    <row r="60" spans="4:4" x14ac:dyDescent="0.25">
      <c r="D60" s="5">
        <v>86.6</v>
      </c>
    </row>
    <row r="61" spans="4:4" x14ac:dyDescent="0.25">
      <c r="D61" s="5">
        <v>86.1</v>
      </c>
    </row>
    <row r="62" spans="4:4" x14ac:dyDescent="0.25">
      <c r="D62" s="5">
        <v>89.9</v>
      </c>
    </row>
    <row r="63" spans="4:4" x14ac:dyDescent="0.25">
      <c r="D63" s="5">
        <v>83.1</v>
      </c>
    </row>
    <row r="64" spans="4:4" x14ac:dyDescent="0.25">
      <c r="D64" s="5">
        <v>82.6</v>
      </c>
    </row>
  </sheetData>
  <mergeCells count="4">
    <mergeCell ref="F5:H5"/>
    <mergeCell ref="J5:K5"/>
    <mergeCell ref="M5:N5"/>
    <mergeCell ref="P5:Q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priyanka murugan</dc:creator>
  <cp:lastModifiedBy>JS Michael</cp:lastModifiedBy>
  <dcterms:created xsi:type="dcterms:W3CDTF">2024-06-27T17:15:45Z</dcterms:created>
  <dcterms:modified xsi:type="dcterms:W3CDTF">2024-12-03T12:36:40Z</dcterms:modified>
</cp:coreProperties>
</file>