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 ANALYSIS WITH EXCEL(365)\INFERENTIAL STATISTICAL ANALYSIS\ACTIVITIES\"/>
    </mc:Choice>
  </mc:AlternateContent>
  <xr:revisionPtr revIDLastSave="0" documentId="13_ncr:1_{700BC7F8-E86B-44B4-8A7D-65E81139DD60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1.CHI-SQUARE" sheetId="1" r:id="rId1"/>
    <sheet name="call_center_training_scores" sheetId="5" r:id="rId2"/>
    <sheet name="Z_TEST" sheetId="3" r:id="rId3"/>
    <sheet name="TTEST" sheetId="4" r:id="rId4"/>
    <sheet name="72Women prisonersTX_SC (2)" sheetId="15" r:id="rId5"/>
    <sheet name="INFERENTIALANALYSIS" sheetId="18" r:id="rId6"/>
    <sheet name="36 Women SC (before special tra" sheetId="11" state="hidden" r:id="rId7"/>
    <sheet name="36 Non prisoner scores SC" sheetId="13" state="hidden" r:id="rId8"/>
    <sheet name="36 No prisoner scores TX" sheetId="12" state="hidden" r:id="rId9"/>
    <sheet name="36 Women prisonersTX" sheetId="10" state="hidden" r:id="rId10"/>
    <sheet name="training_scores_tbl_1" sheetId="9" state="hidden" r:id="rId11"/>
    <sheet name="training_scores_tbl" sheetId="8" state="hidden" r:id="rId12"/>
    <sheet name="data__" sheetId="6" state="hidden" r:id="rId13"/>
    <sheet name="data_transform" sheetId="7" state="hidden" r:id="rId14"/>
    <sheet name="ttest;ztest" sheetId="2" state="hidden" r:id="rId15"/>
    <sheet name="72Women prisonersTX_SC" sheetId="14" state="hidden" r:id="rId16"/>
  </sheets>
  <definedNames>
    <definedName name="ExternalData_1" localSheetId="13" hidden="1">data_transform!$A$1:$B$73</definedName>
    <definedName name="ExternalData_1" localSheetId="11" hidden="1">training_scores_tbl!$A$1:$F$37</definedName>
    <definedName name="ExternalData_2" localSheetId="10" hidden="1">training_scores_tbl_1!$A$1:$C$37</definedName>
    <definedName name="ExternalData_3" localSheetId="9" hidden="1">'36 Women prisonersTX'!$A$1:$B$73</definedName>
    <definedName name="ExternalData_4" localSheetId="8" hidden="1">'36 No prisoner scores TX'!$A$1:$B$73</definedName>
    <definedName name="ExternalData_4" localSheetId="6" hidden="1">'36 Women SC (before special tra'!$A$1:$B$37</definedName>
    <definedName name="ExternalData_5" localSheetId="7" hidden="1">'36 Non prisoner scores SC'!$A$1:$A$37</definedName>
    <definedName name="ExternalData_6" localSheetId="4" hidden="1">'72Women prisonersTX_SC (2)'!$C$2:$D$74</definedName>
    <definedName name="Prisoners_SC" localSheetId="4">call_center_training_scores!$G$5:$G$40</definedName>
    <definedName name="Prisoners_SC">call_center_training_scores!$G$5:$G$40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D11" i="1"/>
  <c r="E11" i="1"/>
  <c r="F11" i="1"/>
  <c r="C11" i="1"/>
  <c r="G26" i="18"/>
  <c r="F6" i="3"/>
  <c r="F27" i="18"/>
  <c r="G25" i="18"/>
  <c r="F9" i="18"/>
  <c r="G8" i="18"/>
  <c r="E12" i="18"/>
  <c r="H43" i="6" l="1"/>
  <c r="G43" i="6"/>
  <c r="F43" i="6"/>
  <c r="E43" i="6"/>
  <c r="D43" i="6"/>
  <c r="H42" i="6"/>
  <c r="G42" i="6"/>
  <c r="F42" i="6"/>
  <c r="E42" i="6"/>
  <c r="D42" i="6"/>
  <c r="H43" i="5"/>
  <c r="G43" i="5"/>
  <c r="F43" i="5"/>
  <c r="E43" i="5"/>
  <c r="D43" i="5"/>
  <c r="H42" i="5"/>
  <c r="G42" i="5"/>
  <c r="F42" i="5"/>
  <c r="E42" i="5"/>
  <c r="D42" i="5"/>
  <c r="F5" i="3"/>
  <c r="E7" i="3" s="1"/>
  <c r="E43" i="2" l="1"/>
  <c r="F43" i="2"/>
  <c r="G43" i="2"/>
  <c r="H43" i="2"/>
  <c r="D43" i="2"/>
  <c r="E42" i="2"/>
  <c r="F42" i="2"/>
  <c r="G42" i="2"/>
  <c r="H42" i="2"/>
  <c r="D42" i="2"/>
  <c r="C19" i="1"/>
  <c r="D19" i="1"/>
  <c r="E19" i="1"/>
  <c r="F19" i="1"/>
  <c r="D18" i="1"/>
  <c r="E18" i="1"/>
  <c r="F18" i="1"/>
  <c r="C18" i="1"/>
  <c r="J3" i="1"/>
  <c r="J5" i="1" s="1"/>
  <c r="G12" i="1"/>
  <c r="G11" i="1"/>
  <c r="E13" i="1"/>
  <c r="G6" i="1"/>
  <c r="G5" i="1"/>
  <c r="G4" i="1"/>
  <c r="D6" i="1"/>
  <c r="E6" i="1"/>
  <c r="F6" i="1"/>
  <c r="C6" i="1"/>
  <c r="G19" i="1" l="1"/>
  <c r="D20" i="1"/>
  <c r="F20" i="1"/>
  <c r="E20" i="1"/>
  <c r="G18" i="1"/>
  <c r="C20" i="1"/>
  <c r="F13" i="1"/>
  <c r="D13" i="1"/>
  <c r="C13" i="1"/>
  <c r="G20" i="1" l="1"/>
  <c r="J4" i="1" s="1"/>
  <c r="G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CB279F-F1EF-404F-B4A0-8EB1A5FADC45}" keepAlive="1" name="Query - 36 Non prisoner scores SC" description="Connection to the '36 Non prisoner scores SC' query in the workbook." type="5" refreshedVersion="8" background="1" saveData="1">
    <dbPr connection="Provider=Microsoft.Mashup.OleDb.1;Data Source=$Workbook$;Location=&quot;36 Non prisoner scores SC&quot;;Extended Properties=&quot;&quot;" command="SELECT * FROM [36 Non prisoner scores SC]"/>
  </connection>
  <connection id="2" xr16:uid="{CD6174A2-0FE8-4806-B056-5EC23041AE6A}" keepAlive="1" name="Query - 36 Women prisonersTX" description="Connection to the '36 Women prisonersTX' query in the workbook." type="5" refreshedVersion="8" background="1" saveData="1">
    <dbPr connection="Provider=Microsoft.Mashup.OleDb.1;Data Source=$Workbook$;Location=&quot;36 Women prisonersTX&quot;;Extended Properties=&quot;&quot;" command="SELECT * FROM [36 Women prisonersTX]"/>
  </connection>
  <connection id="3" xr16:uid="{71D5F74F-4EDC-4490-86EB-3EBF4742B968}" keepAlive="1" name="Query - 36 Women SC (before special training)∗" description="Connection to the '36 Women SC (before special training)∗' query in the workbook." type="5" refreshedVersion="8" background="1" saveData="1">
    <dbPr connection="Provider=Microsoft.Mashup.OleDb.1;Data Source=$Workbook$;Location=&quot;36 Women SC (before special training)∗&quot;;Extended Properties=&quot;&quot;" command="SELECT * FROM [36 Women SC (before special training)∗]"/>
  </connection>
  <connection id="4" xr16:uid="{5B696464-C017-41FB-8164-8A34D72B6225}" keepAlive="1" name="Query - 72 No prisoner scores TX_SC" description="Connection to the '72 No prisoner scores TX_SC' query in the workbook." type="5" refreshedVersion="8" background="1" saveData="1">
    <dbPr connection="Provider=Microsoft.Mashup.OleDb.1;Data Source=$Workbook$;Location=&quot;72 No prisoner scores TX_SC&quot;;Extended Properties=&quot;&quot;" command="SELECT * FROM [72 No prisoner scores TX_SC]"/>
  </connection>
  <connection id="5" xr16:uid="{B985DEB2-E245-4FEE-979C-BE3A7B49DCDB}" keepAlive="1" name="Query - 72Women prisonersTX_SC" description="Connection to the '72Women prisonersTX_SC' query in the workbook." type="5" refreshedVersion="8" background="1" saveData="1">
    <dbPr connection="Provider=Microsoft.Mashup.OleDb.1;Data Source=$Workbook$;Location=&quot;72Women prisonersTX_SC&quot;;Extended Properties=&quot;&quot;" command="SELECT * FROM [72Women prisonersTX_SC]"/>
  </connection>
  <connection id="6" xr16:uid="{BFD18332-2541-4DE2-8816-2DCE1847F295}" keepAlive="1" name="Query - 72Women prisonersTX_SC (2)" description="Connection to the '72Women prisonersTX_SC (2)' query in the workbook." type="5" refreshedVersion="8" background="1" saveData="1">
    <dbPr connection="Provider=Microsoft.Mashup.OleDb.1;Data Source=$Workbook$;Location=&quot;72Women prisonersTX_SC (2)&quot;;Extended Properties=&quot;&quot;" command="SELECT * FROM [72Women prisonersTX_SC (2)]"/>
  </connection>
  <connection id="7" xr16:uid="{2D0E2D65-D71D-492C-A153-F348063B3431}" keepAlive="1" name="Query - training_scores_tbl" description="Connection to the 'training_scores_tbl' query in the workbook." type="5" refreshedVersion="8" background="1" saveData="1">
    <dbPr connection="Provider=Microsoft.Mashup.OleDb.1;Data Source=$Workbook$;Location=training_scores_tbl;Extended Properties=&quot;&quot;" command="SELECT * FROM [training_scores_tbl]"/>
  </connection>
  <connection id="8" xr16:uid="{5F733133-78DE-4587-8322-E0B090A1B8FA}" keepAlive="1" name="Query - training_scores_tbl_1" description="Connection to the 'training_scores_tbl_1' query in the workbook." type="5" refreshedVersion="8" background="1" saveData="1">
    <dbPr connection="Provider=Microsoft.Mashup.OleDb.1;Data Source=$Workbook$;Location=training_scores_tbl_1;Extended Properties=&quot;&quot;" command="SELECT * FROM [training_scores_tbl_1]"/>
  </connection>
</connections>
</file>

<file path=xl/sharedStrings.xml><?xml version="1.0" encoding="utf-8"?>
<sst xmlns="http://schemas.openxmlformats.org/spreadsheetml/2006/main" count="159" uniqueCount="65">
  <si>
    <t>Bond</t>
  </si>
  <si>
    <t>Income</t>
  </si>
  <si>
    <t>Income/Growth</t>
  </si>
  <si>
    <t>Growth</t>
  </si>
  <si>
    <t>Risk taker</t>
  </si>
  <si>
    <t>conservative</t>
  </si>
  <si>
    <t>p-value</t>
  </si>
  <si>
    <t>dropdown</t>
  </si>
  <si>
    <t>Observation</t>
  </si>
  <si>
    <t>36 No prisoner scores TX</t>
  </si>
  <si>
    <t>36 Women prisonersTX</t>
  </si>
  <si>
    <t>36 Non prisoner scores SC</t>
  </si>
  <si>
    <t>36 Women SC (before special training)∗</t>
  </si>
  <si>
    <t>36 Women SC(with special training)∗</t>
  </si>
  <si>
    <t>Internal/standard trainings</t>
  </si>
  <si>
    <t>Special training</t>
  </si>
  <si>
    <t>obs.</t>
  </si>
  <si>
    <t>Averages:</t>
  </si>
  <si>
    <t>Variance:</t>
  </si>
  <si>
    <t>P.value&lt;=α</t>
  </si>
  <si>
    <t>chi-square statistic</t>
  </si>
  <si>
    <t>α:Level of significance</t>
  </si>
  <si>
    <t>z-Test: Two Sample for Means</t>
  </si>
  <si>
    <t>Mean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</si>
  <si>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</si>
  <si>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</si>
  <si>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</si>
  <si>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</si>
  <si>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</si>
  <si>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</si>
  <si>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</si>
  <si>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</si>
  <si>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Lvl. Of significance</t>
  </si>
  <si>
    <t>P-value &lt;= α</t>
  </si>
  <si>
    <t>t-Test: Two-Sample Assuming Unequal Variances</t>
  </si>
  <si>
    <t>Variance</t>
  </si>
  <si>
    <t>df</t>
  </si>
  <si>
    <t>t Stat</t>
  </si>
  <si>
    <t>P(T&lt;=t) one-tail</t>
  </si>
  <si>
    <t>t Critical one-tail</t>
  </si>
  <si>
    <t>P(T&lt;=t) two-tail</t>
  </si>
  <si>
    <t>t Critical two-tail</t>
  </si>
  <si>
    <t>36 No prisoner scores TX&amp;SC</t>
  </si>
  <si>
    <t>Index</t>
  </si>
  <si>
    <t>Women Prisoners TX_SC</t>
  </si>
  <si>
    <t>Non-prisoners TX_SC</t>
  </si>
  <si>
    <t>x</t>
  </si>
  <si>
    <t>0</t>
  </si>
  <si>
    <t>Non_prisonersTX_SC</t>
  </si>
  <si>
    <t>Do Prisoners Score Higher Than Non-Prisoners Regardless of the State?</t>
  </si>
  <si>
    <t>Do Texas Prisoners Score Higher Than Texas Non-Prisoners</t>
  </si>
  <si>
    <t>Is There a Difference in Scores for SC Non-Prisoners and
EB Trained SC Prisoners?</t>
  </si>
  <si>
    <t>How do Scores Differ Among Prisoners of SC and Texas Before Special Training?</t>
  </si>
  <si>
    <t>is there difference in mean of prisoners in SC and TX before special training?</t>
  </si>
  <si>
    <t>level of significance</t>
  </si>
  <si>
    <t>P(X&lt;=a)</t>
  </si>
  <si>
    <t>Does the EB Training Program Improve Prisoner Scores?</t>
  </si>
  <si>
    <t>t-Test: Paired Two Sample for Means</t>
  </si>
  <si>
    <t>Pearson Correlation</t>
  </si>
  <si>
    <t>Level of significance:</t>
  </si>
  <si>
    <t>1,  data:observed</t>
  </si>
  <si>
    <t>2, Expected value calculation(fund types)</t>
  </si>
  <si>
    <t>3, chi-square values</t>
  </si>
  <si>
    <t>z-statistic &gt; critical value</t>
  </si>
  <si>
    <t>tStatistic &gt; critical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</si>
</sst>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2" fillId="5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1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1" fillId="0" borderId="0" xfId="0" applyFont="1" applyAlignment="1"/>
    <xf numFmtId="0" fontId="8" fillId="0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wrapText="1"/>
    </xf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4" xfId="0" applyFont="1" applyFill="1" applyBorder="1" applyAlignment="1"/>
    <xf numFmtId="0" fontId="1" fillId="0" borderId="4" xfId="0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vertical="center"/>
    </xf>
    <xf numFmtId="0" fontId="9" fillId="0" borderId="0" xfId="0" applyFont="1"/>
    <xf numFmtId="0" fontId="0" fillId="0" borderId="1" xfId="0" applyFont="1" applyBorder="1" applyAlignment="1">
      <alignment horizontal="left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1" xfId="0" applyFont="1" applyFill="1" applyBorder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72839</xdr:colOff>
      <xdr:row>7</xdr:row>
      <xdr:rowOff>67236</xdr:rowOff>
    </xdr:from>
    <xdr:to>
      <xdr:col>8</xdr:col>
      <xdr:colOff>100853</xdr:colOff>
      <xdr:row>10</xdr:row>
      <xdr:rowOff>128868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BCF2E4-C10B-620F-2E1B-13EF5FAF3099}"/>
            </a:ext>
          </a:extLst>
        </xdr:cNvPr>
        <xdr:cNvSpPr txBox="1"/>
      </xdr:nvSpPr>
      <xdr:spPr>
        <a:xfrm>
          <a:off x="4515971" y="1602442"/>
          <a:ext cx="3260911" cy="633132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Null hypothesis: </a:t>
          </a:r>
          <a:r>
            <a:rPr lang="en-US" sz="1100"/>
            <a:t>there</a:t>
          </a:r>
          <a:r>
            <a:rPr lang="en-US" sz="1100" baseline="0"/>
            <a:t> is no difference in means</a:t>
          </a:r>
        </a:p>
        <a:p>
          <a:r>
            <a:rPr lang="en-US" sz="1100" b="1" baseline="0"/>
            <a:t>alternative hypothesis: </a:t>
          </a:r>
          <a:r>
            <a:rPr lang="en-US" sz="1100" baseline="0"/>
            <a:t>there is difference in means.</a:t>
          </a:r>
          <a:endParaRPr lang="en-001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15</xdr:row>
      <xdr:rowOff>136071</xdr:rowOff>
    </xdr:from>
    <xdr:to>
      <xdr:col>8</xdr:col>
      <xdr:colOff>442233</xdr:colOff>
      <xdr:row>20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2FD427-710C-793D-0F6A-F637A35A7425}"/>
            </a:ext>
          </a:extLst>
        </xdr:cNvPr>
        <xdr:cNvSpPr txBox="1"/>
      </xdr:nvSpPr>
      <xdr:spPr>
        <a:xfrm>
          <a:off x="5885089" y="3197678"/>
          <a:ext cx="3408590" cy="96610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Null hypothesis: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there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is no difference in mean SCORES</a:t>
          </a:r>
        </a:p>
        <a:p>
          <a:endParaRPr lang="en-US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alternative hypothesis: 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there is difference in mean SCORES</a:t>
          </a:r>
          <a:endParaRPr lang="en-001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C48FF79C-EAD5-4DA1-93A7-837827BEC3F3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Index" tableColumnId="1"/>
      <queryTableField id="2" name="Women Prisoners TX_SC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9F6836DB-49A3-4E28-959C-7FB074CDB409}" autoFormatId="16" applyNumberFormats="0" applyBorderFormats="0" applyFontFormats="0" applyPatternFormats="0" applyAlignmentFormats="0" applyWidthHeightFormats="0">
  <queryTableRefresh nextId="5">
    <queryTableFields count="2">
      <queryTableField id="2" name="Index" tableColumnId="2"/>
      <queryTableField id="4" name="x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67681E3-31F0-447C-8FF6-928793BBBAD0}" autoFormatId="16" applyNumberFormats="0" applyBorderFormats="0" applyFontFormats="0" applyPatternFormats="0" applyAlignmentFormats="0" applyWidthHeightFormats="0">
  <queryTableRefresh nextId="2">
    <queryTableFields count="1">
      <queryTableField id="1" name="0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64B40481-6CC5-4271-B0D1-B2D2621F8E37}" autoFormatId="16" applyNumberFormats="0" applyBorderFormats="0" applyFontFormats="0" applyPatternFormats="0" applyAlignmentFormats="0" applyWidthHeightFormats="0">
  <queryTableRefresh nextId="3">
    <queryTableFields count="2">
      <queryTableField id="1" name="Index" tableColumnId="1"/>
      <queryTableField id="2" name="Non-prisoners TX_SC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2B2CCFA9-2ACD-42B4-8822-F90921430FEF}" autoFormatId="16" applyNumberFormats="0" applyBorderFormats="0" applyFontFormats="0" applyPatternFormats="0" applyAlignmentFormats="0" applyWidthHeightFormats="0">
  <queryTableRefresh nextId="5">
    <queryTableFields count="2">
      <queryTableField id="2" name="Index" tableColumnId="2"/>
      <queryTableField id="4" name="Women Prisoners TX_SC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0D967CFF-E1F6-432D-A392-62C740F56658}" autoFormatId="16" applyNumberFormats="0" applyBorderFormats="0" applyFontFormats="0" applyPatternFormats="0" applyAlignmentFormats="0" applyWidthHeightFormats="0">
  <queryTableRefresh nextId="7">
    <queryTableFields count="3">
      <queryTableField id="1" name="obs." tableColumnId="1"/>
      <queryTableField id="2" name="36 No prisoner scores TX" tableColumnId="2"/>
      <queryTableField id="4" name="36 Non prisoner scores S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DB43A594-D9D9-4106-8624-E734A1ACCF65}" autoFormatId="16" applyNumberFormats="0" applyBorderFormats="0" applyFontFormats="0" applyPatternFormats="0" applyAlignmentFormats="0" applyWidthHeightFormats="0">
  <queryTableRefresh nextId="7">
    <queryTableFields count="6">
      <queryTableField id="1" name="obs." tableColumnId="1"/>
      <queryTableField id="2" name="36 No prisoner scores TX" tableColumnId="2"/>
      <queryTableField id="3" name="36 Women prisonersTX" tableColumnId="3"/>
      <queryTableField id="4" name="36 Non prisoner scores SC" tableColumnId="4"/>
      <queryTableField id="5" name="36 Women SC (before special training)∗" tableColumnId="5"/>
      <queryTableField id="6" name="36 Women SC(with special training)∗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F0FF5E2-7036-42A8-ADB1-5576A4EF6F1F}" name="_72Women_prisonersTX_SC12" displayName="_72Women_prisonersTX_SC12" ref="C2:E74" tableType="queryTable" totalsRowShown="0" headerRowDxfId="1" dataDxfId="0">
  <autoFilter ref="C2:E74" xr:uid="{87C1B959-D629-4CDD-A23B-89F8E390D1EF}"/>
  <tableColumns count="3">
    <tableColumn id="1" xr3:uid="{D54FE0E3-3326-4812-B753-97EAC2FFFE2C}" uniqueName="1" name="Observation" queryTableFieldId="1" dataDxfId="4"/>
    <tableColumn id="2" xr3:uid="{30F6B37E-13CB-4298-8E10-880184EF17BA}" uniqueName="2" name="Women Prisoners TX_SC" queryTableFieldId="2" dataDxfId="3"/>
    <tableColumn id="3" xr3:uid="{E731EC55-4C58-45D3-BA42-D407DE77B4EE}" uniqueName="3" name="Non_prisonersTX_SC" queryTableFieldId="3" dataDxfId="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64487A-27E9-4C49-A044-0145F9AA5739}" name="_36_Women_SC__before_special_training_∗" displayName="_36_Women_SC__before_special_training_∗" ref="A1:B37" tableType="queryTable" totalsRowShown="0">
  <autoFilter ref="A1:B37" xr:uid="{4D64487A-27E9-4C49-A044-0145F9AA5739}"/>
  <tableColumns count="2">
    <tableColumn id="2" xr3:uid="{DC321EE0-A0A6-4985-942A-8381014E0618}" uniqueName="2" name="Index" queryTableFieldId="2"/>
    <tableColumn id="3" xr3:uid="{C5BB076C-237D-4F7A-861A-FCA07A56E827}" uniqueName="3" name="x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869594-008D-432D-BEA0-7384F9A85E2E}" name="_36_Non_prisoner_scores_SC" displayName="_36_Non_prisoner_scores_SC" ref="A1:A37" tableType="queryTable" totalsRowShown="0">
  <autoFilter ref="A1:A37" xr:uid="{7D869594-008D-432D-BEA0-7384F9A85E2E}"/>
  <tableColumns count="1">
    <tableColumn id="1" xr3:uid="{482B8002-F968-4E73-A303-1A65EAEC5227}" uniqueName="1" name="0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4EFDB58-79CD-4AE2-B359-64124B297892}" name="_72_No_prisoner_scores_TX_SC" displayName="_72_No_prisoner_scores_TX_SC" ref="A1:B73" tableType="queryTable" totalsRowShown="0">
  <autoFilter ref="A1:B73" xr:uid="{24EFDB58-79CD-4AE2-B359-64124B297892}"/>
  <tableColumns count="2">
    <tableColumn id="1" xr3:uid="{047CF1DB-ACA7-4CB2-8C13-F2B40ADB602D}" uniqueName="1" name="Index" queryTableFieldId="1"/>
    <tableColumn id="2" xr3:uid="{9E7E6B35-838B-41A9-98A8-D3293257F964}" uniqueName="2" name="Non-prisoners TX_SC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7E820D-455B-40C3-9B06-D57C2B825D30}" name="_36_Women_prisonersTX" displayName="_36_Women_prisonersTX" ref="A1:B73" tableType="queryTable" totalsRowShown="0">
  <autoFilter ref="A1:B73" xr:uid="{0D7E820D-455B-40C3-9B06-D57C2B825D30}"/>
  <tableColumns count="2">
    <tableColumn id="2" xr3:uid="{328C5620-A716-4714-AB34-F0B04A87E81A}" uniqueName="2" name="Index" queryTableFieldId="2"/>
    <tableColumn id="3" xr3:uid="{706D822E-AD7B-4212-882C-9BD952E4137B}" uniqueName="3" name="Women Prisoners TX_SC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540132-DBF2-4796-8417-EE1EBD2C4141}" name="training_scores_tbl_1_1" displayName="training_scores_tbl_1_1" ref="A1:C37" tableType="queryTable" totalsRowShown="0">
  <autoFilter ref="A1:C37" xr:uid="{88540132-DBF2-4796-8417-EE1EBD2C4141}"/>
  <tableColumns count="3">
    <tableColumn id="1" xr3:uid="{12EEEE7A-064A-40E5-A809-325964940AA5}" uniqueName="1" name="obs." queryTableFieldId="1"/>
    <tableColumn id="2" xr3:uid="{5377F430-1C22-4691-BB8D-79F85C7C9638}" uniqueName="2" name="36 No prisoner scores TX" queryTableFieldId="2"/>
    <tableColumn id="4" xr3:uid="{CB2B74BE-ECE7-4BE5-A91A-8B72BD9D3CFA}" uniqueName="4" name="36 Non prisoner scores S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5027DA-95F2-4EDB-A0C9-3AB4CDFDC6AD}" name="training_scores_tbl_1" displayName="training_scores_tbl_1" ref="A1:F37" tableType="queryTable" totalsRowShown="0">
  <autoFilter ref="A1:F37" xr:uid="{4E5027DA-95F2-4EDB-A0C9-3AB4CDFDC6AD}"/>
  <tableColumns count="6">
    <tableColumn id="1" xr3:uid="{81FC1D79-9F58-4A7F-954C-A25F0064A281}" uniqueName="1" name="obs." queryTableFieldId="1"/>
    <tableColumn id="2" xr3:uid="{1FCBB98B-A56E-4C5F-BB36-E6D102BEE538}" uniqueName="2" name="36 No prisoner scores TX" queryTableFieldId="2"/>
    <tableColumn id="3" xr3:uid="{CA5365C0-5C7A-4A8D-80E3-3135B6F2A3B6}" uniqueName="3" name="36 Women prisonersTX" queryTableFieldId="3"/>
    <tableColumn id="4" xr3:uid="{BD1F79B9-D152-4CAB-90F6-BE96FBCFEB28}" uniqueName="4" name="36 Non prisoner scores SC" queryTableFieldId="4"/>
    <tableColumn id="5" xr3:uid="{437815F7-91FB-4F26-999F-1ACA5E59984E}" uniqueName="5" name="36 Women SC (before special training)∗" queryTableFieldId="5"/>
    <tableColumn id="6" xr3:uid="{F03E4B7E-9F5F-49F4-989A-9EC959D76BA4}" uniqueName="6" name="36 Women SC(with special training)∗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41FCCC-B125-414E-86DA-0A5488094C7D}" name="training_scores_tbl" displayName="training_scores_tbl" ref="C4:H40" totalsRowShown="0">
  <autoFilter ref="C4:H40" xr:uid="{0A41FCCC-B125-414E-86DA-0A5488094C7D}"/>
  <tableColumns count="6">
    <tableColumn id="1" xr3:uid="{97A7EB7A-824D-4D0E-B291-0A1C80595028}" name="obs."/>
    <tableColumn id="2" xr3:uid="{091BC61E-516F-4482-857C-A527AC4EE3B4}" name="36 No prisoner scores TX" dataDxfId="13"/>
    <tableColumn id="3" xr3:uid="{32FE6CC8-15D6-4943-873A-0DA976B92DE9}" name="36 Women prisonersTX" dataDxfId="12"/>
    <tableColumn id="4" xr3:uid="{9B559B09-DBDC-439F-94C2-781F80F08362}" name="36 Non prisoner scores SC" dataDxfId="11"/>
    <tableColumn id="5" xr3:uid="{C01C977E-73C6-4055-A467-EF7AEE379D01}" name="36 Women SC (before special training)∗" dataDxfId="10"/>
    <tableColumn id="6" xr3:uid="{F2C84535-6CAD-4645-90D8-CE4101D5C96C}" name="36 Women SC(with special training)∗" dataDxfId="9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837F17-E4CE-453E-8988-04E658DE0C61}" name="Non_prisoners_scores_combined" displayName="Non_prisoners_scores_combined" ref="A1:B73" totalsRowShown="0" headerRowDxfId="8" dataDxfId="7">
  <autoFilter ref="A1:B73" xr:uid="{B9837F17-E4CE-453E-8988-04E658DE0C61}"/>
  <tableColumns count="2">
    <tableColumn id="1" xr3:uid="{DEBEF4F9-6238-409B-8BE5-19A071BE845F}" name="obs." dataDxfId="6"/>
    <tableColumn id="2" xr3:uid="{64CD4809-8389-4561-84DC-27F1E65508DF}" name="36 No prisoner scores TX&amp;SC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zoomScale="166" zoomScaleNormal="166" workbookViewId="0">
      <selection activeCell="B16" sqref="B16"/>
    </sheetView>
  </sheetViews>
  <sheetFormatPr defaultRowHeight="15" x14ac:dyDescent="0.25"/>
  <cols>
    <col min="1" max="1" width="9.140625" style="23"/>
    <col min="2" max="2" width="12" style="23" customWidth="1"/>
    <col min="3" max="3" width="6" style="23" bestFit="1" customWidth="1"/>
    <col min="4" max="4" width="8" style="23" bestFit="1" customWidth="1"/>
    <col min="5" max="5" width="15.5703125" style="23" bestFit="1" customWidth="1"/>
    <col min="6" max="6" width="7.85546875" style="23" bestFit="1" customWidth="1"/>
    <col min="7" max="7" width="6.7109375" style="23" bestFit="1" customWidth="1"/>
    <col min="8" max="8" width="4.140625" style="23" customWidth="1"/>
    <col min="9" max="9" width="18.42578125" style="23" customWidth="1"/>
    <col min="10" max="10" width="14.140625" style="23" bestFit="1" customWidth="1"/>
    <col min="11" max="11" width="9.140625" style="23"/>
    <col min="12" max="12" width="20.42578125" style="23" customWidth="1"/>
    <col min="13" max="13" width="5.42578125" style="23" bestFit="1" customWidth="1"/>
    <col min="14" max="14" width="9.28515625" style="23" bestFit="1" customWidth="1"/>
    <col min="15" max="16384" width="9.140625" style="23"/>
  </cols>
  <sheetData>
    <row r="2" spans="2:14" ht="30.75" customHeight="1" x14ac:dyDescent="0.25">
      <c r="B2" s="22" t="s">
        <v>60</v>
      </c>
    </row>
    <row r="3" spans="2:14" x14ac:dyDescent="0.25">
      <c r="B3" s="24"/>
      <c r="C3" s="25" t="s">
        <v>0</v>
      </c>
      <c r="D3" s="25" t="s">
        <v>1</v>
      </c>
      <c r="E3" s="25" t="s">
        <v>2</v>
      </c>
      <c r="F3" s="25" t="s">
        <v>3</v>
      </c>
      <c r="G3" s="24"/>
      <c r="I3" s="24" t="s">
        <v>6</v>
      </c>
      <c r="J3" s="25">
        <f>_xlfn.CHISQ.TEST(C4:F5,C11:F12)</f>
        <v>5.3568705520607855E-23</v>
      </c>
      <c r="L3" s="24" t="s">
        <v>21</v>
      </c>
      <c r="M3" s="24">
        <v>0.01</v>
      </c>
      <c r="N3" s="26" t="s">
        <v>7</v>
      </c>
    </row>
    <row r="4" spans="2:14" x14ac:dyDescent="0.25">
      <c r="B4" s="24" t="s">
        <v>4</v>
      </c>
      <c r="C4" s="25">
        <v>30</v>
      </c>
      <c r="D4" s="25">
        <v>9</v>
      </c>
      <c r="E4" s="25">
        <v>45</v>
      </c>
      <c r="F4" s="25">
        <v>66</v>
      </c>
      <c r="G4" s="25">
        <f>SUM(C4:F4)</f>
        <v>150</v>
      </c>
      <c r="I4" s="24" t="s">
        <v>20</v>
      </c>
      <c r="J4" s="24">
        <f>G20</f>
        <v>106.8</v>
      </c>
    </row>
    <row r="5" spans="2:14" x14ac:dyDescent="0.25">
      <c r="B5" s="24" t="s">
        <v>5</v>
      </c>
      <c r="C5" s="25">
        <v>270</v>
      </c>
      <c r="D5" s="25">
        <v>51</v>
      </c>
      <c r="E5" s="25">
        <v>75</v>
      </c>
      <c r="F5" s="25">
        <v>54</v>
      </c>
      <c r="G5" s="25">
        <f>SUM(C5:F5)</f>
        <v>450</v>
      </c>
      <c r="I5" s="24" t="s">
        <v>19</v>
      </c>
      <c r="J5" s="54" t="b">
        <f>J3&lt;=M3</f>
        <v>1</v>
      </c>
    </row>
    <row r="6" spans="2:14" x14ac:dyDescent="0.25">
      <c r="B6" s="24"/>
      <c r="C6" s="25">
        <f>SUM(C4:C5)</f>
        <v>300</v>
      </c>
      <c r="D6" s="25">
        <f>SUM(D4:D5)</f>
        <v>60</v>
      </c>
      <c r="E6" s="25">
        <f>SUM(E4:E5)</f>
        <v>120</v>
      </c>
      <c r="F6" s="25">
        <f>SUM(F4:F5)</f>
        <v>120</v>
      </c>
      <c r="G6" s="24">
        <f>SUM(G4:G5)</f>
        <v>600</v>
      </c>
    </row>
    <row r="9" spans="2:14" ht="27.75" customHeight="1" x14ac:dyDescent="0.25">
      <c r="B9" s="22" t="s">
        <v>61</v>
      </c>
    </row>
    <row r="10" spans="2:14" x14ac:dyDescent="0.25">
      <c r="B10" s="24"/>
      <c r="C10" s="25" t="s">
        <v>0</v>
      </c>
      <c r="D10" s="25" t="s">
        <v>1</v>
      </c>
      <c r="E10" s="25" t="s">
        <v>2</v>
      </c>
      <c r="F10" s="25" t="s">
        <v>3</v>
      </c>
      <c r="G10" s="24"/>
    </row>
    <row r="11" spans="2:14" x14ac:dyDescent="0.25">
      <c r="B11" s="24" t="s">
        <v>4</v>
      </c>
      <c r="C11" s="25">
        <f>C6*($G$4/$G$6)</f>
        <v>75</v>
      </c>
      <c r="D11" s="25">
        <f t="shared" ref="D11:F11" si="0">D6*($G$4/$G$6)</f>
        <v>15</v>
      </c>
      <c r="E11" s="25">
        <f t="shared" si="0"/>
        <v>30</v>
      </c>
      <c r="F11" s="25">
        <f t="shared" si="0"/>
        <v>30</v>
      </c>
      <c r="G11" s="25">
        <f>SUM(C11:F11)</f>
        <v>150</v>
      </c>
    </row>
    <row r="12" spans="2:14" x14ac:dyDescent="0.25">
      <c r="B12" s="24" t="s">
        <v>5</v>
      </c>
      <c r="C12" s="25">
        <f>C6*($G$5/$G$6)</f>
        <v>225</v>
      </c>
      <c r="D12" s="25">
        <f>D6*$G$5/$G$6</f>
        <v>45</v>
      </c>
      <c r="E12" s="25">
        <f>E6*$G$5/$G$6</f>
        <v>90</v>
      </c>
      <c r="F12" s="25">
        <f>F6*$G$5/$G$6</f>
        <v>90</v>
      </c>
      <c r="G12" s="25">
        <f>SUM(C12:F12)</f>
        <v>450</v>
      </c>
    </row>
    <row r="13" spans="2:14" x14ac:dyDescent="0.25">
      <c r="B13" s="24"/>
      <c r="C13" s="25">
        <f>SUM(C11:C12)</f>
        <v>300</v>
      </c>
      <c r="D13" s="25">
        <f>SUM(D11:D12)</f>
        <v>60</v>
      </c>
      <c r="E13" s="25">
        <f>SUM(E11:E12)</f>
        <v>120</v>
      </c>
      <c r="F13" s="25">
        <f>SUM(F11:F12)</f>
        <v>120</v>
      </c>
      <c r="G13" s="25">
        <f>SUM(C13:F13)</f>
        <v>600</v>
      </c>
    </row>
    <row r="16" spans="2:14" ht="26.25" customHeight="1" x14ac:dyDescent="0.25">
      <c r="B16" s="22" t="s">
        <v>62</v>
      </c>
    </row>
    <row r="17" spans="2:7" x14ac:dyDescent="0.25">
      <c r="C17" s="25" t="s">
        <v>0</v>
      </c>
      <c r="D17" s="25" t="s">
        <v>1</v>
      </c>
      <c r="E17" s="25" t="s">
        <v>2</v>
      </c>
      <c r="F17" s="25" t="s">
        <v>3</v>
      </c>
      <c r="G17" s="24"/>
    </row>
    <row r="18" spans="2:7" x14ac:dyDescent="0.25">
      <c r="B18" s="24" t="s">
        <v>4</v>
      </c>
      <c r="C18" s="24">
        <f>((C4-C11)^2)/C11</f>
        <v>27</v>
      </c>
      <c r="D18" s="24">
        <f t="shared" ref="D18:F19" si="1">((D4-D11)^2)/D11</f>
        <v>2.4</v>
      </c>
      <c r="E18" s="24">
        <f t="shared" si="1"/>
        <v>7.5</v>
      </c>
      <c r="F18" s="24">
        <f t="shared" si="1"/>
        <v>43.2</v>
      </c>
      <c r="G18" s="24">
        <f>SUM(C18:F18)</f>
        <v>80.099999999999994</v>
      </c>
    </row>
    <row r="19" spans="2:7" x14ac:dyDescent="0.25">
      <c r="B19" s="24" t="s">
        <v>5</v>
      </c>
      <c r="C19" s="24">
        <f>((C5-C12)^2)/C12</f>
        <v>9</v>
      </c>
      <c r="D19" s="24">
        <f t="shared" si="1"/>
        <v>0.8</v>
      </c>
      <c r="E19" s="24">
        <f t="shared" si="1"/>
        <v>2.5</v>
      </c>
      <c r="F19" s="24">
        <f t="shared" si="1"/>
        <v>14.4</v>
      </c>
      <c r="G19" s="24">
        <f>SUM(C19:F19)</f>
        <v>26.700000000000003</v>
      </c>
    </row>
    <row r="20" spans="2:7" x14ac:dyDescent="0.25">
      <c r="B20" s="24"/>
      <c r="C20" s="24">
        <f>SUM(C18:C19)</f>
        <v>36</v>
      </c>
      <c r="D20" s="24">
        <f>SUM(D18:D19)</f>
        <v>3.2</v>
      </c>
      <c r="E20" s="24">
        <f>SUM(E18:E19)</f>
        <v>10</v>
      </c>
      <c r="F20" s="24">
        <f>SUM(F18:F19)</f>
        <v>57.6</v>
      </c>
      <c r="G20" s="24">
        <f>SUM(G18:G19)</f>
        <v>106.8</v>
      </c>
    </row>
  </sheetData>
  <conditionalFormatting sqref="J5">
    <cfRule type="containsText" dxfId="15" priority="1" operator="containsText" text="FALSE">
      <formula>NOT(ISERROR(SEARCH("FALSE",J5)))</formula>
    </cfRule>
    <cfRule type="containsText" dxfId="14" priority="2" operator="containsText" text="TRUE">
      <formula>NOT(ISERROR(SEARCH("TRUE",J5)))</formula>
    </cfRule>
  </conditionalFormatting>
  <dataValidations count="1">
    <dataValidation type="list" allowBlank="1" showInputMessage="1" showErrorMessage="1" sqref="M3" xr:uid="{BDEB98B5-94DE-4ED9-8579-DCA7D6925080}">
      <formula1>".05,0.01"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5C83-8CEB-4926-B7BF-D463BE161A70}">
  <sheetPr>
    <tabColor rgb="FF0070C0"/>
  </sheetPr>
  <dimension ref="B3:H43"/>
  <sheetViews>
    <sheetView topLeftCell="B1" zoomScale="130" zoomScaleNormal="130" workbookViewId="0">
      <pane xSplit="2" ySplit="4" topLeftCell="D16" activePane="bottomRight" state="frozen"/>
      <selection activeCell="B1" sqref="B1"/>
      <selection pane="topRight" activeCell="D1" sqref="D1"/>
      <selection pane="bottomLeft" activeCell="B5" sqref="B5"/>
      <selection pane="bottomRight" activeCell="L30" sqref="L30"/>
    </sheetView>
  </sheetViews>
  <sheetFormatPr defaultRowHeight="15" x14ac:dyDescent="0.25"/>
  <cols>
    <col min="1" max="1" width="3.28515625" style="23" customWidth="1"/>
    <col min="2" max="2" width="3.42578125" style="23" customWidth="1"/>
    <col min="3" max="4" width="9.7109375" style="39" customWidth="1"/>
    <col min="5" max="5" width="11.7109375" style="39" customWidth="1"/>
    <col min="6" max="6" width="9.7109375" style="39" customWidth="1"/>
    <col min="7" max="7" width="15.140625" style="39" bestFit="1" customWidth="1"/>
    <col min="8" max="8" width="20.5703125" style="39" customWidth="1"/>
    <col min="9" max="16384" width="9.140625" style="23"/>
  </cols>
  <sheetData>
    <row r="3" spans="3:8" x14ac:dyDescent="0.25">
      <c r="C3" s="25"/>
      <c r="D3" s="27" t="s">
        <v>14</v>
      </c>
      <c r="E3" s="27"/>
      <c r="F3" s="27"/>
      <c r="G3" s="28"/>
      <c r="H3" s="29" t="s">
        <v>15</v>
      </c>
    </row>
    <row r="4" spans="3:8" s="35" customFormat="1" ht="60.75" customHeight="1" x14ac:dyDescent="0.25">
      <c r="C4" s="30" t="s">
        <v>16</v>
      </c>
      <c r="D4" s="31" t="s">
        <v>9</v>
      </c>
      <c r="E4" s="31" t="s">
        <v>10</v>
      </c>
      <c r="F4" s="32" t="s">
        <v>11</v>
      </c>
      <c r="G4" s="33" t="s">
        <v>12</v>
      </c>
      <c r="H4" s="34" t="s">
        <v>13</v>
      </c>
    </row>
    <row r="5" spans="3:8" x14ac:dyDescent="0.25">
      <c r="C5" s="25">
        <v>1</v>
      </c>
      <c r="D5" s="25">
        <v>81</v>
      </c>
      <c r="E5" s="25">
        <v>93</v>
      </c>
      <c r="F5" s="36">
        <v>89</v>
      </c>
      <c r="G5" s="25">
        <v>83</v>
      </c>
      <c r="H5" s="37">
        <v>85</v>
      </c>
    </row>
    <row r="6" spans="3:8" x14ac:dyDescent="0.25">
      <c r="C6" s="25">
        <v>2</v>
      </c>
      <c r="D6" s="25">
        <v>67</v>
      </c>
      <c r="E6" s="25">
        <v>68</v>
      </c>
      <c r="F6" s="36">
        <v>58</v>
      </c>
      <c r="G6" s="25">
        <v>75</v>
      </c>
      <c r="H6" s="37">
        <v>76</v>
      </c>
    </row>
    <row r="7" spans="3:8" x14ac:dyDescent="0.25">
      <c r="C7" s="25">
        <v>3</v>
      </c>
      <c r="D7" s="25">
        <v>79</v>
      </c>
      <c r="E7" s="25">
        <v>72</v>
      </c>
      <c r="F7" s="36">
        <v>65</v>
      </c>
      <c r="G7" s="25">
        <v>84</v>
      </c>
      <c r="H7" s="37">
        <v>87</v>
      </c>
    </row>
    <row r="8" spans="3:8" x14ac:dyDescent="0.25">
      <c r="C8" s="25">
        <v>4</v>
      </c>
      <c r="D8" s="25">
        <v>83</v>
      </c>
      <c r="E8" s="25">
        <v>84</v>
      </c>
      <c r="F8" s="36">
        <v>67</v>
      </c>
      <c r="G8" s="25">
        <v>90</v>
      </c>
      <c r="H8" s="37">
        <v>92</v>
      </c>
    </row>
    <row r="9" spans="3:8" x14ac:dyDescent="0.25">
      <c r="C9" s="25">
        <v>5</v>
      </c>
      <c r="D9" s="25">
        <v>64</v>
      </c>
      <c r="E9" s="25">
        <v>77</v>
      </c>
      <c r="F9" s="36">
        <v>92</v>
      </c>
      <c r="G9" s="25">
        <v>66</v>
      </c>
      <c r="H9" s="37">
        <v>67</v>
      </c>
    </row>
    <row r="10" spans="3:8" x14ac:dyDescent="0.25">
      <c r="C10" s="25">
        <v>6</v>
      </c>
      <c r="D10" s="25">
        <v>68</v>
      </c>
      <c r="E10" s="25">
        <v>85</v>
      </c>
      <c r="F10" s="36">
        <v>80</v>
      </c>
      <c r="G10" s="25">
        <v>68</v>
      </c>
      <c r="H10" s="37">
        <v>71</v>
      </c>
    </row>
    <row r="11" spans="3:8" x14ac:dyDescent="0.25">
      <c r="C11" s="25">
        <v>7</v>
      </c>
      <c r="D11" s="25">
        <v>64</v>
      </c>
      <c r="E11" s="25">
        <v>63</v>
      </c>
      <c r="F11" s="36">
        <v>73</v>
      </c>
      <c r="G11" s="25">
        <v>72</v>
      </c>
      <c r="H11" s="37">
        <v>73</v>
      </c>
    </row>
    <row r="12" spans="3:8" x14ac:dyDescent="0.25">
      <c r="C12" s="25">
        <v>8</v>
      </c>
      <c r="D12" s="25">
        <v>90</v>
      </c>
      <c r="E12" s="25">
        <v>87</v>
      </c>
      <c r="F12" s="36">
        <v>80</v>
      </c>
      <c r="G12" s="25">
        <v>96</v>
      </c>
      <c r="H12" s="37">
        <v>98</v>
      </c>
    </row>
    <row r="13" spans="3:8" x14ac:dyDescent="0.25">
      <c r="C13" s="25">
        <v>9</v>
      </c>
      <c r="D13" s="25">
        <v>80</v>
      </c>
      <c r="E13" s="25">
        <v>91</v>
      </c>
      <c r="F13" s="36">
        <v>79</v>
      </c>
      <c r="G13" s="25">
        <v>84</v>
      </c>
      <c r="H13" s="37">
        <v>85</v>
      </c>
    </row>
    <row r="14" spans="3:8" x14ac:dyDescent="0.25">
      <c r="C14" s="25">
        <v>10</v>
      </c>
      <c r="D14" s="25">
        <v>85</v>
      </c>
      <c r="E14" s="25">
        <v>71</v>
      </c>
      <c r="F14" s="36">
        <v>85</v>
      </c>
      <c r="G14" s="25">
        <v>91</v>
      </c>
      <c r="H14" s="37">
        <v>94</v>
      </c>
    </row>
    <row r="15" spans="3:8" x14ac:dyDescent="0.25">
      <c r="C15" s="25">
        <v>11</v>
      </c>
      <c r="D15" s="25">
        <v>69</v>
      </c>
      <c r="E15" s="25">
        <v>101</v>
      </c>
      <c r="F15" s="36">
        <v>73</v>
      </c>
      <c r="G15" s="25">
        <v>75</v>
      </c>
      <c r="H15" s="37">
        <v>77</v>
      </c>
    </row>
    <row r="16" spans="3:8" x14ac:dyDescent="0.25">
      <c r="C16" s="25">
        <v>12</v>
      </c>
      <c r="D16" s="25">
        <v>61</v>
      </c>
      <c r="E16" s="25">
        <v>82</v>
      </c>
      <c r="F16" s="36">
        <v>57</v>
      </c>
      <c r="G16" s="25">
        <v>62</v>
      </c>
      <c r="H16" s="37">
        <v>64</v>
      </c>
    </row>
    <row r="17" spans="3:8" x14ac:dyDescent="0.25">
      <c r="C17" s="25">
        <v>13</v>
      </c>
      <c r="D17" s="25">
        <v>86</v>
      </c>
      <c r="E17" s="25">
        <v>93</v>
      </c>
      <c r="F17" s="36">
        <v>81</v>
      </c>
      <c r="G17" s="25">
        <v>89</v>
      </c>
      <c r="H17" s="37">
        <v>90</v>
      </c>
    </row>
    <row r="18" spans="3:8" x14ac:dyDescent="0.25">
      <c r="C18" s="25">
        <v>14</v>
      </c>
      <c r="D18" s="25">
        <v>81</v>
      </c>
      <c r="E18" s="25">
        <v>81</v>
      </c>
      <c r="F18" s="36">
        <v>83</v>
      </c>
      <c r="G18" s="25">
        <v>86</v>
      </c>
      <c r="H18" s="37">
        <v>89</v>
      </c>
    </row>
    <row r="19" spans="3:8" x14ac:dyDescent="0.25">
      <c r="C19" s="25">
        <v>15</v>
      </c>
      <c r="D19" s="25">
        <v>70</v>
      </c>
      <c r="E19" s="25">
        <v>76</v>
      </c>
      <c r="F19" s="36">
        <v>67</v>
      </c>
      <c r="G19" s="25">
        <v>72</v>
      </c>
      <c r="H19" s="37">
        <v>73</v>
      </c>
    </row>
    <row r="20" spans="3:8" x14ac:dyDescent="0.25">
      <c r="C20" s="25">
        <v>16</v>
      </c>
      <c r="D20" s="25">
        <v>79</v>
      </c>
      <c r="E20" s="25">
        <v>90</v>
      </c>
      <c r="F20" s="36">
        <v>78</v>
      </c>
      <c r="G20" s="25">
        <v>82</v>
      </c>
      <c r="H20" s="37">
        <v>84</v>
      </c>
    </row>
    <row r="21" spans="3:8" x14ac:dyDescent="0.25">
      <c r="C21" s="25">
        <v>17</v>
      </c>
      <c r="D21" s="25">
        <v>73</v>
      </c>
      <c r="E21" s="25">
        <v>78</v>
      </c>
      <c r="F21" s="36">
        <v>74</v>
      </c>
      <c r="G21" s="25">
        <v>78</v>
      </c>
      <c r="H21" s="37">
        <v>80</v>
      </c>
    </row>
    <row r="22" spans="3:8" x14ac:dyDescent="0.25">
      <c r="C22" s="25">
        <v>18</v>
      </c>
      <c r="D22" s="25">
        <v>81</v>
      </c>
      <c r="E22" s="25">
        <v>73</v>
      </c>
      <c r="F22" s="36">
        <v>76</v>
      </c>
      <c r="G22" s="25">
        <v>84</v>
      </c>
      <c r="H22" s="37">
        <v>85</v>
      </c>
    </row>
    <row r="23" spans="3:8" x14ac:dyDescent="0.25">
      <c r="C23" s="25">
        <v>19</v>
      </c>
      <c r="D23" s="25">
        <v>68</v>
      </c>
      <c r="E23" s="25">
        <v>81</v>
      </c>
      <c r="F23" s="36">
        <v>68</v>
      </c>
      <c r="G23" s="25">
        <v>73</v>
      </c>
      <c r="H23" s="37">
        <v>76</v>
      </c>
    </row>
    <row r="24" spans="3:8" x14ac:dyDescent="0.25">
      <c r="C24" s="25">
        <v>20</v>
      </c>
      <c r="D24" s="25">
        <v>87</v>
      </c>
      <c r="E24" s="25">
        <v>77</v>
      </c>
      <c r="F24" s="36">
        <v>82</v>
      </c>
      <c r="G24" s="25">
        <v>89</v>
      </c>
      <c r="H24" s="37">
        <v>91</v>
      </c>
    </row>
    <row r="25" spans="3:8" x14ac:dyDescent="0.25">
      <c r="C25" s="25">
        <v>21</v>
      </c>
      <c r="D25" s="25">
        <v>70</v>
      </c>
      <c r="E25" s="25">
        <v>80</v>
      </c>
      <c r="F25" s="36">
        <v>71</v>
      </c>
      <c r="G25" s="25">
        <v>77</v>
      </c>
      <c r="H25" s="37">
        <v>79</v>
      </c>
    </row>
    <row r="26" spans="3:8" x14ac:dyDescent="0.25">
      <c r="C26" s="25">
        <v>22</v>
      </c>
      <c r="D26" s="25">
        <v>61</v>
      </c>
      <c r="E26" s="25">
        <v>62</v>
      </c>
      <c r="F26" s="36">
        <v>61</v>
      </c>
      <c r="G26" s="25">
        <v>64</v>
      </c>
      <c r="H26" s="37">
        <v>65</v>
      </c>
    </row>
    <row r="27" spans="3:8" x14ac:dyDescent="0.25">
      <c r="C27" s="25">
        <v>23</v>
      </c>
      <c r="D27" s="25">
        <v>78</v>
      </c>
      <c r="E27" s="25">
        <v>85</v>
      </c>
      <c r="F27" s="36">
        <v>83</v>
      </c>
      <c r="G27" s="25">
        <v>85</v>
      </c>
      <c r="H27" s="37">
        <v>87</v>
      </c>
    </row>
    <row r="28" spans="3:8" x14ac:dyDescent="0.25">
      <c r="C28" s="25">
        <v>24</v>
      </c>
      <c r="D28" s="25">
        <v>76</v>
      </c>
      <c r="E28" s="25">
        <v>84</v>
      </c>
      <c r="F28" s="36">
        <v>78</v>
      </c>
      <c r="G28" s="25">
        <v>80</v>
      </c>
      <c r="H28" s="37">
        <v>81</v>
      </c>
    </row>
    <row r="29" spans="3:8" x14ac:dyDescent="0.25">
      <c r="C29" s="25">
        <v>25</v>
      </c>
      <c r="D29" s="25">
        <v>80</v>
      </c>
      <c r="E29" s="25">
        <v>83</v>
      </c>
      <c r="F29" s="36">
        <v>76</v>
      </c>
      <c r="G29" s="25">
        <v>82</v>
      </c>
      <c r="H29" s="37">
        <v>84</v>
      </c>
    </row>
    <row r="30" spans="3:8" x14ac:dyDescent="0.25">
      <c r="C30" s="25">
        <v>26</v>
      </c>
      <c r="D30" s="25">
        <v>70</v>
      </c>
      <c r="E30" s="25">
        <v>77</v>
      </c>
      <c r="F30" s="36">
        <v>75</v>
      </c>
      <c r="G30" s="25">
        <v>76</v>
      </c>
      <c r="H30" s="37">
        <v>79</v>
      </c>
    </row>
    <row r="31" spans="3:8" x14ac:dyDescent="0.25">
      <c r="C31" s="25">
        <v>27</v>
      </c>
      <c r="D31" s="25">
        <v>87</v>
      </c>
      <c r="E31" s="25">
        <v>83</v>
      </c>
      <c r="F31" s="36">
        <v>88</v>
      </c>
      <c r="G31" s="25">
        <v>90</v>
      </c>
      <c r="H31" s="37">
        <v>93</v>
      </c>
    </row>
    <row r="32" spans="3:8" x14ac:dyDescent="0.25">
      <c r="C32" s="25">
        <v>28</v>
      </c>
      <c r="D32" s="25">
        <v>72</v>
      </c>
      <c r="E32" s="25">
        <v>87</v>
      </c>
      <c r="F32" s="36">
        <v>71</v>
      </c>
      <c r="G32" s="25">
        <v>74</v>
      </c>
      <c r="H32" s="37">
        <v>75</v>
      </c>
    </row>
    <row r="33" spans="2:8" x14ac:dyDescent="0.25">
      <c r="C33" s="25">
        <v>29</v>
      </c>
      <c r="D33" s="25">
        <v>71</v>
      </c>
      <c r="E33" s="25">
        <v>76</v>
      </c>
      <c r="F33" s="36">
        <v>69</v>
      </c>
      <c r="G33" s="25">
        <v>71</v>
      </c>
      <c r="H33" s="37">
        <v>74</v>
      </c>
    </row>
    <row r="34" spans="2:8" x14ac:dyDescent="0.25">
      <c r="C34" s="25">
        <v>30</v>
      </c>
      <c r="D34" s="25">
        <v>80</v>
      </c>
      <c r="E34" s="25">
        <v>68</v>
      </c>
      <c r="F34" s="36">
        <v>77</v>
      </c>
      <c r="G34" s="25">
        <v>80</v>
      </c>
      <c r="H34" s="37">
        <v>83</v>
      </c>
    </row>
    <row r="35" spans="2:8" x14ac:dyDescent="0.25">
      <c r="C35" s="25">
        <v>31</v>
      </c>
      <c r="D35" s="25">
        <v>82</v>
      </c>
      <c r="E35" s="25">
        <v>90</v>
      </c>
      <c r="F35" s="36">
        <v>86</v>
      </c>
      <c r="G35" s="25">
        <v>88</v>
      </c>
      <c r="H35" s="37">
        <v>89</v>
      </c>
    </row>
    <row r="36" spans="2:8" x14ac:dyDescent="0.25">
      <c r="C36" s="25">
        <v>32</v>
      </c>
      <c r="D36" s="25">
        <v>72</v>
      </c>
      <c r="E36" s="25">
        <v>93</v>
      </c>
      <c r="F36" s="36">
        <v>73</v>
      </c>
      <c r="G36" s="25">
        <v>76</v>
      </c>
      <c r="H36" s="37">
        <v>78</v>
      </c>
    </row>
    <row r="37" spans="2:8" x14ac:dyDescent="0.25">
      <c r="C37" s="25">
        <v>33</v>
      </c>
      <c r="D37" s="25">
        <v>68</v>
      </c>
      <c r="E37" s="25">
        <v>75</v>
      </c>
      <c r="F37" s="36">
        <v>69</v>
      </c>
      <c r="G37" s="25">
        <v>70</v>
      </c>
      <c r="H37" s="37">
        <v>72</v>
      </c>
    </row>
    <row r="38" spans="2:8" x14ac:dyDescent="0.25">
      <c r="C38" s="25">
        <v>34</v>
      </c>
      <c r="D38" s="25">
        <v>90</v>
      </c>
      <c r="E38" s="25">
        <v>73</v>
      </c>
      <c r="F38" s="36">
        <v>90</v>
      </c>
      <c r="G38" s="25">
        <v>91</v>
      </c>
      <c r="H38" s="37">
        <v>93</v>
      </c>
    </row>
    <row r="39" spans="2:8" x14ac:dyDescent="0.25">
      <c r="C39" s="25">
        <v>35</v>
      </c>
      <c r="D39" s="25">
        <v>72</v>
      </c>
      <c r="E39" s="25">
        <v>84</v>
      </c>
      <c r="F39" s="36">
        <v>76</v>
      </c>
      <c r="G39" s="25">
        <v>78</v>
      </c>
      <c r="H39" s="37">
        <v>81</v>
      </c>
    </row>
    <row r="40" spans="2:8" x14ac:dyDescent="0.25">
      <c r="C40" s="25">
        <v>36</v>
      </c>
      <c r="D40" s="25">
        <v>60</v>
      </c>
      <c r="E40" s="25">
        <v>70</v>
      </c>
      <c r="F40" s="36">
        <v>63</v>
      </c>
      <c r="G40" s="25">
        <v>66</v>
      </c>
      <c r="H40" s="37">
        <v>68</v>
      </c>
    </row>
    <row r="42" spans="2:8" x14ac:dyDescent="0.25">
      <c r="B42" s="38" t="s">
        <v>17</v>
      </c>
      <c r="D42" s="40">
        <f>AVERAGE(D5:D40)</f>
        <v>75.138888888888886</v>
      </c>
      <c r="E42" s="40">
        <f>AVERAGE(E5:E40)</f>
        <v>80.361111111111114</v>
      </c>
      <c r="F42" s="40">
        <f>AVERAGE(F5:F40)</f>
        <v>75.361111111111114</v>
      </c>
      <c r="G42" s="40">
        <f>AVERAGE(G5:G40)</f>
        <v>79.083333333333329</v>
      </c>
      <c r="H42" s="40">
        <f>AVERAGE(H5:H40)</f>
        <v>81.055555555555557</v>
      </c>
    </row>
    <row r="43" spans="2:8" x14ac:dyDescent="0.25">
      <c r="B43" s="38" t="s">
        <v>18</v>
      </c>
      <c r="D43" s="40">
        <f>_xlfn.VAR.P(D5:D40)</f>
        <v>70.119598765432102</v>
      </c>
      <c r="E43" s="40">
        <f>_xlfn.VAR.P(E5:E40)</f>
        <v>78.230709876543216</v>
      </c>
      <c r="F43" s="40">
        <f>_xlfn.VAR.P(F5:F40)</f>
        <v>76.286265432098759</v>
      </c>
      <c r="G43" s="40">
        <f>_xlfn.VAR.P(G5:G40)</f>
        <v>73.020833333333329</v>
      </c>
      <c r="H43" s="40">
        <f>_xlfn.VAR.P(H5:H40)</f>
        <v>75.163580246913583</v>
      </c>
    </row>
  </sheetData>
  <mergeCells count="1">
    <mergeCell ref="D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4496-4B61-41A3-A6F8-E20FDB62E05B}">
  <dimension ref="A1:F13"/>
  <sheetViews>
    <sheetView zoomScale="150" zoomScaleNormal="150" workbookViewId="0">
      <selection activeCell="E15" sqref="E15"/>
    </sheetView>
  </sheetViews>
  <sheetFormatPr defaultRowHeight="15" x14ac:dyDescent="0.25"/>
  <cols>
    <col min="1" max="1" width="29.85546875" style="23" customWidth="1"/>
    <col min="2" max="2" width="13.7109375" style="23" bestFit="1" customWidth="1"/>
    <col min="3" max="3" width="15.5703125" style="23" bestFit="1" customWidth="1"/>
    <col min="4" max="4" width="9.140625" style="23"/>
    <col min="5" max="5" width="24" style="23" customWidth="1"/>
    <col min="6" max="6" width="6.5703125" style="23" bestFit="1" customWidth="1"/>
    <col min="7" max="16384" width="9.140625" style="23"/>
  </cols>
  <sheetData>
    <row r="1" spans="1:6" x14ac:dyDescent="0.25">
      <c r="A1" s="41" t="s">
        <v>51</v>
      </c>
    </row>
    <row r="2" spans="1:6" x14ac:dyDescent="0.25">
      <c r="A2" s="38" t="s">
        <v>22</v>
      </c>
    </row>
    <row r="3" spans="1:6" ht="15.75" thickBot="1" x14ac:dyDescent="0.3"/>
    <row r="4" spans="1:6" ht="45" x14ac:dyDescent="0.25">
      <c r="A4" s="42"/>
      <c r="B4" s="43" t="s">
        <v>11</v>
      </c>
      <c r="C4" s="43" t="s">
        <v>13</v>
      </c>
      <c r="E4" s="23" t="s">
        <v>32</v>
      </c>
      <c r="F4" s="23">
        <v>0.05</v>
      </c>
    </row>
    <row r="5" spans="1:6" x14ac:dyDescent="0.25">
      <c r="A5" s="44" t="s">
        <v>23</v>
      </c>
      <c r="B5" s="44">
        <v>75.361111111111114</v>
      </c>
      <c r="C5" s="44">
        <v>81.055555555555557</v>
      </c>
      <c r="E5" s="23" t="s">
        <v>33</v>
      </c>
      <c r="F5" s="23" t="b">
        <f>B12&lt;=F4</f>
        <v>1</v>
      </c>
    </row>
    <row r="6" spans="1:6" x14ac:dyDescent="0.25">
      <c r="A6" s="44" t="s">
        <v>24</v>
      </c>
      <c r="B6" s="44">
        <v>76.290000000000006</v>
      </c>
      <c r="C6" s="44">
        <v>75.16</v>
      </c>
      <c r="E6" s="23" t="s">
        <v>63</v>
      </c>
      <c r="F6" s="23" t="b">
        <f>-B9&gt;B11</f>
        <v>1</v>
      </c>
    </row>
    <row r="7" spans="1:6" x14ac:dyDescent="0.25">
      <c r="A7" s="44" t="s">
        <v>25</v>
      </c>
      <c r="B7" s="44">
        <v>36</v>
      </c>
      <c r="C7" s="44">
        <v>36</v>
      </c>
      <c r="E7" s="26" t="str">
        <f>IF(F5=TRUE,"Reject null hypothesis", "reject alternative hypothesis")</f>
        <v>Reject null hypothesis</v>
      </c>
    </row>
    <row r="8" spans="1:6" x14ac:dyDescent="0.25">
      <c r="A8" s="44" t="s">
        <v>26</v>
      </c>
      <c r="B8" s="44">
        <v>0</v>
      </c>
      <c r="C8" s="44"/>
    </row>
    <row r="9" spans="1:6" x14ac:dyDescent="0.25">
      <c r="A9" s="44" t="s">
        <v>27</v>
      </c>
      <c r="B9" s="44">
        <v>-2.776310092435093</v>
      </c>
      <c r="C9" s="44"/>
    </row>
    <row r="10" spans="1:6" x14ac:dyDescent="0.25">
      <c r="A10" s="44" t="s">
        <v>28</v>
      </c>
      <c r="B10" s="44">
        <v>2.748987174389983E-3</v>
      </c>
      <c r="C10" s="44"/>
    </row>
    <row r="11" spans="1:6" x14ac:dyDescent="0.25">
      <c r="A11" s="44" t="s">
        <v>29</v>
      </c>
      <c r="B11" s="45">
        <v>1.6448536269514715</v>
      </c>
      <c r="C11" s="44"/>
    </row>
    <row r="12" spans="1:6" x14ac:dyDescent="0.25">
      <c r="A12" s="44" t="s">
        <v>30</v>
      </c>
      <c r="B12" s="44">
        <v>5.4979743487799659E-3</v>
      </c>
      <c r="C12" s="44"/>
    </row>
    <row r="13" spans="1:6" ht="15.75" thickBot="1" x14ac:dyDescent="0.3">
      <c r="A13" s="46" t="s">
        <v>31</v>
      </c>
      <c r="B13" s="47">
        <v>1.9599639845400536</v>
      </c>
      <c r="C13" s="46"/>
    </row>
  </sheetData>
  <dataValidations count="1">
    <dataValidation type="list" allowBlank="1" showInputMessage="1" showErrorMessage="1" sqref="F4" xr:uid="{D2646B3B-82C7-4B61-93DE-DB0ACD682D4D}">
      <formula1>"-,.01,.05"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2053-A28F-4297-8EC6-D5A94B9C00F9}">
  <dimension ref="A1:C14"/>
  <sheetViews>
    <sheetView zoomScale="160" zoomScaleNormal="160" workbookViewId="0">
      <selection activeCell="C18" sqref="C18"/>
    </sheetView>
  </sheetViews>
  <sheetFormatPr defaultRowHeight="15" x14ac:dyDescent="0.25"/>
  <cols>
    <col min="1" max="1" width="28.5703125" style="23" customWidth="1"/>
    <col min="2" max="2" width="24.85546875" style="23" bestFit="1" customWidth="1"/>
    <col min="3" max="3" width="22.7109375" style="23" bestFit="1" customWidth="1"/>
    <col min="4" max="16384" width="9.140625" style="23"/>
  </cols>
  <sheetData>
    <row r="1" spans="1:3" ht="18.75" x14ac:dyDescent="0.3">
      <c r="A1" s="19" t="s">
        <v>50</v>
      </c>
    </row>
    <row r="2" spans="1:3" x14ac:dyDescent="0.25">
      <c r="A2" s="38" t="s">
        <v>34</v>
      </c>
    </row>
    <row r="3" spans="1:3" ht="15.75" thickBot="1" x14ac:dyDescent="0.3"/>
    <row r="4" spans="1:3" x14ac:dyDescent="0.25">
      <c r="A4" s="42"/>
      <c r="B4" s="42" t="s">
        <v>9</v>
      </c>
      <c r="C4" s="42" t="s">
        <v>10</v>
      </c>
    </row>
    <row r="5" spans="1:3" x14ac:dyDescent="0.25">
      <c r="A5" s="45" t="s">
        <v>23</v>
      </c>
      <c r="B5" s="44">
        <v>75.138888888888886</v>
      </c>
      <c r="C5" s="44">
        <v>80.361111111111114</v>
      </c>
    </row>
    <row r="6" spans="1:3" x14ac:dyDescent="0.25">
      <c r="A6" s="45" t="s">
        <v>35</v>
      </c>
      <c r="B6" s="44">
        <v>72.123015873016058</v>
      </c>
      <c r="C6" s="44">
        <v>80.4658730158732</v>
      </c>
    </row>
    <row r="7" spans="1:3" x14ac:dyDescent="0.25">
      <c r="A7" s="45" t="s">
        <v>25</v>
      </c>
      <c r="B7" s="44">
        <v>36</v>
      </c>
      <c r="C7" s="44">
        <v>36</v>
      </c>
    </row>
    <row r="8" spans="1:3" x14ac:dyDescent="0.25">
      <c r="A8" s="45" t="s">
        <v>26</v>
      </c>
      <c r="B8" s="44">
        <v>0</v>
      </c>
      <c r="C8" s="44"/>
    </row>
    <row r="9" spans="1:3" x14ac:dyDescent="0.25">
      <c r="A9" s="45" t="s">
        <v>36</v>
      </c>
      <c r="B9" s="44">
        <v>70</v>
      </c>
      <c r="C9" s="44"/>
    </row>
    <row r="10" spans="1:3" x14ac:dyDescent="0.25">
      <c r="A10" s="45" t="s">
        <v>37</v>
      </c>
      <c r="B10" s="45">
        <v>-2.5365600231202912</v>
      </c>
      <c r="C10" s="44"/>
    </row>
    <row r="11" spans="1:3" x14ac:dyDescent="0.25">
      <c r="A11" s="45" t="s">
        <v>38</v>
      </c>
      <c r="B11" s="44">
        <v>6.7137159927716256E-3</v>
      </c>
      <c r="C11" s="44"/>
    </row>
    <row r="12" spans="1:3" x14ac:dyDescent="0.25">
      <c r="A12" s="45" t="s">
        <v>39</v>
      </c>
      <c r="B12" s="44">
        <v>1.6669144790559576</v>
      </c>
      <c r="C12" s="44"/>
    </row>
    <row r="13" spans="1:3" x14ac:dyDescent="0.25">
      <c r="A13" s="45" t="s">
        <v>40</v>
      </c>
      <c r="B13" s="45">
        <v>1.3427431985543251E-2</v>
      </c>
      <c r="C13" s="44"/>
    </row>
    <row r="14" spans="1:3" ht="15.75" thickBot="1" x14ac:dyDescent="0.3">
      <c r="A14" s="47" t="s">
        <v>41</v>
      </c>
      <c r="B14" s="47">
        <v>1.9944371117711854</v>
      </c>
      <c r="C14" s="4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FC97-03E7-4E67-8D94-04E7A676C581}">
  <sheetPr>
    <tabColor rgb="FFFFFF00"/>
  </sheetPr>
  <dimension ref="C1:J74"/>
  <sheetViews>
    <sheetView zoomScale="130" zoomScaleNormal="130" workbookViewId="0">
      <selection activeCell="H20" sqref="H20"/>
    </sheetView>
  </sheetViews>
  <sheetFormatPr defaultRowHeight="15" x14ac:dyDescent="0.25"/>
  <cols>
    <col min="1" max="2" width="9.140625" style="23"/>
    <col min="3" max="3" width="17" style="39" customWidth="1"/>
    <col min="4" max="4" width="21.28515625" style="39" customWidth="1"/>
    <col min="5" max="5" width="19.7109375" style="39" customWidth="1"/>
    <col min="6" max="6" width="4.5703125" style="23" customWidth="1"/>
    <col min="7" max="7" width="9.140625" style="23"/>
    <col min="8" max="8" width="27.7109375" style="23" customWidth="1"/>
    <col min="9" max="9" width="24.28515625" style="23" bestFit="1" customWidth="1"/>
    <col min="10" max="10" width="21.28515625" style="23" bestFit="1" customWidth="1"/>
    <col min="11" max="16384" width="9.140625" style="23"/>
  </cols>
  <sheetData>
    <row r="1" spans="3:10" ht="21" x14ac:dyDescent="0.35">
      <c r="C1" s="18" t="s">
        <v>49</v>
      </c>
    </row>
    <row r="2" spans="3:10" s="35" customFormat="1" ht="30" x14ac:dyDescent="0.25">
      <c r="C2" s="48" t="s">
        <v>8</v>
      </c>
      <c r="D2" s="48" t="s">
        <v>44</v>
      </c>
      <c r="E2" s="48" t="s">
        <v>48</v>
      </c>
      <c r="H2" s="49" t="s">
        <v>34</v>
      </c>
      <c r="I2" s="23"/>
      <c r="J2" s="23"/>
    </row>
    <row r="3" spans="3:10" ht="15.75" thickBot="1" x14ac:dyDescent="0.3">
      <c r="C3" s="39">
        <v>1</v>
      </c>
      <c r="D3" s="39">
        <v>93</v>
      </c>
      <c r="E3" s="39">
        <v>81</v>
      </c>
    </row>
    <row r="4" spans="3:10" x14ac:dyDescent="0.25">
      <c r="C4" s="39">
        <v>2</v>
      </c>
      <c r="D4" s="39">
        <v>68</v>
      </c>
      <c r="E4" s="39">
        <v>67</v>
      </c>
      <c r="H4" s="42"/>
      <c r="I4" s="42" t="s">
        <v>44</v>
      </c>
      <c r="J4" s="42" t="s">
        <v>48</v>
      </c>
    </row>
    <row r="5" spans="3:10" x14ac:dyDescent="0.25">
      <c r="C5" s="39">
        <v>3</v>
      </c>
      <c r="D5" s="39">
        <v>72</v>
      </c>
      <c r="E5" s="39">
        <v>79</v>
      </c>
      <c r="H5" s="44" t="s">
        <v>23</v>
      </c>
      <c r="I5" s="44">
        <v>79.722222222222229</v>
      </c>
      <c r="J5" s="44">
        <v>75.25</v>
      </c>
    </row>
    <row r="6" spans="3:10" x14ac:dyDescent="0.25">
      <c r="C6" s="39">
        <v>4</v>
      </c>
      <c r="D6" s="39">
        <v>84</v>
      </c>
      <c r="E6" s="39">
        <v>83</v>
      </c>
      <c r="H6" s="44" t="s">
        <v>35</v>
      </c>
      <c r="I6" s="44">
        <v>77.104851330203346</v>
      </c>
      <c r="J6" s="44">
        <v>74.24647887323944</v>
      </c>
    </row>
    <row r="7" spans="3:10" x14ac:dyDescent="0.25">
      <c r="C7" s="39">
        <v>5</v>
      </c>
      <c r="D7" s="39">
        <v>77</v>
      </c>
      <c r="E7" s="39">
        <v>64</v>
      </c>
      <c r="H7" s="44" t="s">
        <v>25</v>
      </c>
      <c r="I7" s="44">
        <v>72</v>
      </c>
      <c r="J7" s="44">
        <v>72</v>
      </c>
    </row>
    <row r="8" spans="3:10" x14ac:dyDescent="0.25">
      <c r="C8" s="39">
        <v>6</v>
      </c>
      <c r="D8" s="39">
        <v>85</v>
      </c>
      <c r="E8" s="39">
        <v>68</v>
      </c>
      <c r="H8" s="44" t="s">
        <v>26</v>
      </c>
      <c r="I8" s="44">
        <v>0</v>
      </c>
      <c r="J8" s="44"/>
    </row>
    <row r="9" spans="3:10" x14ac:dyDescent="0.25">
      <c r="C9" s="39">
        <v>7</v>
      </c>
      <c r="D9" s="39">
        <v>63</v>
      </c>
      <c r="E9" s="39">
        <v>64</v>
      </c>
      <c r="H9" s="44" t="s">
        <v>36</v>
      </c>
      <c r="I9" s="44">
        <v>142</v>
      </c>
      <c r="J9" s="44"/>
    </row>
    <row r="10" spans="3:10" x14ac:dyDescent="0.25">
      <c r="C10" s="39">
        <v>8</v>
      </c>
      <c r="D10" s="39">
        <v>87</v>
      </c>
      <c r="E10" s="39">
        <v>90</v>
      </c>
      <c r="H10" s="44" t="s">
        <v>37</v>
      </c>
      <c r="I10" s="44">
        <v>3.0845832955578114</v>
      </c>
      <c r="J10" s="44"/>
    </row>
    <row r="11" spans="3:10" x14ac:dyDescent="0.25">
      <c r="C11" s="39">
        <v>9</v>
      </c>
      <c r="D11" s="39">
        <v>91</v>
      </c>
      <c r="E11" s="39">
        <v>80</v>
      </c>
      <c r="H11" s="44" t="s">
        <v>38</v>
      </c>
      <c r="I11" s="44">
        <v>1.2252056537591959E-3</v>
      </c>
      <c r="J11" s="44"/>
    </row>
    <row r="12" spans="3:10" x14ac:dyDescent="0.25">
      <c r="C12" s="39">
        <v>10</v>
      </c>
      <c r="D12" s="39">
        <v>71</v>
      </c>
      <c r="E12" s="39">
        <v>85</v>
      </c>
      <c r="H12" s="44" t="s">
        <v>39</v>
      </c>
      <c r="I12" s="44">
        <v>1.6556551725807933</v>
      </c>
      <c r="J12" s="44"/>
    </row>
    <row r="13" spans="3:10" x14ac:dyDescent="0.25">
      <c r="C13" s="39">
        <v>11</v>
      </c>
      <c r="D13" s="39">
        <v>101</v>
      </c>
      <c r="E13" s="39">
        <v>69</v>
      </c>
      <c r="H13" s="44" t="s">
        <v>40</v>
      </c>
      <c r="I13" s="44">
        <v>2.4504113075183918E-3</v>
      </c>
      <c r="J13" s="44"/>
    </row>
    <row r="14" spans="3:10" ht="15.75" thickBot="1" x14ac:dyDescent="0.3">
      <c r="C14" s="39">
        <v>12</v>
      </c>
      <c r="D14" s="39">
        <v>82</v>
      </c>
      <c r="E14" s="39">
        <v>61</v>
      </c>
      <c r="H14" s="46" t="s">
        <v>41</v>
      </c>
      <c r="I14" s="46">
        <v>1.9768109936328579</v>
      </c>
      <c r="J14" s="46"/>
    </row>
    <row r="15" spans="3:10" x14ac:dyDescent="0.25">
      <c r="C15" s="39">
        <v>13</v>
      </c>
      <c r="D15" s="39">
        <v>93</v>
      </c>
      <c r="E15" s="39">
        <v>86</v>
      </c>
    </row>
    <row r="16" spans="3:10" x14ac:dyDescent="0.25">
      <c r="C16" s="39">
        <v>14</v>
      </c>
      <c r="D16" s="39">
        <v>81</v>
      </c>
      <c r="E16" s="39">
        <v>81</v>
      </c>
    </row>
    <row r="17" spans="3:5" x14ac:dyDescent="0.25">
      <c r="C17" s="39">
        <v>15</v>
      </c>
      <c r="D17" s="39">
        <v>76</v>
      </c>
      <c r="E17" s="39">
        <v>70</v>
      </c>
    </row>
    <row r="18" spans="3:5" x14ac:dyDescent="0.25">
      <c r="C18" s="39">
        <v>16</v>
      </c>
      <c r="D18" s="39">
        <v>90</v>
      </c>
      <c r="E18" s="39">
        <v>79</v>
      </c>
    </row>
    <row r="19" spans="3:5" x14ac:dyDescent="0.25">
      <c r="C19" s="39">
        <v>17</v>
      </c>
      <c r="D19" s="39">
        <v>78</v>
      </c>
      <c r="E19" s="39">
        <v>73</v>
      </c>
    </row>
    <row r="20" spans="3:5" x14ac:dyDescent="0.25">
      <c r="C20" s="39">
        <v>18</v>
      </c>
      <c r="D20" s="39">
        <v>73</v>
      </c>
      <c r="E20" s="39">
        <v>81</v>
      </c>
    </row>
    <row r="21" spans="3:5" x14ac:dyDescent="0.25">
      <c r="C21" s="39">
        <v>19</v>
      </c>
      <c r="D21" s="39">
        <v>81</v>
      </c>
      <c r="E21" s="39">
        <v>68</v>
      </c>
    </row>
    <row r="22" spans="3:5" x14ac:dyDescent="0.25">
      <c r="C22" s="39">
        <v>20</v>
      </c>
      <c r="D22" s="39">
        <v>77</v>
      </c>
      <c r="E22" s="39">
        <v>87</v>
      </c>
    </row>
    <row r="23" spans="3:5" x14ac:dyDescent="0.25">
      <c r="C23" s="39">
        <v>21</v>
      </c>
      <c r="D23" s="39">
        <v>80</v>
      </c>
      <c r="E23" s="39">
        <v>70</v>
      </c>
    </row>
    <row r="24" spans="3:5" x14ac:dyDescent="0.25">
      <c r="C24" s="39">
        <v>22</v>
      </c>
      <c r="D24" s="39">
        <v>62</v>
      </c>
      <c r="E24" s="39">
        <v>61</v>
      </c>
    </row>
    <row r="25" spans="3:5" x14ac:dyDescent="0.25">
      <c r="C25" s="39">
        <v>23</v>
      </c>
      <c r="D25" s="39">
        <v>85</v>
      </c>
      <c r="E25" s="39">
        <v>78</v>
      </c>
    </row>
    <row r="26" spans="3:5" x14ac:dyDescent="0.25">
      <c r="C26" s="39">
        <v>24</v>
      </c>
      <c r="D26" s="39">
        <v>84</v>
      </c>
      <c r="E26" s="39">
        <v>76</v>
      </c>
    </row>
    <row r="27" spans="3:5" x14ac:dyDescent="0.25">
      <c r="C27" s="39">
        <v>25</v>
      </c>
      <c r="D27" s="39">
        <v>83</v>
      </c>
      <c r="E27" s="39">
        <v>80</v>
      </c>
    </row>
    <row r="28" spans="3:5" x14ac:dyDescent="0.25">
      <c r="C28" s="39">
        <v>26</v>
      </c>
      <c r="D28" s="39">
        <v>77</v>
      </c>
      <c r="E28" s="39">
        <v>70</v>
      </c>
    </row>
    <row r="29" spans="3:5" x14ac:dyDescent="0.25">
      <c r="C29" s="39">
        <v>27</v>
      </c>
      <c r="D29" s="39">
        <v>83</v>
      </c>
      <c r="E29" s="39">
        <v>87</v>
      </c>
    </row>
    <row r="30" spans="3:5" x14ac:dyDescent="0.25">
      <c r="C30" s="39">
        <v>28</v>
      </c>
      <c r="D30" s="39">
        <v>87</v>
      </c>
      <c r="E30" s="39">
        <v>72</v>
      </c>
    </row>
    <row r="31" spans="3:5" x14ac:dyDescent="0.25">
      <c r="C31" s="39">
        <v>29</v>
      </c>
      <c r="D31" s="39">
        <v>76</v>
      </c>
      <c r="E31" s="39">
        <v>71</v>
      </c>
    </row>
    <row r="32" spans="3:5" x14ac:dyDescent="0.25">
      <c r="C32" s="39">
        <v>30</v>
      </c>
      <c r="D32" s="39">
        <v>68</v>
      </c>
      <c r="E32" s="39">
        <v>80</v>
      </c>
    </row>
    <row r="33" spans="3:5" x14ac:dyDescent="0.25">
      <c r="C33" s="39">
        <v>31</v>
      </c>
      <c r="D33" s="39">
        <v>90</v>
      </c>
      <c r="E33" s="39">
        <v>82</v>
      </c>
    </row>
    <row r="34" spans="3:5" x14ac:dyDescent="0.25">
      <c r="C34" s="39">
        <v>32</v>
      </c>
      <c r="D34" s="39">
        <v>93</v>
      </c>
      <c r="E34" s="39">
        <v>72</v>
      </c>
    </row>
    <row r="35" spans="3:5" x14ac:dyDescent="0.25">
      <c r="C35" s="39">
        <v>33</v>
      </c>
      <c r="D35" s="39">
        <v>75</v>
      </c>
      <c r="E35" s="39">
        <v>68</v>
      </c>
    </row>
    <row r="36" spans="3:5" x14ac:dyDescent="0.25">
      <c r="C36" s="39">
        <v>34</v>
      </c>
      <c r="D36" s="39">
        <v>73</v>
      </c>
      <c r="E36" s="39">
        <v>90</v>
      </c>
    </row>
    <row r="37" spans="3:5" x14ac:dyDescent="0.25">
      <c r="C37" s="39">
        <v>35</v>
      </c>
      <c r="D37" s="39">
        <v>84</v>
      </c>
      <c r="E37" s="39">
        <v>72</v>
      </c>
    </row>
    <row r="38" spans="3:5" x14ac:dyDescent="0.25">
      <c r="C38" s="39">
        <v>36</v>
      </c>
      <c r="D38" s="39">
        <v>70</v>
      </c>
      <c r="E38" s="39">
        <v>60</v>
      </c>
    </row>
    <row r="39" spans="3:5" x14ac:dyDescent="0.25">
      <c r="C39" s="39">
        <v>37</v>
      </c>
      <c r="D39" s="39">
        <v>83</v>
      </c>
      <c r="E39" s="39">
        <v>89</v>
      </c>
    </row>
    <row r="40" spans="3:5" x14ac:dyDescent="0.25">
      <c r="C40" s="39">
        <v>38</v>
      </c>
      <c r="D40" s="39">
        <v>75</v>
      </c>
      <c r="E40" s="39">
        <v>58</v>
      </c>
    </row>
    <row r="41" spans="3:5" x14ac:dyDescent="0.25">
      <c r="C41" s="39">
        <v>39</v>
      </c>
      <c r="D41" s="39">
        <v>84</v>
      </c>
      <c r="E41" s="39">
        <v>65</v>
      </c>
    </row>
    <row r="42" spans="3:5" x14ac:dyDescent="0.25">
      <c r="C42" s="39">
        <v>40</v>
      </c>
      <c r="D42" s="39">
        <v>90</v>
      </c>
      <c r="E42" s="39">
        <v>67</v>
      </c>
    </row>
    <row r="43" spans="3:5" x14ac:dyDescent="0.25">
      <c r="C43" s="39">
        <v>41</v>
      </c>
      <c r="D43" s="39">
        <v>66</v>
      </c>
      <c r="E43" s="39">
        <v>92</v>
      </c>
    </row>
    <row r="44" spans="3:5" x14ac:dyDescent="0.25">
      <c r="C44" s="39">
        <v>42</v>
      </c>
      <c r="D44" s="39">
        <v>68</v>
      </c>
      <c r="E44" s="39">
        <v>80</v>
      </c>
    </row>
    <row r="45" spans="3:5" x14ac:dyDescent="0.25">
      <c r="C45" s="39">
        <v>43</v>
      </c>
      <c r="D45" s="39">
        <v>72</v>
      </c>
      <c r="E45" s="39">
        <v>73</v>
      </c>
    </row>
    <row r="46" spans="3:5" x14ac:dyDescent="0.25">
      <c r="C46" s="39">
        <v>44</v>
      </c>
      <c r="D46" s="39">
        <v>96</v>
      </c>
      <c r="E46" s="39">
        <v>80</v>
      </c>
    </row>
    <row r="47" spans="3:5" x14ac:dyDescent="0.25">
      <c r="C47" s="39">
        <v>45</v>
      </c>
      <c r="D47" s="39">
        <v>84</v>
      </c>
      <c r="E47" s="39">
        <v>79</v>
      </c>
    </row>
    <row r="48" spans="3:5" x14ac:dyDescent="0.25">
      <c r="C48" s="39">
        <v>46</v>
      </c>
      <c r="D48" s="39">
        <v>91</v>
      </c>
      <c r="E48" s="39">
        <v>85</v>
      </c>
    </row>
    <row r="49" spans="3:5" x14ac:dyDescent="0.25">
      <c r="C49" s="39">
        <v>47</v>
      </c>
      <c r="D49" s="39">
        <v>75</v>
      </c>
      <c r="E49" s="39">
        <v>73</v>
      </c>
    </row>
    <row r="50" spans="3:5" x14ac:dyDescent="0.25">
      <c r="C50" s="39">
        <v>48</v>
      </c>
      <c r="D50" s="39">
        <v>62</v>
      </c>
      <c r="E50" s="39">
        <v>57</v>
      </c>
    </row>
    <row r="51" spans="3:5" x14ac:dyDescent="0.25">
      <c r="C51" s="39">
        <v>49</v>
      </c>
      <c r="D51" s="39">
        <v>89</v>
      </c>
      <c r="E51" s="39">
        <v>81</v>
      </c>
    </row>
    <row r="52" spans="3:5" x14ac:dyDescent="0.25">
      <c r="C52" s="39">
        <v>50</v>
      </c>
      <c r="D52" s="39">
        <v>86</v>
      </c>
      <c r="E52" s="39">
        <v>83</v>
      </c>
    </row>
    <row r="53" spans="3:5" x14ac:dyDescent="0.25">
      <c r="C53" s="39">
        <v>51</v>
      </c>
      <c r="D53" s="39">
        <v>72</v>
      </c>
      <c r="E53" s="39">
        <v>67</v>
      </c>
    </row>
    <row r="54" spans="3:5" x14ac:dyDescent="0.25">
      <c r="C54" s="39">
        <v>52</v>
      </c>
      <c r="D54" s="39">
        <v>82</v>
      </c>
      <c r="E54" s="39">
        <v>78</v>
      </c>
    </row>
    <row r="55" spans="3:5" x14ac:dyDescent="0.25">
      <c r="C55" s="39">
        <v>53</v>
      </c>
      <c r="D55" s="39">
        <v>78</v>
      </c>
      <c r="E55" s="39">
        <v>74</v>
      </c>
    </row>
    <row r="56" spans="3:5" x14ac:dyDescent="0.25">
      <c r="C56" s="39">
        <v>54</v>
      </c>
      <c r="D56" s="39">
        <v>84</v>
      </c>
      <c r="E56" s="39">
        <v>76</v>
      </c>
    </row>
    <row r="57" spans="3:5" x14ac:dyDescent="0.25">
      <c r="C57" s="39">
        <v>55</v>
      </c>
      <c r="D57" s="39">
        <v>73</v>
      </c>
      <c r="E57" s="39">
        <v>68</v>
      </c>
    </row>
    <row r="58" spans="3:5" x14ac:dyDescent="0.25">
      <c r="C58" s="39">
        <v>56</v>
      </c>
      <c r="D58" s="39">
        <v>89</v>
      </c>
      <c r="E58" s="39">
        <v>82</v>
      </c>
    </row>
    <row r="59" spans="3:5" x14ac:dyDescent="0.25">
      <c r="C59" s="39">
        <v>57</v>
      </c>
      <c r="D59" s="39">
        <v>77</v>
      </c>
      <c r="E59" s="39">
        <v>71</v>
      </c>
    </row>
    <row r="60" spans="3:5" x14ac:dyDescent="0.25">
      <c r="C60" s="39">
        <v>58</v>
      </c>
      <c r="D60" s="39">
        <v>64</v>
      </c>
      <c r="E60" s="39">
        <v>61</v>
      </c>
    </row>
    <row r="61" spans="3:5" x14ac:dyDescent="0.25">
      <c r="C61" s="39">
        <v>59</v>
      </c>
      <c r="D61" s="39">
        <v>85</v>
      </c>
      <c r="E61" s="39">
        <v>83</v>
      </c>
    </row>
    <row r="62" spans="3:5" x14ac:dyDescent="0.25">
      <c r="C62" s="39">
        <v>60</v>
      </c>
      <c r="D62" s="39">
        <v>80</v>
      </c>
      <c r="E62" s="39">
        <v>78</v>
      </c>
    </row>
    <row r="63" spans="3:5" x14ac:dyDescent="0.25">
      <c r="C63" s="39">
        <v>61</v>
      </c>
      <c r="D63" s="39">
        <v>82</v>
      </c>
      <c r="E63" s="39">
        <v>76</v>
      </c>
    </row>
    <row r="64" spans="3:5" x14ac:dyDescent="0.25">
      <c r="C64" s="39">
        <v>62</v>
      </c>
      <c r="D64" s="39">
        <v>76</v>
      </c>
      <c r="E64" s="39">
        <v>75</v>
      </c>
    </row>
    <row r="65" spans="3:5" x14ac:dyDescent="0.25">
      <c r="C65" s="39">
        <v>63</v>
      </c>
      <c r="D65" s="39">
        <v>90</v>
      </c>
      <c r="E65" s="39">
        <v>88</v>
      </c>
    </row>
    <row r="66" spans="3:5" x14ac:dyDescent="0.25">
      <c r="C66" s="39">
        <v>64</v>
      </c>
      <c r="D66" s="39">
        <v>74</v>
      </c>
      <c r="E66" s="39">
        <v>71</v>
      </c>
    </row>
    <row r="67" spans="3:5" x14ac:dyDescent="0.25">
      <c r="C67" s="39">
        <v>65</v>
      </c>
      <c r="D67" s="39">
        <v>71</v>
      </c>
      <c r="E67" s="39">
        <v>69</v>
      </c>
    </row>
    <row r="68" spans="3:5" x14ac:dyDescent="0.25">
      <c r="C68" s="39">
        <v>66</v>
      </c>
      <c r="D68" s="39">
        <v>80</v>
      </c>
      <c r="E68" s="39">
        <v>77</v>
      </c>
    </row>
    <row r="69" spans="3:5" x14ac:dyDescent="0.25">
      <c r="C69" s="39">
        <v>67</v>
      </c>
      <c r="D69" s="39">
        <v>88</v>
      </c>
      <c r="E69" s="39">
        <v>86</v>
      </c>
    </row>
    <row r="70" spans="3:5" x14ac:dyDescent="0.25">
      <c r="C70" s="39">
        <v>68</v>
      </c>
      <c r="D70" s="39">
        <v>76</v>
      </c>
      <c r="E70" s="39">
        <v>73</v>
      </c>
    </row>
    <row r="71" spans="3:5" x14ac:dyDescent="0.25">
      <c r="C71" s="39">
        <v>69</v>
      </c>
      <c r="D71" s="39">
        <v>70</v>
      </c>
      <c r="E71" s="39">
        <v>69</v>
      </c>
    </row>
    <row r="72" spans="3:5" x14ac:dyDescent="0.25">
      <c r="C72" s="39">
        <v>70</v>
      </c>
      <c r="D72" s="39">
        <v>91</v>
      </c>
      <c r="E72" s="39">
        <v>90</v>
      </c>
    </row>
    <row r="73" spans="3:5" x14ac:dyDescent="0.25">
      <c r="C73" s="39">
        <v>71</v>
      </c>
      <c r="D73" s="39">
        <v>78</v>
      </c>
      <c r="E73" s="39">
        <v>76</v>
      </c>
    </row>
    <row r="74" spans="3:5" x14ac:dyDescent="0.25">
      <c r="C74" s="39">
        <v>72</v>
      </c>
      <c r="D74" s="39">
        <v>66</v>
      </c>
      <c r="E74" s="39">
        <v>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C9D7-4307-4072-9CD6-94988C3FB60D}">
  <dimension ref="B2:G34"/>
  <sheetViews>
    <sheetView tabSelected="1" zoomScale="130" zoomScaleNormal="130" workbookViewId="0">
      <selection activeCell="J28" sqref="J28"/>
    </sheetView>
  </sheetViews>
  <sheetFormatPr defaultRowHeight="15" x14ac:dyDescent="0.25"/>
  <cols>
    <col min="1" max="1" width="9.140625" style="23"/>
    <col min="2" max="2" width="27" style="23" customWidth="1"/>
    <col min="3" max="3" width="21.7109375" style="23" customWidth="1"/>
    <col min="4" max="4" width="17.5703125" style="23" customWidth="1"/>
    <col min="5" max="5" width="9.140625" style="23"/>
    <col min="6" max="6" width="29.7109375" style="23" customWidth="1"/>
    <col min="7" max="16384" width="9.140625" style="23"/>
  </cols>
  <sheetData>
    <row r="2" spans="2:7" ht="15.75" x14ac:dyDescent="0.25">
      <c r="B2" s="50" t="s">
        <v>52</v>
      </c>
    </row>
    <row r="3" spans="2:7" x14ac:dyDescent="0.25">
      <c r="B3" s="23" t="s">
        <v>53</v>
      </c>
    </row>
    <row r="4" spans="2:7" x14ac:dyDescent="0.25">
      <c r="B4" s="23" t="s">
        <v>34</v>
      </c>
    </row>
    <row r="5" spans="2:7" ht="15.75" thickBot="1" x14ac:dyDescent="0.3"/>
    <row r="6" spans="2:7" ht="30" x14ac:dyDescent="0.25">
      <c r="B6" s="42"/>
      <c r="C6" s="43" t="s">
        <v>12</v>
      </c>
      <c r="D6" s="43" t="s">
        <v>10</v>
      </c>
    </row>
    <row r="7" spans="2:7" x14ac:dyDescent="0.25">
      <c r="B7" s="44" t="s">
        <v>23</v>
      </c>
      <c r="C7" s="44">
        <v>79.083333333333329</v>
      </c>
      <c r="D7" s="44">
        <v>80.361111111111114</v>
      </c>
      <c r="F7" s="51" t="s">
        <v>54</v>
      </c>
      <c r="G7" s="24">
        <v>0.05</v>
      </c>
    </row>
    <row r="8" spans="2:7" x14ac:dyDescent="0.25">
      <c r="B8" s="44" t="s">
        <v>35</v>
      </c>
      <c r="C8" s="44">
        <v>75.107142857142861</v>
      </c>
      <c r="D8" s="44">
        <v>80.4658730158732</v>
      </c>
      <c r="F8" s="24" t="s">
        <v>55</v>
      </c>
      <c r="G8" s="24" t="b">
        <f>C15&lt;=G7</f>
        <v>0</v>
      </c>
    </row>
    <row r="9" spans="2:7" x14ac:dyDescent="0.25">
      <c r="B9" s="44" t="s">
        <v>25</v>
      </c>
      <c r="C9" s="44">
        <v>36</v>
      </c>
      <c r="D9" s="44">
        <v>36</v>
      </c>
      <c r="F9" s="52" t="str">
        <f>IF(G8=TRUE,"regret null hypothesis","confirmed null nypothesis")</f>
        <v>confirmed null nypothesis</v>
      </c>
      <c r="G9" s="53"/>
    </row>
    <row r="10" spans="2:7" x14ac:dyDescent="0.25">
      <c r="B10" s="44" t="s">
        <v>26</v>
      </c>
      <c r="C10" s="44">
        <v>0</v>
      </c>
      <c r="D10" s="44"/>
    </row>
    <row r="11" spans="2:7" x14ac:dyDescent="0.25">
      <c r="B11" s="44" t="s">
        <v>36</v>
      </c>
      <c r="C11" s="44">
        <v>70</v>
      </c>
      <c r="D11" s="44"/>
    </row>
    <row r="12" spans="2:7" x14ac:dyDescent="0.25">
      <c r="B12" s="44" t="s">
        <v>37</v>
      </c>
      <c r="C12" s="44">
        <v>-0.61466636078506887</v>
      </c>
      <c r="E12" s="44">
        <f>-C12</f>
        <v>0.61466636078506887</v>
      </c>
    </row>
    <row r="13" spans="2:7" x14ac:dyDescent="0.25">
      <c r="B13" s="44" t="s">
        <v>38</v>
      </c>
      <c r="C13" s="44">
        <v>0.27038398928142116</v>
      </c>
      <c r="D13" s="44"/>
    </row>
    <row r="14" spans="2:7" x14ac:dyDescent="0.25">
      <c r="B14" s="44" t="s">
        <v>39</v>
      </c>
      <c r="C14" s="44">
        <v>1.6669144790559576</v>
      </c>
      <c r="D14" s="44"/>
    </row>
    <row r="15" spans="2:7" x14ac:dyDescent="0.25">
      <c r="B15" s="44" t="s">
        <v>40</v>
      </c>
      <c r="C15" s="45">
        <v>0.54076797856284231</v>
      </c>
      <c r="D15" s="44"/>
    </row>
    <row r="16" spans="2:7" ht="15.75" thickBot="1" x14ac:dyDescent="0.3">
      <c r="B16" s="46" t="s">
        <v>41</v>
      </c>
      <c r="C16" s="46">
        <v>1.9944371117711854</v>
      </c>
      <c r="D16" s="46"/>
    </row>
    <row r="19" spans="2:7" x14ac:dyDescent="0.25">
      <c r="B19" s="38" t="s">
        <v>56</v>
      </c>
    </row>
    <row r="21" spans="2:7" x14ac:dyDescent="0.25">
      <c r="B21" s="23" t="s">
        <v>57</v>
      </c>
    </row>
    <row r="22" spans="2:7" ht="15.75" thickBot="1" x14ac:dyDescent="0.3"/>
    <row r="23" spans="2:7" ht="45" x14ac:dyDescent="0.25">
      <c r="B23" s="43"/>
      <c r="C23" s="43" t="s">
        <v>13</v>
      </c>
      <c r="D23" s="43" t="s">
        <v>12</v>
      </c>
      <c r="E23" s="35"/>
    </row>
    <row r="24" spans="2:7" x14ac:dyDescent="0.25">
      <c r="B24" s="44" t="s">
        <v>23</v>
      </c>
      <c r="C24" s="44">
        <v>81.055555555555557</v>
      </c>
      <c r="D24" s="44">
        <v>79.083333333333329</v>
      </c>
      <c r="F24" s="24" t="s">
        <v>59</v>
      </c>
      <c r="G24" s="24">
        <v>0.05</v>
      </c>
    </row>
    <row r="25" spans="2:7" x14ac:dyDescent="0.25">
      <c r="B25" s="44" t="s">
        <v>35</v>
      </c>
      <c r="C25" s="44">
        <v>77.311111111110748</v>
      </c>
      <c r="D25" s="44">
        <v>75.107142857142861</v>
      </c>
      <c r="F25" s="24" t="s">
        <v>55</v>
      </c>
      <c r="G25" s="24" t="b">
        <f>C33&lt;=G24</f>
        <v>1</v>
      </c>
    </row>
    <row r="26" spans="2:7" x14ac:dyDescent="0.25">
      <c r="B26" s="44" t="s">
        <v>25</v>
      </c>
      <c r="C26" s="44">
        <v>36</v>
      </c>
      <c r="D26" s="44">
        <v>36</v>
      </c>
      <c r="F26" s="24" t="s">
        <v>64</v>
      </c>
      <c r="G26" s="24" t="b">
        <f>C30&gt;C32</f>
        <v>1</v>
      </c>
    </row>
    <row r="27" spans="2:7" x14ac:dyDescent="0.25">
      <c r="B27" s="44" t="s">
        <v>58</v>
      </c>
      <c r="C27" s="44">
        <v>0.9961728218476571</v>
      </c>
      <c r="D27" s="44"/>
      <c r="F27" s="52" t="str">
        <f>IF(G25=TRUE,"Reject null hypothesis", "Confirm null hypotheis")</f>
        <v>Reject null hypothesis</v>
      </c>
      <c r="G27" s="53"/>
    </row>
    <row r="28" spans="2:7" x14ac:dyDescent="0.25">
      <c r="B28" s="44" t="s">
        <v>26</v>
      </c>
      <c r="C28" s="44">
        <v>0</v>
      </c>
      <c r="D28" s="44"/>
    </row>
    <row r="29" spans="2:7" x14ac:dyDescent="0.25">
      <c r="B29" s="44" t="s">
        <v>36</v>
      </c>
      <c r="C29" s="44">
        <v>35</v>
      </c>
      <c r="D29" s="44"/>
    </row>
    <row r="30" spans="2:7" x14ac:dyDescent="0.25">
      <c r="B30" s="44" t="s">
        <v>37</v>
      </c>
      <c r="C30" s="44">
        <v>15.286881360233496</v>
      </c>
      <c r="D30" s="44"/>
    </row>
    <row r="31" spans="2:7" x14ac:dyDescent="0.25">
      <c r="B31" s="44" t="s">
        <v>38</v>
      </c>
      <c r="C31" s="44">
        <v>2.3102750635662499E-17</v>
      </c>
      <c r="D31" s="44"/>
    </row>
    <row r="32" spans="2:7" x14ac:dyDescent="0.25">
      <c r="B32" s="44" t="s">
        <v>39</v>
      </c>
      <c r="C32" s="44">
        <v>1.6895724577802647</v>
      </c>
      <c r="D32" s="44"/>
    </row>
    <row r="33" spans="2:4" x14ac:dyDescent="0.25">
      <c r="B33" s="44" t="s">
        <v>40</v>
      </c>
      <c r="C33" s="44">
        <v>4.6205501271324999E-17</v>
      </c>
      <c r="D33" s="44"/>
    </row>
    <row r="34" spans="2:4" ht="15.75" thickBot="1" x14ac:dyDescent="0.3">
      <c r="B34" s="46" t="s">
        <v>41</v>
      </c>
      <c r="C34" s="46">
        <v>2.0301079282503438</v>
      </c>
      <c r="D34" s="46"/>
    </row>
  </sheetData>
  <mergeCells count="2">
    <mergeCell ref="F27:G27"/>
    <mergeCell ref="F9:G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51CC-57DB-41F5-9AE8-EAAB325495B0}">
  <dimension ref="A1:B37"/>
  <sheetViews>
    <sheetView zoomScale="140" zoomScaleNormal="140" workbookViewId="0">
      <selection sqref="A1:B37"/>
    </sheetView>
  </sheetViews>
  <sheetFormatPr defaultRowHeight="15" x14ac:dyDescent="0.25"/>
  <cols>
    <col min="1" max="1" width="8.28515625" bestFit="1" customWidth="1"/>
    <col min="2" max="2" width="4.28515625" bestFit="1" customWidth="1"/>
    <col min="3" max="3" width="23.140625" customWidth="1"/>
  </cols>
  <sheetData>
    <row r="1" spans="1:2" x14ac:dyDescent="0.25">
      <c r="A1" t="s">
        <v>43</v>
      </c>
      <c r="B1" t="s">
        <v>46</v>
      </c>
    </row>
    <row r="2" spans="1:2" x14ac:dyDescent="0.25">
      <c r="A2">
        <v>1</v>
      </c>
      <c r="B2">
        <v>83</v>
      </c>
    </row>
    <row r="3" spans="1:2" x14ac:dyDescent="0.25">
      <c r="A3">
        <v>2</v>
      </c>
      <c r="B3">
        <v>75</v>
      </c>
    </row>
    <row r="4" spans="1:2" x14ac:dyDescent="0.25">
      <c r="A4">
        <v>3</v>
      </c>
      <c r="B4">
        <v>84</v>
      </c>
    </row>
    <row r="5" spans="1:2" x14ac:dyDescent="0.25">
      <c r="A5">
        <v>4</v>
      </c>
      <c r="B5">
        <v>90</v>
      </c>
    </row>
    <row r="6" spans="1:2" x14ac:dyDescent="0.25">
      <c r="A6">
        <v>5</v>
      </c>
      <c r="B6">
        <v>66</v>
      </c>
    </row>
    <row r="7" spans="1:2" x14ac:dyDescent="0.25">
      <c r="A7">
        <v>6</v>
      </c>
      <c r="B7">
        <v>68</v>
      </c>
    </row>
    <row r="8" spans="1:2" x14ac:dyDescent="0.25">
      <c r="A8">
        <v>7</v>
      </c>
      <c r="B8">
        <v>72</v>
      </c>
    </row>
    <row r="9" spans="1:2" x14ac:dyDescent="0.25">
      <c r="A9">
        <v>8</v>
      </c>
      <c r="B9">
        <v>96</v>
      </c>
    </row>
    <row r="10" spans="1:2" x14ac:dyDescent="0.25">
      <c r="A10">
        <v>9</v>
      </c>
      <c r="B10">
        <v>84</v>
      </c>
    </row>
    <row r="11" spans="1:2" x14ac:dyDescent="0.25">
      <c r="A11">
        <v>10</v>
      </c>
      <c r="B11">
        <v>91</v>
      </c>
    </row>
    <row r="12" spans="1:2" x14ac:dyDescent="0.25">
      <c r="A12">
        <v>11</v>
      </c>
      <c r="B12">
        <v>75</v>
      </c>
    </row>
    <row r="13" spans="1:2" x14ac:dyDescent="0.25">
      <c r="A13">
        <v>12</v>
      </c>
      <c r="B13">
        <v>62</v>
      </c>
    </row>
    <row r="14" spans="1:2" x14ac:dyDescent="0.25">
      <c r="A14">
        <v>13</v>
      </c>
      <c r="B14">
        <v>89</v>
      </c>
    </row>
    <row r="15" spans="1:2" x14ac:dyDescent="0.25">
      <c r="A15">
        <v>14</v>
      </c>
      <c r="B15">
        <v>86</v>
      </c>
    </row>
    <row r="16" spans="1:2" x14ac:dyDescent="0.25">
      <c r="A16">
        <v>15</v>
      </c>
      <c r="B16">
        <v>72</v>
      </c>
    </row>
    <row r="17" spans="1:2" x14ac:dyDescent="0.25">
      <c r="A17">
        <v>16</v>
      </c>
      <c r="B17">
        <v>82</v>
      </c>
    </row>
    <row r="18" spans="1:2" x14ac:dyDescent="0.25">
      <c r="A18">
        <v>17</v>
      </c>
      <c r="B18">
        <v>78</v>
      </c>
    </row>
    <row r="19" spans="1:2" x14ac:dyDescent="0.25">
      <c r="A19">
        <v>18</v>
      </c>
      <c r="B19">
        <v>84</v>
      </c>
    </row>
    <row r="20" spans="1:2" x14ac:dyDescent="0.25">
      <c r="A20">
        <v>19</v>
      </c>
      <c r="B20">
        <v>73</v>
      </c>
    </row>
    <row r="21" spans="1:2" x14ac:dyDescent="0.25">
      <c r="A21">
        <v>20</v>
      </c>
      <c r="B21">
        <v>89</v>
      </c>
    </row>
    <row r="22" spans="1:2" x14ac:dyDescent="0.25">
      <c r="A22">
        <v>21</v>
      </c>
      <c r="B22">
        <v>77</v>
      </c>
    </row>
    <row r="23" spans="1:2" x14ac:dyDescent="0.25">
      <c r="A23">
        <v>22</v>
      </c>
      <c r="B23">
        <v>64</v>
      </c>
    </row>
    <row r="24" spans="1:2" x14ac:dyDescent="0.25">
      <c r="A24">
        <v>23</v>
      </c>
      <c r="B24">
        <v>85</v>
      </c>
    </row>
    <row r="25" spans="1:2" x14ac:dyDescent="0.25">
      <c r="A25">
        <v>24</v>
      </c>
      <c r="B25">
        <v>80</v>
      </c>
    </row>
    <row r="26" spans="1:2" x14ac:dyDescent="0.25">
      <c r="A26">
        <v>25</v>
      </c>
      <c r="B26">
        <v>82</v>
      </c>
    </row>
    <row r="27" spans="1:2" x14ac:dyDescent="0.25">
      <c r="A27">
        <v>26</v>
      </c>
      <c r="B27">
        <v>76</v>
      </c>
    </row>
    <row r="28" spans="1:2" x14ac:dyDescent="0.25">
      <c r="A28">
        <v>27</v>
      </c>
      <c r="B28">
        <v>90</v>
      </c>
    </row>
    <row r="29" spans="1:2" x14ac:dyDescent="0.25">
      <c r="A29">
        <v>28</v>
      </c>
      <c r="B29">
        <v>74</v>
      </c>
    </row>
    <row r="30" spans="1:2" x14ac:dyDescent="0.25">
      <c r="A30">
        <v>29</v>
      </c>
      <c r="B30">
        <v>71</v>
      </c>
    </row>
    <row r="31" spans="1:2" x14ac:dyDescent="0.25">
      <c r="A31">
        <v>30</v>
      </c>
      <c r="B31">
        <v>80</v>
      </c>
    </row>
    <row r="32" spans="1:2" x14ac:dyDescent="0.25">
      <c r="A32">
        <v>31</v>
      </c>
      <c r="B32">
        <v>88</v>
      </c>
    </row>
    <row r="33" spans="1:2" x14ac:dyDescent="0.25">
      <c r="A33">
        <v>32</v>
      </c>
      <c r="B33">
        <v>76</v>
      </c>
    </row>
    <row r="34" spans="1:2" x14ac:dyDescent="0.25">
      <c r="A34">
        <v>33</v>
      </c>
      <c r="B34">
        <v>70</v>
      </c>
    </row>
    <row r="35" spans="1:2" x14ac:dyDescent="0.25">
      <c r="A35">
        <v>34</v>
      </c>
      <c r="B35">
        <v>91</v>
      </c>
    </row>
    <row r="36" spans="1:2" x14ac:dyDescent="0.25">
      <c r="A36">
        <v>35</v>
      </c>
      <c r="B36">
        <v>78</v>
      </c>
    </row>
    <row r="37" spans="1:2" x14ac:dyDescent="0.25">
      <c r="A37">
        <v>36</v>
      </c>
      <c r="B37">
        <v>66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A3E5-F720-4293-A489-3D183C4D7A08}">
  <dimension ref="A1:A37"/>
  <sheetViews>
    <sheetView zoomScale="140" zoomScaleNormal="140" workbookViewId="0">
      <selection sqref="A1:B37"/>
    </sheetView>
  </sheetViews>
  <sheetFormatPr defaultRowHeight="15" x14ac:dyDescent="0.25"/>
  <cols>
    <col min="1" max="1" width="4.28515625" bestFit="1" customWidth="1"/>
  </cols>
  <sheetData>
    <row r="1" spans="1:1" x14ac:dyDescent="0.25">
      <c r="A1" t="s">
        <v>47</v>
      </c>
    </row>
    <row r="2" spans="1:1" x14ac:dyDescent="0.25">
      <c r="A2">
        <v>89</v>
      </c>
    </row>
    <row r="3" spans="1:1" x14ac:dyDescent="0.25">
      <c r="A3">
        <v>58</v>
      </c>
    </row>
    <row r="4" spans="1:1" x14ac:dyDescent="0.25">
      <c r="A4">
        <v>65</v>
      </c>
    </row>
    <row r="5" spans="1:1" x14ac:dyDescent="0.25">
      <c r="A5">
        <v>67</v>
      </c>
    </row>
    <row r="6" spans="1:1" x14ac:dyDescent="0.25">
      <c r="A6">
        <v>92</v>
      </c>
    </row>
    <row r="7" spans="1:1" x14ac:dyDescent="0.25">
      <c r="A7">
        <v>80</v>
      </c>
    </row>
    <row r="8" spans="1:1" x14ac:dyDescent="0.25">
      <c r="A8">
        <v>73</v>
      </c>
    </row>
    <row r="9" spans="1:1" x14ac:dyDescent="0.25">
      <c r="A9">
        <v>80</v>
      </c>
    </row>
    <row r="10" spans="1:1" x14ac:dyDescent="0.25">
      <c r="A10">
        <v>79</v>
      </c>
    </row>
    <row r="11" spans="1:1" x14ac:dyDescent="0.25">
      <c r="A11">
        <v>85</v>
      </c>
    </row>
    <row r="12" spans="1:1" x14ac:dyDescent="0.25">
      <c r="A12">
        <v>73</v>
      </c>
    </row>
    <row r="13" spans="1:1" x14ac:dyDescent="0.25">
      <c r="A13">
        <v>57</v>
      </c>
    </row>
    <row r="14" spans="1:1" x14ac:dyDescent="0.25">
      <c r="A14">
        <v>81</v>
      </c>
    </row>
    <row r="15" spans="1:1" x14ac:dyDescent="0.25">
      <c r="A15">
        <v>83</v>
      </c>
    </row>
    <row r="16" spans="1:1" x14ac:dyDescent="0.25">
      <c r="A16">
        <v>67</v>
      </c>
    </row>
    <row r="17" spans="1:1" x14ac:dyDescent="0.25">
      <c r="A17">
        <v>78</v>
      </c>
    </row>
    <row r="18" spans="1:1" x14ac:dyDescent="0.25">
      <c r="A18">
        <v>74</v>
      </c>
    </row>
    <row r="19" spans="1:1" x14ac:dyDescent="0.25">
      <c r="A19">
        <v>76</v>
      </c>
    </row>
    <row r="20" spans="1:1" x14ac:dyDescent="0.25">
      <c r="A20">
        <v>68</v>
      </c>
    </row>
    <row r="21" spans="1:1" x14ac:dyDescent="0.25">
      <c r="A21">
        <v>82</v>
      </c>
    </row>
    <row r="22" spans="1:1" x14ac:dyDescent="0.25">
      <c r="A22">
        <v>71</v>
      </c>
    </row>
    <row r="23" spans="1:1" x14ac:dyDescent="0.25">
      <c r="A23">
        <v>61</v>
      </c>
    </row>
    <row r="24" spans="1:1" x14ac:dyDescent="0.25">
      <c r="A24">
        <v>83</v>
      </c>
    </row>
    <row r="25" spans="1:1" x14ac:dyDescent="0.25">
      <c r="A25">
        <v>78</v>
      </c>
    </row>
    <row r="26" spans="1:1" x14ac:dyDescent="0.25">
      <c r="A26">
        <v>76</v>
      </c>
    </row>
    <row r="27" spans="1:1" x14ac:dyDescent="0.25">
      <c r="A27">
        <v>75</v>
      </c>
    </row>
    <row r="28" spans="1:1" x14ac:dyDescent="0.25">
      <c r="A28">
        <v>88</v>
      </c>
    </row>
    <row r="29" spans="1:1" x14ac:dyDescent="0.25">
      <c r="A29">
        <v>71</v>
      </c>
    </row>
    <row r="30" spans="1:1" x14ac:dyDescent="0.25">
      <c r="A30">
        <v>69</v>
      </c>
    </row>
    <row r="31" spans="1:1" x14ac:dyDescent="0.25">
      <c r="A31">
        <v>77</v>
      </c>
    </row>
    <row r="32" spans="1:1" x14ac:dyDescent="0.25">
      <c r="A32">
        <v>86</v>
      </c>
    </row>
    <row r="33" spans="1:1" x14ac:dyDescent="0.25">
      <c r="A33">
        <v>73</v>
      </c>
    </row>
    <row r="34" spans="1:1" x14ac:dyDescent="0.25">
      <c r="A34">
        <v>69</v>
      </c>
    </row>
    <row r="35" spans="1:1" x14ac:dyDescent="0.25">
      <c r="A35">
        <v>90</v>
      </c>
    </row>
    <row r="36" spans="1:1" x14ac:dyDescent="0.25">
      <c r="A36">
        <v>76</v>
      </c>
    </row>
    <row r="37" spans="1:1" x14ac:dyDescent="0.25">
      <c r="A37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6895-9916-4831-944C-F7B5745E74C4}">
  <dimension ref="A1:B73"/>
  <sheetViews>
    <sheetView workbookViewId="0">
      <selection sqref="A1:B37"/>
    </sheetView>
  </sheetViews>
  <sheetFormatPr defaultRowHeight="15" x14ac:dyDescent="0.25"/>
  <cols>
    <col min="1" max="1" width="8.28515625" bestFit="1" customWidth="1"/>
    <col min="2" max="2" width="22" bestFit="1" customWidth="1"/>
  </cols>
  <sheetData>
    <row r="1" spans="1:2" x14ac:dyDescent="0.25">
      <c r="A1" t="s">
        <v>43</v>
      </c>
      <c r="B1" t="s">
        <v>45</v>
      </c>
    </row>
    <row r="2" spans="1:2" x14ac:dyDescent="0.25">
      <c r="A2">
        <v>0</v>
      </c>
      <c r="B2">
        <v>81</v>
      </c>
    </row>
    <row r="3" spans="1:2" x14ac:dyDescent="0.25">
      <c r="A3">
        <v>1</v>
      </c>
      <c r="B3">
        <v>67</v>
      </c>
    </row>
    <row r="4" spans="1:2" x14ac:dyDescent="0.25">
      <c r="A4">
        <v>2</v>
      </c>
      <c r="B4">
        <v>79</v>
      </c>
    </row>
    <row r="5" spans="1:2" x14ac:dyDescent="0.25">
      <c r="A5">
        <v>3</v>
      </c>
      <c r="B5">
        <v>83</v>
      </c>
    </row>
    <row r="6" spans="1:2" x14ac:dyDescent="0.25">
      <c r="A6">
        <v>4</v>
      </c>
      <c r="B6">
        <v>64</v>
      </c>
    </row>
    <row r="7" spans="1:2" x14ac:dyDescent="0.25">
      <c r="A7">
        <v>5</v>
      </c>
      <c r="B7">
        <v>68</v>
      </c>
    </row>
    <row r="8" spans="1:2" x14ac:dyDescent="0.25">
      <c r="A8">
        <v>6</v>
      </c>
      <c r="B8">
        <v>64</v>
      </c>
    </row>
    <row r="9" spans="1:2" x14ac:dyDescent="0.25">
      <c r="A9">
        <v>7</v>
      </c>
      <c r="B9">
        <v>90</v>
      </c>
    </row>
    <row r="10" spans="1:2" x14ac:dyDescent="0.25">
      <c r="A10">
        <v>8</v>
      </c>
      <c r="B10">
        <v>80</v>
      </c>
    </row>
    <row r="11" spans="1:2" x14ac:dyDescent="0.25">
      <c r="A11">
        <v>9</v>
      </c>
      <c r="B11">
        <v>85</v>
      </c>
    </row>
    <row r="12" spans="1:2" x14ac:dyDescent="0.25">
      <c r="A12">
        <v>10</v>
      </c>
      <c r="B12">
        <v>69</v>
      </c>
    </row>
    <row r="13" spans="1:2" x14ac:dyDescent="0.25">
      <c r="A13">
        <v>11</v>
      </c>
      <c r="B13">
        <v>61</v>
      </c>
    </row>
    <row r="14" spans="1:2" x14ac:dyDescent="0.25">
      <c r="A14">
        <v>12</v>
      </c>
      <c r="B14">
        <v>86</v>
      </c>
    </row>
    <row r="15" spans="1:2" x14ac:dyDescent="0.25">
      <c r="A15">
        <v>13</v>
      </c>
      <c r="B15">
        <v>81</v>
      </c>
    </row>
    <row r="16" spans="1:2" x14ac:dyDescent="0.25">
      <c r="A16">
        <v>14</v>
      </c>
      <c r="B16">
        <v>70</v>
      </c>
    </row>
    <row r="17" spans="1:2" x14ac:dyDescent="0.25">
      <c r="A17">
        <v>15</v>
      </c>
      <c r="B17">
        <v>79</v>
      </c>
    </row>
    <row r="18" spans="1:2" x14ac:dyDescent="0.25">
      <c r="A18">
        <v>16</v>
      </c>
      <c r="B18">
        <v>73</v>
      </c>
    </row>
    <row r="19" spans="1:2" x14ac:dyDescent="0.25">
      <c r="A19">
        <v>17</v>
      </c>
      <c r="B19">
        <v>81</v>
      </c>
    </row>
    <row r="20" spans="1:2" x14ac:dyDescent="0.25">
      <c r="A20">
        <v>18</v>
      </c>
      <c r="B20">
        <v>68</v>
      </c>
    </row>
    <row r="21" spans="1:2" x14ac:dyDescent="0.25">
      <c r="A21">
        <v>19</v>
      </c>
      <c r="B21">
        <v>87</v>
      </c>
    </row>
    <row r="22" spans="1:2" x14ac:dyDescent="0.25">
      <c r="A22">
        <v>20</v>
      </c>
      <c r="B22">
        <v>70</v>
      </c>
    </row>
    <row r="23" spans="1:2" x14ac:dyDescent="0.25">
      <c r="A23">
        <v>21</v>
      </c>
      <c r="B23">
        <v>61</v>
      </c>
    </row>
    <row r="24" spans="1:2" x14ac:dyDescent="0.25">
      <c r="A24">
        <v>22</v>
      </c>
      <c r="B24">
        <v>78</v>
      </c>
    </row>
    <row r="25" spans="1:2" x14ac:dyDescent="0.25">
      <c r="A25">
        <v>23</v>
      </c>
      <c r="B25">
        <v>76</v>
      </c>
    </row>
    <row r="26" spans="1:2" x14ac:dyDescent="0.25">
      <c r="A26">
        <v>24</v>
      </c>
      <c r="B26">
        <v>80</v>
      </c>
    </row>
    <row r="27" spans="1:2" x14ac:dyDescent="0.25">
      <c r="A27">
        <v>25</v>
      </c>
      <c r="B27">
        <v>70</v>
      </c>
    </row>
    <row r="28" spans="1:2" x14ac:dyDescent="0.25">
      <c r="A28">
        <v>26</v>
      </c>
      <c r="B28">
        <v>87</v>
      </c>
    </row>
    <row r="29" spans="1:2" x14ac:dyDescent="0.25">
      <c r="A29">
        <v>27</v>
      </c>
      <c r="B29">
        <v>72</v>
      </c>
    </row>
    <row r="30" spans="1:2" x14ac:dyDescent="0.25">
      <c r="A30">
        <v>28</v>
      </c>
      <c r="B30">
        <v>71</v>
      </c>
    </row>
    <row r="31" spans="1:2" x14ac:dyDescent="0.25">
      <c r="A31">
        <v>29</v>
      </c>
      <c r="B31">
        <v>80</v>
      </c>
    </row>
    <row r="32" spans="1:2" x14ac:dyDescent="0.25">
      <c r="A32">
        <v>30</v>
      </c>
      <c r="B32">
        <v>82</v>
      </c>
    </row>
    <row r="33" spans="1:2" x14ac:dyDescent="0.25">
      <c r="A33">
        <v>31</v>
      </c>
      <c r="B33">
        <v>72</v>
      </c>
    </row>
    <row r="34" spans="1:2" x14ac:dyDescent="0.25">
      <c r="A34">
        <v>32</v>
      </c>
      <c r="B34">
        <v>68</v>
      </c>
    </row>
    <row r="35" spans="1:2" x14ac:dyDescent="0.25">
      <c r="A35">
        <v>33</v>
      </c>
      <c r="B35">
        <v>90</v>
      </c>
    </row>
    <row r="36" spans="1:2" x14ac:dyDescent="0.25">
      <c r="A36">
        <v>34</v>
      </c>
      <c r="B36">
        <v>72</v>
      </c>
    </row>
    <row r="37" spans="1:2" x14ac:dyDescent="0.25">
      <c r="A37">
        <v>35</v>
      </c>
      <c r="B37">
        <v>60</v>
      </c>
    </row>
    <row r="38" spans="1:2" x14ac:dyDescent="0.25">
      <c r="A38">
        <v>36</v>
      </c>
      <c r="B38">
        <v>89</v>
      </c>
    </row>
    <row r="39" spans="1:2" x14ac:dyDescent="0.25">
      <c r="A39">
        <v>37</v>
      </c>
      <c r="B39">
        <v>58</v>
      </c>
    </row>
    <row r="40" spans="1:2" x14ac:dyDescent="0.25">
      <c r="A40">
        <v>38</v>
      </c>
      <c r="B40">
        <v>65</v>
      </c>
    </row>
    <row r="41" spans="1:2" x14ac:dyDescent="0.25">
      <c r="A41">
        <v>39</v>
      </c>
      <c r="B41">
        <v>67</v>
      </c>
    </row>
    <row r="42" spans="1:2" x14ac:dyDescent="0.25">
      <c r="A42">
        <v>40</v>
      </c>
      <c r="B42">
        <v>92</v>
      </c>
    </row>
    <row r="43" spans="1:2" x14ac:dyDescent="0.25">
      <c r="A43">
        <v>41</v>
      </c>
      <c r="B43">
        <v>80</v>
      </c>
    </row>
    <row r="44" spans="1:2" x14ac:dyDescent="0.25">
      <c r="A44">
        <v>42</v>
      </c>
      <c r="B44">
        <v>73</v>
      </c>
    </row>
    <row r="45" spans="1:2" x14ac:dyDescent="0.25">
      <c r="A45">
        <v>43</v>
      </c>
      <c r="B45">
        <v>80</v>
      </c>
    </row>
    <row r="46" spans="1:2" x14ac:dyDescent="0.25">
      <c r="A46">
        <v>44</v>
      </c>
      <c r="B46">
        <v>79</v>
      </c>
    </row>
    <row r="47" spans="1:2" x14ac:dyDescent="0.25">
      <c r="A47">
        <v>45</v>
      </c>
      <c r="B47">
        <v>85</v>
      </c>
    </row>
    <row r="48" spans="1:2" x14ac:dyDescent="0.25">
      <c r="A48">
        <v>46</v>
      </c>
      <c r="B48">
        <v>73</v>
      </c>
    </row>
    <row r="49" spans="1:2" x14ac:dyDescent="0.25">
      <c r="A49">
        <v>47</v>
      </c>
      <c r="B49">
        <v>57</v>
      </c>
    </row>
    <row r="50" spans="1:2" x14ac:dyDescent="0.25">
      <c r="A50">
        <v>48</v>
      </c>
      <c r="B50">
        <v>81</v>
      </c>
    </row>
    <row r="51" spans="1:2" x14ac:dyDescent="0.25">
      <c r="A51">
        <v>49</v>
      </c>
      <c r="B51">
        <v>83</v>
      </c>
    </row>
    <row r="52" spans="1:2" x14ac:dyDescent="0.25">
      <c r="A52">
        <v>50</v>
      </c>
      <c r="B52">
        <v>67</v>
      </c>
    </row>
    <row r="53" spans="1:2" x14ac:dyDescent="0.25">
      <c r="A53">
        <v>51</v>
      </c>
      <c r="B53">
        <v>78</v>
      </c>
    </row>
    <row r="54" spans="1:2" x14ac:dyDescent="0.25">
      <c r="A54">
        <v>52</v>
      </c>
      <c r="B54">
        <v>74</v>
      </c>
    </row>
    <row r="55" spans="1:2" x14ac:dyDescent="0.25">
      <c r="A55">
        <v>53</v>
      </c>
      <c r="B55">
        <v>76</v>
      </c>
    </row>
    <row r="56" spans="1:2" x14ac:dyDescent="0.25">
      <c r="A56">
        <v>54</v>
      </c>
      <c r="B56">
        <v>68</v>
      </c>
    </row>
    <row r="57" spans="1:2" x14ac:dyDescent="0.25">
      <c r="A57">
        <v>55</v>
      </c>
      <c r="B57">
        <v>82</v>
      </c>
    </row>
    <row r="58" spans="1:2" x14ac:dyDescent="0.25">
      <c r="A58">
        <v>56</v>
      </c>
      <c r="B58">
        <v>71</v>
      </c>
    </row>
    <row r="59" spans="1:2" x14ac:dyDescent="0.25">
      <c r="A59">
        <v>57</v>
      </c>
      <c r="B59">
        <v>61</v>
      </c>
    </row>
    <row r="60" spans="1:2" x14ac:dyDescent="0.25">
      <c r="A60">
        <v>58</v>
      </c>
      <c r="B60">
        <v>83</v>
      </c>
    </row>
    <row r="61" spans="1:2" x14ac:dyDescent="0.25">
      <c r="A61">
        <v>59</v>
      </c>
      <c r="B61">
        <v>78</v>
      </c>
    </row>
    <row r="62" spans="1:2" x14ac:dyDescent="0.25">
      <c r="A62">
        <v>60</v>
      </c>
      <c r="B62">
        <v>76</v>
      </c>
    </row>
    <row r="63" spans="1:2" x14ac:dyDescent="0.25">
      <c r="A63">
        <v>61</v>
      </c>
      <c r="B63">
        <v>75</v>
      </c>
    </row>
    <row r="64" spans="1:2" x14ac:dyDescent="0.25">
      <c r="A64">
        <v>62</v>
      </c>
      <c r="B64">
        <v>88</v>
      </c>
    </row>
    <row r="65" spans="1:2" x14ac:dyDescent="0.25">
      <c r="A65">
        <v>63</v>
      </c>
      <c r="B65">
        <v>71</v>
      </c>
    </row>
    <row r="66" spans="1:2" x14ac:dyDescent="0.25">
      <c r="A66">
        <v>64</v>
      </c>
      <c r="B66">
        <v>69</v>
      </c>
    </row>
    <row r="67" spans="1:2" x14ac:dyDescent="0.25">
      <c r="A67">
        <v>65</v>
      </c>
      <c r="B67">
        <v>77</v>
      </c>
    </row>
    <row r="68" spans="1:2" x14ac:dyDescent="0.25">
      <c r="A68">
        <v>66</v>
      </c>
      <c r="B68">
        <v>86</v>
      </c>
    </row>
    <row r="69" spans="1:2" x14ac:dyDescent="0.25">
      <c r="A69">
        <v>67</v>
      </c>
      <c r="B69">
        <v>73</v>
      </c>
    </row>
    <row r="70" spans="1:2" x14ac:dyDescent="0.25">
      <c r="A70">
        <v>68</v>
      </c>
      <c r="B70">
        <v>69</v>
      </c>
    </row>
    <row r="71" spans="1:2" x14ac:dyDescent="0.25">
      <c r="A71">
        <v>69</v>
      </c>
      <c r="B71">
        <v>90</v>
      </c>
    </row>
    <row r="72" spans="1:2" x14ac:dyDescent="0.25">
      <c r="A72">
        <v>70</v>
      </c>
      <c r="B72">
        <v>76</v>
      </c>
    </row>
    <row r="73" spans="1:2" x14ac:dyDescent="0.25">
      <c r="A73">
        <v>71</v>
      </c>
      <c r="B73">
        <v>63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7F01-56BE-47E4-A35A-699EAEC7F08D}">
  <dimension ref="A1:B73"/>
  <sheetViews>
    <sheetView workbookViewId="0">
      <selection sqref="A1:B37"/>
    </sheetView>
  </sheetViews>
  <sheetFormatPr defaultRowHeight="15" x14ac:dyDescent="0.25"/>
  <cols>
    <col min="1" max="1" width="8.28515625" bestFit="1" customWidth="1"/>
    <col min="2" max="2" width="25.28515625" bestFit="1" customWidth="1"/>
    <col min="3" max="3" width="23.140625" customWidth="1"/>
  </cols>
  <sheetData>
    <row r="1" spans="1:2" x14ac:dyDescent="0.25">
      <c r="A1" t="s">
        <v>43</v>
      </c>
      <c r="B1" t="s">
        <v>44</v>
      </c>
    </row>
    <row r="2" spans="1:2" x14ac:dyDescent="0.25">
      <c r="A2">
        <v>1</v>
      </c>
      <c r="B2">
        <v>93</v>
      </c>
    </row>
    <row r="3" spans="1:2" x14ac:dyDescent="0.25">
      <c r="A3">
        <v>2</v>
      </c>
      <c r="B3">
        <v>68</v>
      </c>
    </row>
    <row r="4" spans="1:2" x14ac:dyDescent="0.25">
      <c r="A4">
        <v>3</v>
      </c>
      <c r="B4">
        <v>72</v>
      </c>
    </row>
    <row r="5" spans="1:2" x14ac:dyDescent="0.25">
      <c r="A5">
        <v>4</v>
      </c>
      <c r="B5">
        <v>84</v>
      </c>
    </row>
    <row r="6" spans="1:2" x14ac:dyDescent="0.25">
      <c r="A6">
        <v>5</v>
      </c>
      <c r="B6">
        <v>77</v>
      </c>
    </row>
    <row r="7" spans="1:2" x14ac:dyDescent="0.25">
      <c r="A7">
        <v>6</v>
      </c>
      <c r="B7">
        <v>85</v>
      </c>
    </row>
    <row r="8" spans="1:2" x14ac:dyDescent="0.25">
      <c r="A8">
        <v>7</v>
      </c>
      <c r="B8">
        <v>63</v>
      </c>
    </row>
    <row r="9" spans="1:2" x14ac:dyDescent="0.25">
      <c r="A9">
        <v>8</v>
      </c>
      <c r="B9">
        <v>87</v>
      </c>
    </row>
    <row r="10" spans="1:2" x14ac:dyDescent="0.25">
      <c r="A10">
        <v>9</v>
      </c>
      <c r="B10">
        <v>91</v>
      </c>
    </row>
    <row r="11" spans="1:2" x14ac:dyDescent="0.25">
      <c r="A11">
        <v>10</v>
      </c>
      <c r="B11">
        <v>71</v>
      </c>
    </row>
    <row r="12" spans="1:2" x14ac:dyDescent="0.25">
      <c r="A12">
        <v>11</v>
      </c>
      <c r="B12">
        <v>101</v>
      </c>
    </row>
    <row r="13" spans="1:2" x14ac:dyDescent="0.25">
      <c r="A13">
        <v>12</v>
      </c>
      <c r="B13">
        <v>82</v>
      </c>
    </row>
    <row r="14" spans="1:2" x14ac:dyDescent="0.25">
      <c r="A14">
        <v>13</v>
      </c>
      <c r="B14">
        <v>93</v>
      </c>
    </row>
    <row r="15" spans="1:2" x14ac:dyDescent="0.25">
      <c r="A15">
        <v>14</v>
      </c>
      <c r="B15">
        <v>81</v>
      </c>
    </row>
    <row r="16" spans="1:2" x14ac:dyDescent="0.25">
      <c r="A16">
        <v>15</v>
      </c>
      <c r="B16">
        <v>76</v>
      </c>
    </row>
    <row r="17" spans="1:2" x14ac:dyDescent="0.25">
      <c r="A17">
        <v>16</v>
      </c>
      <c r="B17">
        <v>90</v>
      </c>
    </row>
    <row r="18" spans="1:2" x14ac:dyDescent="0.25">
      <c r="A18">
        <v>17</v>
      </c>
      <c r="B18">
        <v>78</v>
      </c>
    </row>
    <row r="19" spans="1:2" x14ac:dyDescent="0.25">
      <c r="A19">
        <v>18</v>
      </c>
      <c r="B19">
        <v>73</v>
      </c>
    </row>
    <row r="20" spans="1:2" x14ac:dyDescent="0.25">
      <c r="A20">
        <v>19</v>
      </c>
      <c r="B20">
        <v>81</v>
      </c>
    </row>
    <row r="21" spans="1:2" x14ac:dyDescent="0.25">
      <c r="A21">
        <v>20</v>
      </c>
      <c r="B21">
        <v>77</v>
      </c>
    </row>
    <row r="22" spans="1:2" x14ac:dyDescent="0.25">
      <c r="A22">
        <v>21</v>
      </c>
      <c r="B22">
        <v>80</v>
      </c>
    </row>
    <row r="23" spans="1:2" x14ac:dyDescent="0.25">
      <c r="A23">
        <v>22</v>
      </c>
      <c r="B23">
        <v>62</v>
      </c>
    </row>
    <row r="24" spans="1:2" x14ac:dyDescent="0.25">
      <c r="A24">
        <v>23</v>
      </c>
      <c r="B24">
        <v>85</v>
      </c>
    </row>
    <row r="25" spans="1:2" x14ac:dyDescent="0.25">
      <c r="A25">
        <v>24</v>
      </c>
      <c r="B25">
        <v>84</v>
      </c>
    </row>
    <row r="26" spans="1:2" x14ac:dyDescent="0.25">
      <c r="A26">
        <v>25</v>
      </c>
      <c r="B26">
        <v>83</v>
      </c>
    </row>
    <row r="27" spans="1:2" x14ac:dyDescent="0.25">
      <c r="A27">
        <v>26</v>
      </c>
      <c r="B27">
        <v>77</v>
      </c>
    </row>
    <row r="28" spans="1:2" x14ac:dyDescent="0.25">
      <c r="A28">
        <v>27</v>
      </c>
      <c r="B28">
        <v>83</v>
      </c>
    </row>
    <row r="29" spans="1:2" x14ac:dyDescent="0.25">
      <c r="A29">
        <v>28</v>
      </c>
      <c r="B29">
        <v>87</v>
      </c>
    </row>
    <row r="30" spans="1:2" x14ac:dyDescent="0.25">
      <c r="A30">
        <v>29</v>
      </c>
      <c r="B30">
        <v>76</v>
      </c>
    </row>
    <row r="31" spans="1:2" x14ac:dyDescent="0.25">
      <c r="A31">
        <v>30</v>
      </c>
      <c r="B31">
        <v>68</v>
      </c>
    </row>
    <row r="32" spans="1:2" x14ac:dyDescent="0.25">
      <c r="A32">
        <v>31</v>
      </c>
      <c r="B32">
        <v>90</v>
      </c>
    </row>
    <row r="33" spans="1:2" x14ac:dyDescent="0.25">
      <c r="A33">
        <v>32</v>
      </c>
      <c r="B33">
        <v>93</v>
      </c>
    </row>
    <row r="34" spans="1:2" x14ac:dyDescent="0.25">
      <c r="A34">
        <v>33</v>
      </c>
      <c r="B34">
        <v>75</v>
      </c>
    </row>
    <row r="35" spans="1:2" x14ac:dyDescent="0.25">
      <c r="A35">
        <v>34</v>
      </c>
      <c r="B35">
        <v>73</v>
      </c>
    </row>
    <row r="36" spans="1:2" x14ac:dyDescent="0.25">
      <c r="A36">
        <v>35</v>
      </c>
      <c r="B36">
        <v>84</v>
      </c>
    </row>
    <row r="37" spans="1:2" x14ac:dyDescent="0.25">
      <c r="A37">
        <v>36</v>
      </c>
      <c r="B37">
        <v>70</v>
      </c>
    </row>
    <row r="38" spans="1:2" x14ac:dyDescent="0.25">
      <c r="A38">
        <v>1</v>
      </c>
      <c r="B38">
        <v>83</v>
      </c>
    </row>
    <row r="39" spans="1:2" x14ac:dyDescent="0.25">
      <c r="A39">
        <v>2</v>
      </c>
      <c r="B39">
        <v>75</v>
      </c>
    </row>
    <row r="40" spans="1:2" x14ac:dyDescent="0.25">
      <c r="A40">
        <v>3</v>
      </c>
      <c r="B40">
        <v>84</v>
      </c>
    </row>
    <row r="41" spans="1:2" x14ac:dyDescent="0.25">
      <c r="A41">
        <v>4</v>
      </c>
      <c r="B41">
        <v>90</v>
      </c>
    </row>
    <row r="42" spans="1:2" x14ac:dyDescent="0.25">
      <c r="A42">
        <v>5</v>
      </c>
      <c r="B42">
        <v>66</v>
      </c>
    </row>
    <row r="43" spans="1:2" x14ac:dyDescent="0.25">
      <c r="A43">
        <v>6</v>
      </c>
      <c r="B43">
        <v>68</v>
      </c>
    </row>
    <row r="44" spans="1:2" x14ac:dyDescent="0.25">
      <c r="A44">
        <v>7</v>
      </c>
      <c r="B44">
        <v>72</v>
      </c>
    </row>
    <row r="45" spans="1:2" x14ac:dyDescent="0.25">
      <c r="A45">
        <v>8</v>
      </c>
      <c r="B45">
        <v>96</v>
      </c>
    </row>
    <row r="46" spans="1:2" x14ac:dyDescent="0.25">
      <c r="A46">
        <v>9</v>
      </c>
      <c r="B46">
        <v>84</v>
      </c>
    </row>
    <row r="47" spans="1:2" x14ac:dyDescent="0.25">
      <c r="A47">
        <v>10</v>
      </c>
      <c r="B47">
        <v>91</v>
      </c>
    </row>
    <row r="48" spans="1:2" x14ac:dyDescent="0.25">
      <c r="A48">
        <v>11</v>
      </c>
      <c r="B48">
        <v>75</v>
      </c>
    </row>
    <row r="49" spans="1:2" x14ac:dyDescent="0.25">
      <c r="A49">
        <v>12</v>
      </c>
      <c r="B49">
        <v>62</v>
      </c>
    </row>
    <row r="50" spans="1:2" x14ac:dyDescent="0.25">
      <c r="A50">
        <v>13</v>
      </c>
      <c r="B50">
        <v>89</v>
      </c>
    </row>
    <row r="51" spans="1:2" x14ac:dyDescent="0.25">
      <c r="A51">
        <v>14</v>
      </c>
      <c r="B51">
        <v>86</v>
      </c>
    </row>
    <row r="52" spans="1:2" x14ac:dyDescent="0.25">
      <c r="A52">
        <v>15</v>
      </c>
      <c r="B52">
        <v>72</v>
      </c>
    </row>
    <row r="53" spans="1:2" x14ac:dyDescent="0.25">
      <c r="A53">
        <v>16</v>
      </c>
      <c r="B53">
        <v>82</v>
      </c>
    </row>
    <row r="54" spans="1:2" x14ac:dyDescent="0.25">
      <c r="A54">
        <v>17</v>
      </c>
      <c r="B54">
        <v>78</v>
      </c>
    </row>
    <row r="55" spans="1:2" x14ac:dyDescent="0.25">
      <c r="A55">
        <v>18</v>
      </c>
      <c r="B55">
        <v>84</v>
      </c>
    </row>
    <row r="56" spans="1:2" x14ac:dyDescent="0.25">
      <c r="A56">
        <v>19</v>
      </c>
      <c r="B56">
        <v>73</v>
      </c>
    </row>
    <row r="57" spans="1:2" x14ac:dyDescent="0.25">
      <c r="A57">
        <v>20</v>
      </c>
      <c r="B57">
        <v>89</v>
      </c>
    </row>
    <row r="58" spans="1:2" x14ac:dyDescent="0.25">
      <c r="A58">
        <v>21</v>
      </c>
      <c r="B58">
        <v>77</v>
      </c>
    </row>
    <row r="59" spans="1:2" x14ac:dyDescent="0.25">
      <c r="A59">
        <v>22</v>
      </c>
      <c r="B59">
        <v>64</v>
      </c>
    </row>
    <row r="60" spans="1:2" x14ac:dyDescent="0.25">
      <c r="A60">
        <v>23</v>
      </c>
      <c r="B60">
        <v>85</v>
      </c>
    </row>
    <row r="61" spans="1:2" x14ac:dyDescent="0.25">
      <c r="A61">
        <v>24</v>
      </c>
      <c r="B61">
        <v>80</v>
      </c>
    </row>
    <row r="62" spans="1:2" x14ac:dyDescent="0.25">
      <c r="A62">
        <v>25</v>
      </c>
      <c r="B62">
        <v>82</v>
      </c>
    </row>
    <row r="63" spans="1:2" x14ac:dyDescent="0.25">
      <c r="A63">
        <v>26</v>
      </c>
      <c r="B63">
        <v>76</v>
      </c>
    </row>
    <row r="64" spans="1:2" x14ac:dyDescent="0.25">
      <c r="A64">
        <v>27</v>
      </c>
      <c r="B64">
        <v>90</v>
      </c>
    </row>
    <row r="65" spans="1:2" x14ac:dyDescent="0.25">
      <c r="A65">
        <v>28</v>
      </c>
      <c r="B65">
        <v>74</v>
      </c>
    </row>
    <row r="66" spans="1:2" x14ac:dyDescent="0.25">
      <c r="A66">
        <v>29</v>
      </c>
      <c r="B66">
        <v>71</v>
      </c>
    </row>
    <row r="67" spans="1:2" x14ac:dyDescent="0.25">
      <c r="A67">
        <v>30</v>
      </c>
      <c r="B67">
        <v>80</v>
      </c>
    </row>
    <row r="68" spans="1:2" x14ac:dyDescent="0.25">
      <c r="A68">
        <v>31</v>
      </c>
      <c r="B68">
        <v>88</v>
      </c>
    </row>
    <row r="69" spans="1:2" x14ac:dyDescent="0.25">
      <c r="A69">
        <v>32</v>
      </c>
      <c r="B69">
        <v>76</v>
      </c>
    </row>
    <row r="70" spans="1:2" x14ac:dyDescent="0.25">
      <c r="A70">
        <v>33</v>
      </c>
      <c r="B70">
        <v>70</v>
      </c>
    </row>
    <row r="71" spans="1:2" x14ac:dyDescent="0.25">
      <c r="A71">
        <v>34</v>
      </c>
      <c r="B71">
        <v>91</v>
      </c>
    </row>
    <row r="72" spans="1:2" x14ac:dyDescent="0.25">
      <c r="A72">
        <v>35</v>
      </c>
      <c r="B72">
        <v>78</v>
      </c>
    </row>
    <row r="73" spans="1:2" x14ac:dyDescent="0.25">
      <c r="A73">
        <v>36</v>
      </c>
      <c r="B73">
        <v>66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1ADB-1975-46F3-8631-C2F9D11F4298}">
  <dimension ref="A1:C37"/>
  <sheetViews>
    <sheetView workbookViewId="0"/>
  </sheetViews>
  <sheetFormatPr defaultRowHeight="15" x14ac:dyDescent="0.25"/>
  <cols>
    <col min="1" max="1" width="7" bestFit="1" customWidth="1"/>
    <col min="2" max="2" width="25.140625" bestFit="1" customWidth="1"/>
    <col min="3" max="4" width="26.28515625" bestFit="1" customWidth="1"/>
    <col min="5" max="5" width="39.140625" bestFit="1" customWidth="1"/>
    <col min="6" max="6" width="36.7109375" bestFit="1" customWidth="1"/>
  </cols>
  <sheetData>
    <row r="1" spans="1:3" x14ac:dyDescent="0.25">
      <c r="A1" t="s">
        <v>16</v>
      </c>
      <c r="B1" t="s">
        <v>9</v>
      </c>
      <c r="C1" t="s">
        <v>11</v>
      </c>
    </row>
    <row r="2" spans="1:3" x14ac:dyDescent="0.25">
      <c r="A2">
        <v>1</v>
      </c>
      <c r="B2">
        <v>81</v>
      </c>
      <c r="C2">
        <v>89</v>
      </c>
    </row>
    <row r="3" spans="1:3" x14ac:dyDescent="0.25">
      <c r="A3">
        <v>2</v>
      </c>
      <c r="B3">
        <v>67</v>
      </c>
      <c r="C3">
        <v>58</v>
      </c>
    </row>
    <row r="4" spans="1:3" x14ac:dyDescent="0.25">
      <c r="A4">
        <v>3</v>
      </c>
      <c r="B4">
        <v>79</v>
      </c>
      <c r="C4">
        <v>65</v>
      </c>
    </row>
    <row r="5" spans="1:3" x14ac:dyDescent="0.25">
      <c r="A5">
        <v>4</v>
      </c>
      <c r="B5">
        <v>83</v>
      </c>
      <c r="C5">
        <v>67</v>
      </c>
    </row>
    <row r="6" spans="1:3" x14ac:dyDescent="0.25">
      <c r="A6">
        <v>5</v>
      </c>
      <c r="B6">
        <v>64</v>
      </c>
      <c r="C6">
        <v>92</v>
      </c>
    </row>
    <row r="7" spans="1:3" x14ac:dyDescent="0.25">
      <c r="A7">
        <v>6</v>
      </c>
      <c r="B7">
        <v>68</v>
      </c>
      <c r="C7">
        <v>80</v>
      </c>
    </row>
    <row r="8" spans="1:3" x14ac:dyDescent="0.25">
      <c r="A8">
        <v>7</v>
      </c>
      <c r="B8">
        <v>64</v>
      </c>
      <c r="C8">
        <v>73</v>
      </c>
    </row>
    <row r="9" spans="1:3" x14ac:dyDescent="0.25">
      <c r="A9">
        <v>8</v>
      </c>
      <c r="B9">
        <v>90</v>
      </c>
      <c r="C9">
        <v>80</v>
      </c>
    </row>
    <row r="10" spans="1:3" x14ac:dyDescent="0.25">
      <c r="A10">
        <v>9</v>
      </c>
      <c r="B10">
        <v>80</v>
      </c>
      <c r="C10">
        <v>79</v>
      </c>
    </row>
    <row r="11" spans="1:3" x14ac:dyDescent="0.25">
      <c r="A11">
        <v>10</v>
      </c>
      <c r="B11">
        <v>85</v>
      </c>
      <c r="C11">
        <v>85</v>
      </c>
    </row>
    <row r="12" spans="1:3" x14ac:dyDescent="0.25">
      <c r="A12">
        <v>11</v>
      </c>
      <c r="B12">
        <v>69</v>
      </c>
      <c r="C12">
        <v>73</v>
      </c>
    </row>
    <row r="13" spans="1:3" x14ac:dyDescent="0.25">
      <c r="A13">
        <v>12</v>
      </c>
      <c r="B13">
        <v>61</v>
      </c>
      <c r="C13">
        <v>57</v>
      </c>
    </row>
    <row r="14" spans="1:3" x14ac:dyDescent="0.25">
      <c r="A14">
        <v>13</v>
      </c>
      <c r="B14">
        <v>86</v>
      </c>
      <c r="C14">
        <v>81</v>
      </c>
    </row>
    <row r="15" spans="1:3" x14ac:dyDescent="0.25">
      <c r="A15">
        <v>14</v>
      </c>
      <c r="B15">
        <v>81</v>
      </c>
      <c r="C15">
        <v>83</v>
      </c>
    </row>
    <row r="16" spans="1:3" x14ac:dyDescent="0.25">
      <c r="A16">
        <v>15</v>
      </c>
      <c r="B16">
        <v>70</v>
      </c>
      <c r="C16">
        <v>67</v>
      </c>
    </row>
    <row r="17" spans="1:3" x14ac:dyDescent="0.25">
      <c r="A17">
        <v>16</v>
      </c>
      <c r="B17">
        <v>79</v>
      </c>
      <c r="C17">
        <v>78</v>
      </c>
    </row>
    <row r="18" spans="1:3" x14ac:dyDescent="0.25">
      <c r="A18">
        <v>17</v>
      </c>
      <c r="B18">
        <v>73</v>
      </c>
      <c r="C18">
        <v>74</v>
      </c>
    </row>
    <row r="19" spans="1:3" x14ac:dyDescent="0.25">
      <c r="A19">
        <v>18</v>
      </c>
      <c r="B19">
        <v>81</v>
      </c>
      <c r="C19">
        <v>76</v>
      </c>
    </row>
    <row r="20" spans="1:3" x14ac:dyDescent="0.25">
      <c r="A20">
        <v>19</v>
      </c>
      <c r="B20">
        <v>68</v>
      </c>
      <c r="C20">
        <v>68</v>
      </c>
    </row>
    <row r="21" spans="1:3" x14ac:dyDescent="0.25">
      <c r="A21">
        <v>20</v>
      </c>
      <c r="B21">
        <v>87</v>
      </c>
      <c r="C21">
        <v>82</v>
      </c>
    </row>
    <row r="22" spans="1:3" x14ac:dyDescent="0.25">
      <c r="A22">
        <v>21</v>
      </c>
      <c r="B22">
        <v>70</v>
      </c>
      <c r="C22">
        <v>71</v>
      </c>
    </row>
    <row r="23" spans="1:3" x14ac:dyDescent="0.25">
      <c r="A23">
        <v>22</v>
      </c>
      <c r="B23">
        <v>61</v>
      </c>
      <c r="C23">
        <v>61</v>
      </c>
    </row>
    <row r="24" spans="1:3" x14ac:dyDescent="0.25">
      <c r="A24">
        <v>23</v>
      </c>
      <c r="B24">
        <v>78</v>
      </c>
      <c r="C24">
        <v>83</v>
      </c>
    </row>
    <row r="25" spans="1:3" x14ac:dyDescent="0.25">
      <c r="A25">
        <v>24</v>
      </c>
      <c r="B25">
        <v>76</v>
      </c>
      <c r="C25">
        <v>78</v>
      </c>
    </row>
    <row r="26" spans="1:3" x14ac:dyDescent="0.25">
      <c r="A26">
        <v>25</v>
      </c>
      <c r="B26">
        <v>80</v>
      </c>
      <c r="C26">
        <v>76</v>
      </c>
    </row>
    <row r="27" spans="1:3" x14ac:dyDescent="0.25">
      <c r="A27">
        <v>26</v>
      </c>
      <c r="B27">
        <v>70</v>
      </c>
      <c r="C27">
        <v>75</v>
      </c>
    </row>
    <row r="28" spans="1:3" x14ac:dyDescent="0.25">
      <c r="A28">
        <v>27</v>
      </c>
      <c r="B28">
        <v>87</v>
      </c>
      <c r="C28">
        <v>88</v>
      </c>
    </row>
    <row r="29" spans="1:3" x14ac:dyDescent="0.25">
      <c r="A29">
        <v>28</v>
      </c>
      <c r="B29">
        <v>72</v>
      </c>
      <c r="C29">
        <v>71</v>
      </c>
    </row>
    <row r="30" spans="1:3" x14ac:dyDescent="0.25">
      <c r="A30">
        <v>29</v>
      </c>
      <c r="B30">
        <v>71</v>
      </c>
      <c r="C30">
        <v>69</v>
      </c>
    </row>
    <row r="31" spans="1:3" x14ac:dyDescent="0.25">
      <c r="A31">
        <v>30</v>
      </c>
      <c r="B31">
        <v>80</v>
      </c>
      <c r="C31">
        <v>77</v>
      </c>
    </row>
    <row r="32" spans="1:3" x14ac:dyDescent="0.25">
      <c r="A32">
        <v>31</v>
      </c>
      <c r="B32">
        <v>82</v>
      </c>
      <c r="C32">
        <v>86</v>
      </c>
    </row>
    <row r="33" spans="1:3" x14ac:dyDescent="0.25">
      <c r="A33">
        <v>32</v>
      </c>
      <c r="B33">
        <v>72</v>
      </c>
      <c r="C33">
        <v>73</v>
      </c>
    </row>
    <row r="34" spans="1:3" x14ac:dyDescent="0.25">
      <c r="A34">
        <v>33</v>
      </c>
      <c r="B34">
        <v>68</v>
      </c>
      <c r="C34">
        <v>69</v>
      </c>
    </row>
    <row r="35" spans="1:3" x14ac:dyDescent="0.25">
      <c r="A35">
        <v>34</v>
      </c>
      <c r="B35">
        <v>90</v>
      </c>
      <c r="C35">
        <v>90</v>
      </c>
    </row>
    <row r="36" spans="1:3" x14ac:dyDescent="0.25">
      <c r="A36">
        <v>35</v>
      </c>
      <c r="B36">
        <v>72</v>
      </c>
      <c r="C36">
        <v>76</v>
      </c>
    </row>
    <row r="37" spans="1:3" x14ac:dyDescent="0.25">
      <c r="A37">
        <v>36</v>
      </c>
      <c r="B37">
        <v>60</v>
      </c>
      <c r="C37">
        <v>63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5B6A-0749-4813-8E82-6346035F7CA1}">
  <dimension ref="A1:F37"/>
  <sheetViews>
    <sheetView workbookViewId="0">
      <selection activeCell="E27" sqref="E27"/>
    </sheetView>
  </sheetViews>
  <sheetFormatPr defaultRowHeight="15" x14ac:dyDescent="0.25"/>
  <cols>
    <col min="1" max="1" width="7" bestFit="1" customWidth="1"/>
    <col min="2" max="2" width="25.140625" bestFit="1" customWidth="1"/>
    <col min="3" max="3" width="24.140625" bestFit="1" customWidth="1"/>
    <col min="4" max="4" width="26.28515625" bestFit="1" customWidth="1"/>
    <col min="5" max="5" width="39.140625" bestFit="1" customWidth="1"/>
    <col min="6" max="6" width="36.7109375" bestFit="1" customWidth="1"/>
  </cols>
  <sheetData>
    <row r="1" spans="1:6" x14ac:dyDescent="0.25">
      <c r="A1" t="s">
        <v>16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1</v>
      </c>
      <c r="B2">
        <v>81</v>
      </c>
      <c r="C2">
        <v>93</v>
      </c>
      <c r="D2">
        <v>89</v>
      </c>
      <c r="E2">
        <v>83</v>
      </c>
      <c r="F2">
        <v>85</v>
      </c>
    </row>
    <row r="3" spans="1:6" x14ac:dyDescent="0.25">
      <c r="A3">
        <v>2</v>
      </c>
      <c r="B3">
        <v>67</v>
      </c>
      <c r="C3">
        <v>68</v>
      </c>
      <c r="D3">
        <v>58</v>
      </c>
      <c r="E3">
        <v>75</v>
      </c>
      <c r="F3">
        <v>76</v>
      </c>
    </row>
    <row r="4" spans="1:6" x14ac:dyDescent="0.25">
      <c r="A4">
        <v>3</v>
      </c>
      <c r="B4">
        <v>79</v>
      </c>
      <c r="C4">
        <v>72</v>
      </c>
      <c r="D4">
        <v>65</v>
      </c>
      <c r="E4">
        <v>84</v>
      </c>
      <c r="F4">
        <v>87</v>
      </c>
    </row>
    <row r="5" spans="1:6" x14ac:dyDescent="0.25">
      <c r="A5">
        <v>4</v>
      </c>
      <c r="B5">
        <v>83</v>
      </c>
      <c r="C5">
        <v>84</v>
      </c>
      <c r="D5">
        <v>67</v>
      </c>
      <c r="E5">
        <v>90</v>
      </c>
      <c r="F5">
        <v>92</v>
      </c>
    </row>
    <row r="6" spans="1:6" x14ac:dyDescent="0.25">
      <c r="A6">
        <v>5</v>
      </c>
      <c r="B6">
        <v>64</v>
      </c>
      <c r="C6">
        <v>77</v>
      </c>
      <c r="D6">
        <v>92</v>
      </c>
      <c r="E6">
        <v>66</v>
      </c>
      <c r="F6">
        <v>67</v>
      </c>
    </row>
    <row r="7" spans="1:6" x14ac:dyDescent="0.25">
      <c r="A7">
        <v>6</v>
      </c>
      <c r="B7">
        <v>68</v>
      </c>
      <c r="C7">
        <v>85</v>
      </c>
      <c r="D7">
        <v>80</v>
      </c>
      <c r="E7">
        <v>68</v>
      </c>
      <c r="F7">
        <v>71</v>
      </c>
    </row>
    <row r="8" spans="1:6" x14ac:dyDescent="0.25">
      <c r="A8">
        <v>7</v>
      </c>
      <c r="B8">
        <v>64</v>
      </c>
      <c r="C8">
        <v>63</v>
      </c>
      <c r="D8">
        <v>73</v>
      </c>
      <c r="E8">
        <v>72</v>
      </c>
      <c r="F8">
        <v>73</v>
      </c>
    </row>
    <row r="9" spans="1:6" x14ac:dyDescent="0.25">
      <c r="A9">
        <v>8</v>
      </c>
      <c r="B9">
        <v>90</v>
      </c>
      <c r="C9">
        <v>87</v>
      </c>
      <c r="D9">
        <v>80</v>
      </c>
      <c r="E9">
        <v>96</v>
      </c>
      <c r="F9">
        <v>98</v>
      </c>
    </row>
    <row r="10" spans="1:6" x14ac:dyDescent="0.25">
      <c r="A10">
        <v>9</v>
      </c>
      <c r="B10">
        <v>80</v>
      </c>
      <c r="C10">
        <v>91</v>
      </c>
      <c r="D10">
        <v>79</v>
      </c>
      <c r="E10">
        <v>84</v>
      </c>
      <c r="F10">
        <v>85</v>
      </c>
    </row>
    <row r="11" spans="1:6" x14ac:dyDescent="0.25">
      <c r="A11">
        <v>10</v>
      </c>
      <c r="B11">
        <v>85</v>
      </c>
      <c r="C11">
        <v>71</v>
      </c>
      <c r="D11">
        <v>85</v>
      </c>
      <c r="E11">
        <v>91</v>
      </c>
      <c r="F11">
        <v>94</v>
      </c>
    </row>
    <row r="12" spans="1:6" x14ac:dyDescent="0.25">
      <c r="A12">
        <v>11</v>
      </c>
      <c r="B12">
        <v>69</v>
      </c>
      <c r="C12">
        <v>101</v>
      </c>
      <c r="D12">
        <v>73</v>
      </c>
      <c r="E12">
        <v>75</v>
      </c>
      <c r="F12">
        <v>77</v>
      </c>
    </row>
    <row r="13" spans="1:6" x14ac:dyDescent="0.25">
      <c r="A13">
        <v>12</v>
      </c>
      <c r="B13">
        <v>61</v>
      </c>
      <c r="C13">
        <v>82</v>
      </c>
      <c r="D13">
        <v>57</v>
      </c>
      <c r="E13">
        <v>62</v>
      </c>
      <c r="F13">
        <v>64</v>
      </c>
    </row>
    <row r="14" spans="1:6" x14ac:dyDescent="0.25">
      <c r="A14">
        <v>13</v>
      </c>
      <c r="B14">
        <v>86</v>
      </c>
      <c r="C14">
        <v>93</v>
      </c>
      <c r="D14">
        <v>81</v>
      </c>
      <c r="E14">
        <v>89</v>
      </c>
      <c r="F14">
        <v>90</v>
      </c>
    </row>
    <row r="15" spans="1:6" x14ac:dyDescent="0.25">
      <c r="A15">
        <v>14</v>
      </c>
      <c r="B15">
        <v>81</v>
      </c>
      <c r="C15">
        <v>81</v>
      </c>
      <c r="D15">
        <v>83</v>
      </c>
      <c r="E15">
        <v>86</v>
      </c>
      <c r="F15">
        <v>89</v>
      </c>
    </row>
    <row r="16" spans="1:6" x14ac:dyDescent="0.25">
      <c r="A16">
        <v>15</v>
      </c>
      <c r="B16">
        <v>70</v>
      </c>
      <c r="C16">
        <v>76</v>
      </c>
      <c r="D16">
        <v>67</v>
      </c>
      <c r="E16">
        <v>72</v>
      </c>
      <c r="F16">
        <v>73</v>
      </c>
    </row>
    <row r="17" spans="1:6" x14ac:dyDescent="0.25">
      <c r="A17">
        <v>16</v>
      </c>
      <c r="B17">
        <v>79</v>
      </c>
      <c r="C17">
        <v>90</v>
      </c>
      <c r="D17">
        <v>78</v>
      </c>
      <c r="E17">
        <v>82</v>
      </c>
      <c r="F17">
        <v>84</v>
      </c>
    </row>
    <row r="18" spans="1:6" x14ac:dyDescent="0.25">
      <c r="A18">
        <v>17</v>
      </c>
      <c r="B18">
        <v>73</v>
      </c>
      <c r="C18">
        <v>78</v>
      </c>
      <c r="D18">
        <v>74</v>
      </c>
      <c r="E18">
        <v>78</v>
      </c>
      <c r="F18">
        <v>80</v>
      </c>
    </row>
    <row r="19" spans="1:6" x14ac:dyDescent="0.25">
      <c r="A19">
        <v>18</v>
      </c>
      <c r="B19">
        <v>81</v>
      </c>
      <c r="C19">
        <v>73</v>
      </c>
      <c r="D19">
        <v>76</v>
      </c>
      <c r="E19">
        <v>84</v>
      </c>
      <c r="F19">
        <v>85</v>
      </c>
    </row>
    <row r="20" spans="1:6" x14ac:dyDescent="0.25">
      <c r="A20">
        <v>19</v>
      </c>
      <c r="B20">
        <v>68</v>
      </c>
      <c r="C20">
        <v>81</v>
      </c>
      <c r="D20">
        <v>68</v>
      </c>
      <c r="E20">
        <v>73</v>
      </c>
      <c r="F20">
        <v>76</v>
      </c>
    </row>
    <row r="21" spans="1:6" x14ac:dyDescent="0.25">
      <c r="A21">
        <v>20</v>
      </c>
      <c r="B21">
        <v>87</v>
      </c>
      <c r="C21">
        <v>77</v>
      </c>
      <c r="D21">
        <v>82</v>
      </c>
      <c r="E21">
        <v>89</v>
      </c>
      <c r="F21">
        <v>91</v>
      </c>
    </row>
    <row r="22" spans="1:6" x14ac:dyDescent="0.25">
      <c r="A22">
        <v>21</v>
      </c>
      <c r="B22">
        <v>70</v>
      </c>
      <c r="C22">
        <v>80</v>
      </c>
      <c r="D22">
        <v>71</v>
      </c>
      <c r="E22">
        <v>77</v>
      </c>
      <c r="F22">
        <v>79</v>
      </c>
    </row>
    <row r="23" spans="1:6" x14ac:dyDescent="0.25">
      <c r="A23">
        <v>22</v>
      </c>
      <c r="B23">
        <v>61</v>
      </c>
      <c r="C23">
        <v>62</v>
      </c>
      <c r="D23">
        <v>61</v>
      </c>
      <c r="E23">
        <v>64</v>
      </c>
      <c r="F23">
        <v>65</v>
      </c>
    </row>
    <row r="24" spans="1:6" x14ac:dyDescent="0.25">
      <c r="A24">
        <v>23</v>
      </c>
      <c r="B24">
        <v>78</v>
      </c>
      <c r="C24">
        <v>85</v>
      </c>
      <c r="D24">
        <v>83</v>
      </c>
      <c r="E24">
        <v>85</v>
      </c>
      <c r="F24">
        <v>87</v>
      </c>
    </row>
    <row r="25" spans="1:6" x14ac:dyDescent="0.25">
      <c r="A25">
        <v>24</v>
      </c>
      <c r="B25">
        <v>76</v>
      </c>
      <c r="C25">
        <v>84</v>
      </c>
      <c r="D25">
        <v>78</v>
      </c>
      <c r="E25">
        <v>80</v>
      </c>
      <c r="F25">
        <v>81</v>
      </c>
    </row>
    <row r="26" spans="1:6" x14ac:dyDescent="0.25">
      <c r="A26">
        <v>25</v>
      </c>
      <c r="B26">
        <v>80</v>
      </c>
      <c r="C26">
        <v>83</v>
      </c>
      <c r="D26">
        <v>76</v>
      </c>
      <c r="E26">
        <v>82</v>
      </c>
      <c r="F26">
        <v>84</v>
      </c>
    </row>
    <row r="27" spans="1:6" x14ac:dyDescent="0.25">
      <c r="A27">
        <v>26</v>
      </c>
      <c r="B27">
        <v>70</v>
      </c>
      <c r="C27">
        <v>77</v>
      </c>
      <c r="D27">
        <v>75</v>
      </c>
      <c r="E27">
        <v>76</v>
      </c>
      <c r="F27">
        <v>79</v>
      </c>
    </row>
    <row r="28" spans="1:6" x14ac:dyDescent="0.25">
      <c r="A28">
        <v>27</v>
      </c>
      <c r="B28">
        <v>87</v>
      </c>
      <c r="C28">
        <v>83</v>
      </c>
      <c r="D28">
        <v>88</v>
      </c>
      <c r="E28">
        <v>90</v>
      </c>
      <c r="F28">
        <v>93</v>
      </c>
    </row>
    <row r="29" spans="1:6" x14ac:dyDescent="0.25">
      <c r="A29">
        <v>28</v>
      </c>
      <c r="B29">
        <v>72</v>
      </c>
      <c r="C29">
        <v>87</v>
      </c>
      <c r="D29">
        <v>71</v>
      </c>
      <c r="E29">
        <v>74</v>
      </c>
      <c r="F29">
        <v>75</v>
      </c>
    </row>
    <row r="30" spans="1:6" x14ac:dyDescent="0.25">
      <c r="A30">
        <v>29</v>
      </c>
      <c r="B30">
        <v>71</v>
      </c>
      <c r="C30">
        <v>76</v>
      </c>
      <c r="D30">
        <v>69</v>
      </c>
      <c r="E30">
        <v>71</v>
      </c>
      <c r="F30">
        <v>74</v>
      </c>
    </row>
    <row r="31" spans="1:6" x14ac:dyDescent="0.25">
      <c r="A31">
        <v>30</v>
      </c>
      <c r="B31">
        <v>80</v>
      </c>
      <c r="C31">
        <v>68</v>
      </c>
      <c r="D31">
        <v>77</v>
      </c>
      <c r="E31">
        <v>80</v>
      </c>
      <c r="F31">
        <v>83</v>
      </c>
    </row>
    <row r="32" spans="1:6" x14ac:dyDescent="0.25">
      <c r="A32">
        <v>31</v>
      </c>
      <c r="B32">
        <v>82</v>
      </c>
      <c r="C32">
        <v>90</v>
      </c>
      <c r="D32">
        <v>86</v>
      </c>
      <c r="E32">
        <v>88</v>
      </c>
      <c r="F32">
        <v>89</v>
      </c>
    </row>
    <row r="33" spans="1:6" x14ac:dyDescent="0.25">
      <c r="A33">
        <v>32</v>
      </c>
      <c r="B33">
        <v>72</v>
      </c>
      <c r="C33">
        <v>93</v>
      </c>
      <c r="D33">
        <v>73</v>
      </c>
      <c r="E33">
        <v>76</v>
      </c>
      <c r="F33">
        <v>78</v>
      </c>
    </row>
    <row r="34" spans="1:6" x14ac:dyDescent="0.25">
      <c r="A34">
        <v>33</v>
      </c>
      <c r="B34">
        <v>68</v>
      </c>
      <c r="C34">
        <v>75</v>
      </c>
      <c r="D34">
        <v>69</v>
      </c>
      <c r="E34">
        <v>70</v>
      </c>
      <c r="F34">
        <v>72</v>
      </c>
    </row>
    <row r="35" spans="1:6" x14ac:dyDescent="0.25">
      <c r="A35">
        <v>34</v>
      </c>
      <c r="B35">
        <v>90</v>
      </c>
      <c r="C35">
        <v>73</v>
      </c>
      <c r="D35">
        <v>90</v>
      </c>
      <c r="E35">
        <v>91</v>
      </c>
      <c r="F35">
        <v>93</v>
      </c>
    </row>
    <row r="36" spans="1:6" x14ac:dyDescent="0.25">
      <c r="A36">
        <v>35</v>
      </c>
      <c r="B36">
        <v>72</v>
      </c>
      <c r="C36">
        <v>84</v>
      </c>
      <c r="D36">
        <v>76</v>
      </c>
      <c r="E36">
        <v>78</v>
      </c>
      <c r="F36">
        <v>81</v>
      </c>
    </row>
    <row r="37" spans="1:6" x14ac:dyDescent="0.25">
      <c r="A37">
        <v>36</v>
      </c>
      <c r="B37">
        <v>60</v>
      </c>
      <c r="C37">
        <v>70</v>
      </c>
      <c r="D37">
        <v>63</v>
      </c>
      <c r="E37">
        <v>66</v>
      </c>
      <c r="F37">
        <v>68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BA09-0760-45A6-A1AA-52042C7383E4}">
  <dimension ref="B3:H43"/>
  <sheetViews>
    <sheetView topLeftCell="B1" zoomScale="130" zoomScaleNormal="130" workbookViewId="0">
      <pane xSplit="2" ySplit="4" topLeftCell="D22" activePane="bottomRight" state="frozen"/>
      <selection activeCell="B1" sqref="B1"/>
      <selection pane="topRight" activeCell="D1" sqref="D1"/>
      <selection pane="bottomLeft" activeCell="B5" sqref="B5"/>
      <selection pane="bottomRight" activeCell="I33" sqref="I33"/>
    </sheetView>
  </sheetViews>
  <sheetFormatPr defaultRowHeight="15" x14ac:dyDescent="0.25"/>
  <cols>
    <col min="1" max="1" width="3.28515625" customWidth="1"/>
    <col min="2" max="2" width="9.7109375" bestFit="1" customWidth="1"/>
    <col min="3" max="3" width="7" bestFit="1" customWidth="1"/>
    <col min="4" max="8" width="17.5703125" style="1" customWidth="1"/>
  </cols>
  <sheetData>
    <row r="3" spans="3:8" ht="30" customHeight="1" x14ac:dyDescent="0.25">
      <c r="D3" s="20" t="s">
        <v>14</v>
      </c>
      <c r="E3" s="20"/>
      <c r="F3" s="20"/>
      <c r="G3" s="20"/>
      <c r="H3" s="15" t="s">
        <v>15</v>
      </c>
    </row>
    <row r="4" spans="3:8" ht="60.75" customHeight="1" x14ac:dyDescent="0.25">
      <c r="C4" t="s">
        <v>16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3:8" x14ac:dyDescent="0.25">
      <c r="C5">
        <v>1</v>
      </c>
      <c r="D5" s="1">
        <v>81</v>
      </c>
      <c r="E5" s="1">
        <v>93</v>
      </c>
      <c r="F5" s="1">
        <v>89</v>
      </c>
      <c r="G5" s="1">
        <v>83</v>
      </c>
      <c r="H5" s="1">
        <v>85</v>
      </c>
    </row>
    <row r="6" spans="3:8" x14ac:dyDescent="0.25">
      <c r="C6">
        <v>2</v>
      </c>
      <c r="D6" s="1">
        <v>67</v>
      </c>
      <c r="E6" s="1">
        <v>68</v>
      </c>
      <c r="F6" s="1">
        <v>58</v>
      </c>
      <c r="G6" s="1">
        <v>75</v>
      </c>
      <c r="H6" s="1">
        <v>76</v>
      </c>
    </row>
    <row r="7" spans="3:8" x14ac:dyDescent="0.25">
      <c r="C7">
        <v>3</v>
      </c>
      <c r="D7" s="1">
        <v>79</v>
      </c>
      <c r="E7" s="1">
        <v>72</v>
      </c>
      <c r="F7" s="1">
        <v>65</v>
      </c>
      <c r="G7" s="1">
        <v>84</v>
      </c>
      <c r="H7" s="1">
        <v>87</v>
      </c>
    </row>
    <row r="8" spans="3:8" x14ac:dyDescent="0.25">
      <c r="C8">
        <v>4</v>
      </c>
      <c r="D8" s="1">
        <v>83</v>
      </c>
      <c r="E8" s="1">
        <v>84</v>
      </c>
      <c r="F8" s="1">
        <v>67</v>
      </c>
      <c r="G8" s="1">
        <v>90</v>
      </c>
      <c r="H8" s="1">
        <v>92</v>
      </c>
    </row>
    <row r="9" spans="3:8" x14ac:dyDescent="0.25">
      <c r="C9">
        <v>5</v>
      </c>
      <c r="D9" s="1">
        <v>64</v>
      </c>
      <c r="E9" s="1">
        <v>77</v>
      </c>
      <c r="F9" s="1">
        <v>92</v>
      </c>
      <c r="G9" s="1">
        <v>66</v>
      </c>
      <c r="H9" s="1">
        <v>67</v>
      </c>
    </row>
    <row r="10" spans="3:8" x14ac:dyDescent="0.25">
      <c r="C10">
        <v>6</v>
      </c>
      <c r="D10" s="1">
        <v>68</v>
      </c>
      <c r="E10" s="1">
        <v>85</v>
      </c>
      <c r="F10" s="1">
        <v>80</v>
      </c>
      <c r="G10" s="1">
        <v>68</v>
      </c>
      <c r="H10" s="1">
        <v>71</v>
      </c>
    </row>
    <row r="11" spans="3:8" x14ac:dyDescent="0.25">
      <c r="C11">
        <v>7</v>
      </c>
      <c r="D11" s="1">
        <v>64</v>
      </c>
      <c r="E11" s="1">
        <v>63</v>
      </c>
      <c r="F11" s="1">
        <v>73</v>
      </c>
      <c r="G11" s="1">
        <v>72</v>
      </c>
      <c r="H11" s="1">
        <v>73</v>
      </c>
    </row>
    <row r="12" spans="3:8" x14ac:dyDescent="0.25">
      <c r="C12">
        <v>8</v>
      </c>
      <c r="D12" s="1">
        <v>90</v>
      </c>
      <c r="E12" s="1">
        <v>87</v>
      </c>
      <c r="F12" s="1">
        <v>80</v>
      </c>
      <c r="G12" s="1">
        <v>96</v>
      </c>
      <c r="H12" s="1">
        <v>98</v>
      </c>
    </row>
    <row r="13" spans="3:8" x14ac:dyDescent="0.25">
      <c r="C13">
        <v>9</v>
      </c>
      <c r="D13" s="1">
        <v>80</v>
      </c>
      <c r="E13" s="1">
        <v>91</v>
      </c>
      <c r="F13" s="1">
        <v>79</v>
      </c>
      <c r="G13" s="1">
        <v>84</v>
      </c>
      <c r="H13" s="1">
        <v>85</v>
      </c>
    </row>
    <row r="14" spans="3:8" x14ac:dyDescent="0.25">
      <c r="C14">
        <v>10</v>
      </c>
      <c r="D14" s="1">
        <v>85</v>
      </c>
      <c r="E14" s="1">
        <v>71</v>
      </c>
      <c r="F14" s="1">
        <v>85</v>
      </c>
      <c r="G14" s="1">
        <v>91</v>
      </c>
      <c r="H14" s="1">
        <v>94</v>
      </c>
    </row>
    <row r="15" spans="3:8" x14ac:dyDescent="0.25">
      <c r="C15">
        <v>11</v>
      </c>
      <c r="D15" s="1">
        <v>69</v>
      </c>
      <c r="E15" s="1">
        <v>101</v>
      </c>
      <c r="F15" s="1">
        <v>73</v>
      </c>
      <c r="G15" s="1">
        <v>75</v>
      </c>
      <c r="H15" s="1">
        <v>77</v>
      </c>
    </row>
    <row r="16" spans="3:8" x14ac:dyDescent="0.25">
      <c r="C16">
        <v>12</v>
      </c>
      <c r="D16" s="1">
        <v>61</v>
      </c>
      <c r="E16" s="1">
        <v>82</v>
      </c>
      <c r="F16" s="1">
        <v>57</v>
      </c>
      <c r="G16" s="1">
        <v>62</v>
      </c>
      <c r="H16" s="1">
        <v>64</v>
      </c>
    </row>
    <row r="17" spans="3:8" x14ac:dyDescent="0.25">
      <c r="C17">
        <v>13</v>
      </c>
      <c r="D17" s="1">
        <v>86</v>
      </c>
      <c r="E17" s="1">
        <v>93</v>
      </c>
      <c r="F17" s="1">
        <v>81</v>
      </c>
      <c r="G17" s="1">
        <v>89</v>
      </c>
      <c r="H17" s="1">
        <v>90</v>
      </c>
    </row>
    <row r="18" spans="3:8" x14ac:dyDescent="0.25">
      <c r="C18">
        <v>14</v>
      </c>
      <c r="D18" s="1">
        <v>81</v>
      </c>
      <c r="E18" s="1">
        <v>81</v>
      </c>
      <c r="F18" s="1">
        <v>83</v>
      </c>
      <c r="G18" s="1">
        <v>86</v>
      </c>
      <c r="H18" s="1">
        <v>89</v>
      </c>
    </row>
    <row r="19" spans="3:8" x14ac:dyDescent="0.25">
      <c r="C19">
        <v>15</v>
      </c>
      <c r="D19" s="1">
        <v>70</v>
      </c>
      <c r="E19" s="1">
        <v>76</v>
      </c>
      <c r="F19" s="1">
        <v>67</v>
      </c>
      <c r="G19" s="1">
        <v>72</v>
      </c>
      <c r="H19" s="1">
        <v>73</v>
      </c>
    </row>
    <row r="20" spans="3:8" x14ac:dyDescent="0.25">
      <c r="C20">
        <v>16</v>
      </c>
      <c r="D20" s="1">
        <v>79</v>
      </c>
      <c r="E20" s="1">
        <v>90</v>
      </c>
      <c r="F20" s="1">
        <v>78</v>
      </c>
      <c r="G20" s="1">
        <v>82</v>
      </c>
      <c r="H20" s="1">
        <v>84</v>
      </c>
    </row>
    <row r="21" spans="3:8" x14ac:dyDescent="0.25">
      <c r="C21">
        <v>17</v>
      </c>
      <c r="D21" s="1">
        <v>73</v>
      </c>
      <c r="E21" s="1">
        <v>78</v>
      </c>
      <c r="F21" s="1">
        <v>74</v>
      </c>
      <c r="G21" s="1">
        <v>78</v>
      </c>
      <c r="H21" s="1">
        <v>80</v>
      </c>
    </row>
    <row r="22" spans="3:8" x14ac:dyDescent="0.25">
      <c r="C22">
        <v>18</v>
      </c>
      <c r="D22" s="1">
        <v>81</v>
      </c>
      <c r="E22" s="1">
        <v>73</v>
      </c>
      <c r="F22" s="1">
        <v>76</v>
      </c>
      <c r="G22" s="1">
        <v>84</v>
      </c>
      <c r="H22" s="1">
        <v>85</v>
      </c>
    </row>
    <row r="23" spans="3:8" x14ac:dyDescent="0.25">
      <c r="C23">
        <v>19</v>
      </c>
      <c r="D23" s="1">
        <v>68</v>
      </c>
      <c r="E23" s="1">
        <v>81</v>
      </c>
      <c r="F23" s="1">
        <v>68</v>
      </c>
      <c r="G23" s="1">
        <v>73</v>
      </c>
      <c r="H23" s="1">
        <v>76</v>
      </c>
    </row>
    <row r="24" spans="3:8" x14ac:dyDescent="0.25">
      <c r="C24">
        <v>20</v>
      </c>
      <c r="D24" s="1">
        <v>87</v>
      </c>
      <c r="E24" s="1">
        <v>77</v>
      </c>
      <c r="F24" s="1">
        <v>82</v>
      </c>
      <c r="G24" s="1">
        <v>89</v>
      </c>
      <c r="H24" s="1">
        <v>91</v>
      </c>
    </row>
    <row r="25" spans="3:8" x14ac:dyDescent="0.25">
      <c r="C25">
        <v>21</v>
      </c>
      <c r="D25" s="1">
        <v>70</v>
      </c>
      <c r="E25" s="1">
        <v>80</v>
      </c>
      <c r="F25" s="1">
        <v>71</v>
      </c>
      <c r="G25" s="1">
        <v>77</v>
      </c>
      <c r="H25" s="1">
        <v>79</v>
      </c>
    </row>
    <row r="26" spans="3:8" x14ac:dyDescent="0.25">
      <c r="C26">
        <v>22</v>
      </c>
      <c r="D26" s="1">
        <v>61</v>
      </c>
      <c r="E26" s="1">
        <v>62</v>
      </c>
      <c r="F26" s="1">
        <v>61</v>
      </c>
      <c r="G26" s="1">
        <v>64</v>
      </c>
      <c r="H26" s="1">
        <v>65</v>
      </c>
    </row>
    <row r="27" spans="3:8" x14ac:dyDescent="0.25">
      <c r="C27">
        <v>23</v>
      </c>
      <c r="D27" s="1">
        <v>78</v>
      </c>
      <c r="E27" s="1">
        <v>85</v>
      </c>
      <c r="F27" s="1">
        <v>83</v>
      </c>
      <c r="G27" s="1">
        <v>85</v>
      </c>
      <c r="H27" s="1">
        <v>87</v>
      </c>
    </row>
    <row r="28" spans="3:8" x14ac:dyDescent="0.25">
      <c r="C28">
        <v>24</v>
      </c>
      <c r="D28" s="1">
        <v>76</v>
      </c>
      <c r="E28" s="1">
        <v>84</v>
      </c>
      <c r="F28" s="1">
        <v>78</v>
      </c>
      <c r="G28" s="1">
        <v>80</v>
      </c>
      <c r="H28" s="1">
        <v>81</v>
      </c>
    </row>
    <row r="29" spans="3:8" x14ac:dyDescent="0.25">
      <c r="C29">
        <v>25</v>
      </c>
      <c r="D29" s="1">
        <v>80</v>
      </c>
      <c r="E29" s="1">
        <v>83</v>
      </c>
      <c r="F29" s="1">
        <v>76</v>
      </c>
      <c r="G29" s="1">
        <v>82</v>
      </c>
      <c r="H29" s="1">
        <v>84</v>
      </c>
    </row>
    <row r="30" spans="3:8" x14ac:dyDescent="0.25">
      <c r="C30">
        <v>26</v>
      </c>
      <c r="D30" s="1">
        <v>70</v>
      </c>
      <c r="E30" s="1">
        <v>77</v>
      </c>
      <c r="F30" s="1">
        <v>75</v>
      </c>
      <c r="G30" s="1">
        <v>76</v>
      </c>
      <c r="H30" s="1">
        <v>79</v>
      </c>
    </row>
    <row r="31" spans="3:8" x14ac:dyDescent="0.25">
      <c r="C31">
        <v>27</v>
      </c>
      <c r="D31" s="1">
        <v>87</v>
      </c>
      <c r="E31" s="1">
        <v>83</v>
      </c>
      <c r="F31" s="1">
        <v>88</v>
      </c>
      <c r="G31" s="1">
        <v>90</v>
      </c>
      <c r="H31" s="1">
        <v>93</v>
      </c>
    </row>
    <row r="32" spans="3:8" x14ac:dyDescent="0.25">
      <c r="C32">
        <v>28</v>
      </c>
      <c r="D32" s="1">
        <v>72</v>
      </c>
      <c r="E32" s="1">
        <v>87</v>
      </c>
      <c r="F32" s="1">
        <v>71</v>
      </c>
      <c r="G32" s="1">
        <v>74</v>
      </c>
      <c r="H32" s="1">
        <v>75</v>
      </c>
    </row>
    <row r="33" spans="2:8" x14ac:dyDescent="0.25">
      <c r="C33">
        <v>29</v>
      </c>
      <c r="D33" s="1">
        <v>71</v>
      </c>
      <c r="E33" s="1">
        <v>76</v>
      </c>
      <c r="F33" s="1">
        <v>69</v>
      </c>
      <c r="G33" s="1">
        <v>71</v>
      </c>
      <c r="H33" s="1">
        <v>74</v>
      </c>
    </row>
    <row r="34" spans="2:8" x14ac:dyDescent="0.25">
      <c r="C34">
        <v>30</v>
      </c>
      <c r="D34" s="1">
        <v>80</v>
      </c>
      <c r="E34" s="1">
        <v>68</v>
      </c>
      <c r="F34" s="1">
        <v>77</v>
      </c>
      <c r="G34" s="1">
        <v>80</v>
      </c>
      <c r="H34" s="1">
        <v>83</v>
      </c>
    </row>
    <row r="35" spans="2:8" x14ac:dyDescent="0.25">
      <c r="C35">
        <v>31</v>
      </c>
      <c r="D35" s="1">
        <v>82</v>
      </c>
      <c r="E35" s="1">
        <v>90</v>
      </c>
      <c r="F35" s="1">
        <v>86</v>
      </c>
      <c r="G35" s="1">
        <v>88</v>
      </c>
      <c r="H35" s="1">
        <v>89</v>
      </c>
    </row>
    <row r="36" spans="2:8" x14ac:dyDescent="0.25">
      <c r="C36">
        <v>32</v>
      </c>
      <c r="D36" s="1">
        <v>72</v>
      </c>
      <c r="E36" s="1">
        <v>93</v>
      </c>
      <c r="F36" s="1">
        <v>73</v>
      </c>
      <c r="G36" s="1">
        <v>76</v>
      </c>
      <c r="H36" s="1">
        <v>78</v>
      </c>
    </row>
    <row r="37" spans="2:8" x14ac:dyDescent="0.25">
      <c r="C37">
        <v>33</v>
      </c>
      <c r="D37" s="1">
        <v>68</v>
      </c>
      <c r="E37" s="1">
        <v>75</v>
      </c>
      <c r="F37" s="1">
        <v>69</v>
      </c>
      <c r="G37" s="1">
        <v>70</v>
      </c>
      <c r="H37" s="1">
        <v>72</v>
      </c>
    </row>
    <row r="38" spans="2:8" x14ac:dyDescent="0.25">
      <c r="C38">
        <v>34</v>
      </c>
      <c r="D38" s="1">
        <v>90</v>
      </c>
      <c r="E38" s="1">
        <v>73</v>
      </c>
      <c r="F38" s="1">
        <v>90</v>
      </c>
      <c r="G38" s="1">
        <v>91</v>
      </c>
      <c r="H38" s="1">
        <v>93</v>
      </c>
    </row>
    <row r="39" spans="2:8" x14ac:dyDescent="0.25">
      <c r="C39">
        <v>35</v>
      </c>
      <c r="D39" s="1">
        <v>72</v>
      </c>
      <c r="E39" s="1">
        <v>84</v>
      </c>
      <c r="F39" s="1">
        <v>76</v>
      </c>
      <c r="G39" s="1">
        <v>78</v>
      </c>
      <c r="H39" s="1">
        <v>81</v>
      </c>
    </row>
    <row r="40" spans="2:8" x14ac:dyDescent="0.25">
      <c r="C40">
        <v>36</v>
      </c>
      <c r="D40" s="1">
        <v>60</v>
      </c>
      <c r="E40" s="1">
        <v>70</v>
      </c>
      <c r="F40" s="1">
        <v>63</v>
      </c>
      <c r="G40" s="1">
        <v>66</v>
      </c>
      <c r="H40" s="1">
        <v>68</v>
      </c>
    </row>
    <row r="42" spans="2:8" x14ac:dyDescent="0.25">
      <c r="B42" t="s">
        <v>17</v>
      </c>
      <c r="D42" s="1">
        <f>AVERAGE(D5:D40)</f>
        <v>75.138888888888886</v>
      </c>
      <c r="E42" s="1">
        <f>AVERAGE(E5:E40)</f>
        <v>80.361111111111114</v>
      </c>
      <c r="F42" s="1">
        <f>AVERAGE(F5:F40)</f>
        <v>75.361111111111114</v>
      </c>
      <c r="G42" s="1">
        <f>AVERAGE(G5:G40)</f>
        <v>79.083333333333329</v>
      </c>
      <c r="H42" s="1">
        <f>AVERAGE(H5:H40)</f>
        <v>81.055555555555557</v>
      </c>
    </row>
    <row r="43" spans="2:8" x14ac:dyDescent="0.25">
      <c r="B43" t="s">
        <v>18</v>
      </c>
      <c r="D43" s="1">
        <f>_xlfn.VAR.P(D5:D40)</f>
        <v>70.119598765432102</v>
      </c>
      <c r="E43" s="1">
        <f>_xlfn.VAR.P(E5:E40)</f>
        <v>78.230709876543216</v>
      </c>
      <c r="F43" s="1">
        <f>_xlfn.VAR.P(F5:F40)</f>
        <v>76.286265432098759</v>
      </c>
      <c r="G43" s="1">
        <f>_xlfn.VAR.P(G5:G40)</f>
        <v>73.020833333333329</v>
      </c>
      <c r="H43" s="1">
        <f>_xlfn.VAR.P(H5:H40)</f>
        <v>75.163580246913583</v>
      </c>
    </row>
  </sheetData>
  <mergeCells count="1">
    <mergeCell ref="D3:G3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CA96-25F5-466A-90C1-BD3F051C6F38}">
  <dimension ref="A1:B73"/>
  <sheetViews>
    <sheetView zoomScale="140" zoomScaleNormal="140" workbookViewId="0">
      <selection activeCell="H25" sqref="H25"/>
    </sheetView>
  </sheetViews>
  <sheetFormatPr defaultRowHeight="15" x14ac:dyDescent="0.25"/>
  <cols>
    <col min="1" max="1" width="8.5703125" style="2" customWidth="1"/>
    <col min="2" max="2" width="14.140625" style="2" customWidth="1"/>
  </cols>
  <sheetData>
    <row r="1" spans="1:2" ht="30" x14ac:dyDescent="0.25">
      <c r="A1" s="2" t="s">
        <v>16</v>
      </c>
      <c r="B1" s="1" t="s">
        <v>42</v>
      </c>
    </row>
    <row r="2" spans="1:2" x14ac:dyDescent="0.25">
      <c r="A2" s="2">
        <v>1</v>
      </c>
      <c r="B2" s="2">
        <v>81</v>
      </c>
    </row>
    <row r="3" spans="1:2" x14ac:dyDescent="0.25">
      <c r="A3" s="2">
        <v>2</v>
      </c>
      <c r="B3" s="2">
        <v>67</v>
      </c>
    </row>
    <row r="4" spans="1:2" x14ac:dyDescent="0.25">
      <c r="A4" s="2">
        <v>3</v>
      </c>
      <c r="B4" s="2">
        <v>79</v>
      </c>
    </row>
    <row r="5" spans="1:2" x14ac:dyDescent="0.25">
      <c r="A5" s="2">
        <v>4</v>
      </c>
      <c r="B5" s="2">
        <v>83</v>
      </c>
    </row>
    <row r="6" spans="1:2" x14ac:dyDescent="0.25">
      <c r="A6" s="2">
        <v>5</v>
      </c>
      <c r="B6" s="2">
        <v>64</v>
      </c>
    </row>
    <row r="7" spans="1:2" x14ac:dyDescent="0.25">
      <c r="A7" s="2">
        <v>6</v>
      </c>
      <c r="B7" s="2">
        <v>68</v>
      </c>
    </row>
    <row r="8" spans="1:2" x14ac:dyDescent="0.25">
      <c r="A8" s="2">
        <v>7</v>
      </c>
      <c r="B8" s="2">
        <v>64</v>
      </c>
    </row>
    <row r="9" spans="1:2" x14ac:dyDescent="0.25">
      <c r="A9" s="2">
        <v>8</v>
      </c>
      <c r="B9" s="2">
        <v>90</v>
      </c>
    </row>
    <row r="10" spans="1:2" x14ac:dyDescent="0.25">
      <c r="A10" s="2">
        <v>9</v>
      </c>
      <c r="B10" s="2">
        <v>80</v>
      </c>
    </row>
    <row r="11" spans="1:2" x14ac:dyDescent="0.25">
      <c r="A11" s="2">
        <v>10</v>
      </c>
      <c r="B11" s="2">
        <v>85</v>
      </c>
    </row>
    <row r="12" spans="1:2" x14ac:dyDescent="0.25">
      <c r="A12" s="2">
        <v>11</v>
      </c>
      <c r="B12" s="2">
        <v>69</v>
      </c>
    </row>
    <row r="13" spans="1:2" x14ac:dyDescent="0.25">
      <c r="A13" s="2">
        <v>12</v>
      </c>
      <c r="B13" s="2">
        <v>61</v>
      </c>
    </row>
    <row r="14" spans="1:2" x14ac:dyDescent="0.25">
      <c r="A14" s="2">
        <v>13</v>
      </c>
      <c r="B14" s="2">
        <v>86</v>
      </c>
    </row>
    <row r="15" spans="1:2" x14ac:dyDescent="0.25">
      <c r="A15" s="2">
        <v>14</v>
      </c>
      <c r="B15" s="2">
        <v>81</v>
      </c>
    </row>
    <row r="16" spans="1:2" x14ac:dyDescent="0.25">
      <c r="A16" s="2">
        <v>15</v>
      </c>
      <c r="B16" s="2">
        <v>70</v>
      </c>
    </row>
    <row r="17" spans="1:2" x14ac:dyDescent="0.25">
      <c r="A17" s="2">
        <v>16</v>
      </c>
      <c r="B17" s="2">
        <v>79</v>
      </c>
    </row>
    <row r="18" spans="1:2" x14ac:dyDescent="0.25">
      <c r="A18" s="2">
        <v>17</v>
      </c>
      <c r="B18" s="2">
        <v>73</v>
      </c>
    </row>
    <row r="19" spans="1:2" x14ac:dyDescent="0.25">
      <c r="A19" s="2">
        <v>18</v>
      </c>
      <c r="B19" s="2">
        <v>81</v>
      </c>
    </row>
    <row r="20" spans="1:2" x14ac:dyDescent="0.25">
      <c r="A20" s="2">
        <v>19</v>
      </c>
      <c r="B20" s="2">
        <v>68</v>
      </c>
    </row>
    <row r="21" spans="1:2" x14ac:dyDescent="0.25">
      <c r="A21" s="2">
        <v>20</v>
      </c>
      <c r="B21" s="2">
        <v>87</v>
      </c>
    </row>
    <row r="22" spans="1:2" x14ac:dyDescent="0.25">
      <c r="A22" s="2">
        <v>21</v>
      </c>
      <c r="B22" s="2">
        <v>70</v>
      </c>
    </row>
    <row r="23" spans="1:2" x14ac:dyDescent="0.25">
      <c r="A23" s="2">
        <v>22</v>
      </c>
      <c r="B23" s="2">
        <v>61</v>
      </c>
    </row>
    <row r="24" spans="1:2" x14ac:dyDescent="0.25">
      <c r="A24" s="2">
        <v>23</v>
      </c>
      <c r="B24" s="2">
        <v>78</v>
      </c>
    </row>
    <row r="25" spans="1:2" x14ac:dyDescent="0.25">
      <c r="A25" s="2">
        <v>24</v>
      </c>
      <c r="B25" s="2">
        <v>76</v>
      </c>
    </row>
    <row r="26" spans="1:2" x14ac:dyDescent="0.25">
      <c r="A26" s="2">
        <v>25</v>
      </c>
      <c r="B26" s="2">
        <v>80</v>
      </c>
    </row>
    <row r="27" spans="1:2" x14ac:dyDescent="0.25">
      <c r="A27" s="2">
        <v>26</v>
      </c>
      <c r="B27" s="2">
        <v>70</v>
      </c>
    </row>
    <row r="28" spans="1:2" x14ac:dyDescent="0.25">
      <c r="A28" s="2">
        <v>27</v>
      </c>
      <c r="B28" s="2">
        <v>87</v>
      </c>
    </row>
    <row r="29" spans="1:2" x14ac:dyDescent="0.25">
      <c r="A29" s="2">
        <v>28</v>
      </c>
      <c r="B29" s="2">
        <v>72</v>
      </c>
    </row>
    <row r="30" spans="1:2" x14ac:dyDescent="0.25">
      <c r="A30" s="2">
        <v>29</v>
      </c>
      <c r="B30" s="2">
        <v>71</v>
      </c>
    </row>
    <row r="31" spans="1:2" x14ac:dyDescent="0.25">
      <c r="A31" s="2">
        <v>30</v>
      </c>
      <c r="B31" s="2">
        <v>80</v>
      </c>
    </row>
    <row r="32" spans="1:2" x14ac:dyDescent="0.25">
      <c r="A32" s="2">
        <v>31</v>
      </c>
      <c r="B32" s="2">
        <v>82</v>
      </c>
    </row>
    <row r="33" spans="1:2" x14ac:dyDescent="0.25">
      <c r="A33" s="2">
        <v>32</v>
      </c>
      <c r="B33" s="2">
        <v>72</v>
      </c>
    </row>
    <row r="34" spans="1:2" x14ac:dyDescent="0.25">
      <c r="A34" s="2">
        <v>33</v>
      </c>
      <c r="B34" s="2">
        <v>68</v>
      </c>
    </row>
    <row r="35" spans="1:2" x14ac:dyDescent="0.25">
      <c r="A35" s="2">
        <v>34</v>
      </c>
      <c r="B35" s="2">
        <v>90</v>
      </c>
    </row>
    <row r="36" spans="1:2" x14ac:dyDescent="0.25">
      <c r="A36" s="2">
        <v>35</v>
      </c>
      <c r="B36" s="2">
        <v>72</v>
      </c>
    </row>
    <row r="37" spans="1:2" x14ac:dyDescent="0.25">
      <c r="A37" s="2">
        <v>36</v>
      </c>
      <c r="B37" s="2">
        <v>60</v>
      </c>
    </row>
    <row r="38" spans="1:2" x14ac:dyDescent="0.25">
      <c r="A38" s="2">
        <v>37</v>
      </c>
      <c r="B38" s="2">
        <v>81</v>
      </c>
    </row>
    <row r="39" spans="1:2" x14ac:dyDescent="0.25">
      <c r="A39" s="2">
        <v>38</v>
      </c>
      <c r="B39" s="2">
        <v>67</v>
      </c>
    </row>
    <row r="40" spans="1:2" x14ac:dyDescent="0.25">
      <c r="A40" s="2">
        <v>39</v>
      </c>
      <c r="B40" s="2">
        <v>79</v>
      </c>
    </row>
    <row r="41" spans="1:2" x14ac:dyDescent="0.25">
      <c r="A41" s="2">
        <v>40</v>
      </c>
      <c r="B41" s="2">
        <v>83</v>
      </c>
    </row>
    <row r="42" spans="1:2" x14ac:dyDescent="0.25">
      <c r="A42" s="2">
        <v>41</v>
      </c>
      <c r="B42" s="2">
        <v>64</v>
      </c>
    </row>
    <row r="43" spans="1:2" x14ac:dyDescent="0.25">
      <c r="A43" s="2">
        <v>42</v>
      </c>
      <c r="B43" s="2">
        <v>68</v>
      </c>
    </row>
    <row r="44" spans="1:2" x14ac:dyDescent="0.25">
      <c r="A44" s="2">
        <v>43</v>
      </c>
      <c r="B44" s="2">
        <v>64</v>
      </c>
    </row>
    <row r="45" spans="1:2" x14ac:dyDescent="0.25">
      <c r="A45" s="2">
        <v>44</v>
      </c>
      <c r="B45" s="2">
        <v>90</v>
      </c>
    </row>
    <row r="46" spans="1:2" x14ac:dyDescent="0.25">
      <c r="A46" s="2">
        <v>45</v>
      </c>
      <c r="B46" s="2">
        <v>80</v>
      </c>
    </row>
    <row r="47" spans="1:2" x14ac:dyDescent="0.25">
      <c r="A47" s="2">
        <v>46</v>
      </c>
      <c r="B47" s="2">
        <v>85</v>
      </c>
    </row>
    <row r="48" spans="1:2" x14ac:dyDescent="0.25">
      <c r="A48" s="2">
        <v>47</v>
      </c>
      <c r="B48" s="2">
        <v>69</v>
      </c>
    </row>
    <row r="49" spans="1:2" x14ac:dyDescent="0.25">
      <c r="A49" s="2">
        <v>48</v>
      </c>
      <c r="B49" s="2">
        <v>61</v>
      </c>
    </row>
    <row r="50" spans="1:2" x14ac:dyDescent="0.25">
      <c r="A50" s="2">
        <v>49</v>
      </c>
      <c r="B50" s="2">
        <v>86</v>
      </c>
    </row>
    <row r="51" spans="1:2" x14ac:dyDescent="0.25">
      <c r="A51" s="2">
        <v>50</v>
      </c>
      <c r="B51" s="2">
        <v>81</v>
      </c>
    </row>
    <row r="52" spans="1:2" x14ac:dyDescent="0.25">
      <c r="A52" s="2">
        <v>51</v>
      </c>
      <c r="B52" s="2">
        <v>70</v>
      </c>
    </row>
    <row r="53" spans="1:2" x14ac:dyDescent="0.25">
      <c r="A53" s="2">
        <v>52</v>
      </c>
      <c r="B53" s="2">
        <v>79</v>
      </c>
    </row>
    <row r="54" spans="1:2" x14ac:dyDescent="0.25">
      <c r="A54" s="2">
        <v>53</v>
      </c>
      <c r="B54" s="2">
        <v>73</v>
      </c>
    </row>
    <row r="55" spans="1:2" x14ac:dyDescent="0.25">
      <c r="A55" s="2">
        <v>54</v>
      </c>
      <c r="B55" s="2">
        <v>81</v>
      </c>
    </row>
    <row r="56" spans="1:2" x14ac:dyDescent="0.25">
      <c r="A56" s="2">
        <v>55</v>
      </c>
      <c r="B56" s="2">
        <v>68</v>
      </c>
    </row>
    <row r="57" spans="1:2" x14ac:dyDescent="0.25">
      <c r="A57" s="2">
        <v>56</v>
      </c>
      <c r="B57" s="2">
        <v>87</v>
      </c>
    </row>
    <row r="58" spans="1:2" x14ac:dyDescent="0.25">
      <c r="A58" s="2">
        <v>57</v>
      </c>
      <c r="B58" s="2">
        <v>70</v>
      </c>
    </row>
    <row r="59" spans="1:2" x14ac:dyDescent="0.25">
      <c r="A59" s="2">
        <v>58</v>
      </c>
      <c r="B59" s="2">
        <v>61</v>
      </c>
    </row>
    <row r="60" spans="1:2" x14ac:dyDescent="0.25">
      <c r="A60" s="2">
        <v>59</v>
      </c>
      <c r="B60" s="2">
        <v>78</v>
      </c>
    </row>
    <row r="61" spans="1:2" x14ac:dyDescent="0.25">
      <c r="A61" s="2">
        <v>60</v>
      </c>
      <c r="B61" s="2">
        <v>76</v>
      </c>
    </row>
    <row r="62" spans="1:2" x14ac:dyDescent="0.25">
      <c r="A62" s="2">
        <v>61</v>
      </c>
      <c r="B62" s="2">
        <v>80</v>
      </c>
    </row>
    <row r="63" spans="1:2" x14ac:dyDescent="0.25">
      <c r="A63" s="2">
        <v>62</v>
      </c>
      <c r="B63" s="2">
        <v>70</v>
      </c>
    </row>
    <row r="64" spans="1:2" x14ac:dyDescent="0.25">
      <c r="A64" s="2">
        <v>63</v>
      </c>
      <c r="B64" s="2">
        <v>87</v>
      </c>
    </row>
    <row r="65" spans="1:2" x14ac:dyDescent="0.25">
      <c r="A65" s="2">
        <v>64</v>
      </c>
      <c r="B65" s="2">
        <v>72</v>
      </c>
    </row>
    <row r="66" spans="1:2" x14ac:dyDescent="0.25">
      <c r="A66" s="2">
        <v>65</v>
      </c>
      <c r="B66" s="2">
        <v>71</v>
      </c>
    </row>
    <row r="67" spans="1:2" x14ac:dyDescent="0.25">
      <c r="A67" s="2">
        <v>66</v>
      </c>
      <c r="B67" s="2">
        <v>80</v>
      </c>
    </row>
    <row r="68" spans="1:2" x14ac:dyDescent="0.25">
      <c r="A68" s="2">
        <v>67</v>
      </c>
      <c r="B68" s="2">
        <v>82</v>
      </c>
    </row>
    <row r="69" spans="1:2" x14ac:dyDescent="0.25">
      <c r="A69" s="2">
        <v>68</v>
      </c>
      <c r="B69" s="2">
        <v>72</v>
      </c>
    </row>
    <row r="70" spans="1:2" x14ac:dyDescent="0.25">
      <c r="A70" s="2">
        <v>69</v>
      </c>
      <c r="B70" s="2">
        <v>68</v>
      </c>
    </row>
    <row r="71" spans="1:2" x14ac:dyDescent="0.25">
      <c r="A71" s="2">
        <v>70</v>
      </c>
      <c r="B71" s="2">
        <v>90</v>
      </c>
    </row>
    <row r="72" spans="1:2" x14ac:dyDescent="0.25">
      <c r="A72" s="2">
        <v>71</v>
      </c>
      <c r="B72" s="2">
        <v>72</v>
      </c>
    </row>
    <row r="73" spans="1:2" x14ac:dyDescent="0.25">
      <c r="A73" s="2">
        <v>72</v>
      </c>
      <c r="B73" s="2">
        <v>60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39A8-69FE-489F-9470-59864D1D5545}">
  <dimension ref="B3:H43"/>
  <sheetViews>
    <sheetView topLeftCell="B1" zoomScale="130" zoomScaleNormal="130" workbookViewId="0">
      <pane xSplit="2" ySplit="4" topLeftCell="D5" activePane="bottomRight" state="frozen"/>
      <selection activeCell="B1" sqref="B1"/>
      <selection pane="topRight" activeCell="D1" sqref="D1"/>
      <selection pane="bottomLeft" activeCell="B5" sqref="B5"/>
      <selection pane="bottomRight" activeCell="G14" sqref="G14"/>
    </sheetView>
  </sheetViews>
  <sheetFormatPr defaultRowHeight="15" x14ac:dyDescent="0.25"/>
  <cols>
    <col min="1" max="1" width="3.28515625" style="4" customWidth="1"/>
    <col min="2" max="2" width="3.42578125" style="4" customWidth="1"/>
    <col min="3" max="4" width="9.7109375" style="10" customWidth="1"/>
    <col min="5" max="5" width="11.7109375" style="10" customWidth="1"/>
    <col min="6" max="7" width="9.7109375" style="10" customWidth="1"/>
    <col min="8" max="8" width="20.5703125" style="10" customWidth="1"/>
    <col min="9" max="16384" width="9.140625" style="4"/>
  </cols>
  <sheetData>
    <row r="3" spans="3:8" x14ac:dyDescent="0.25">
      <c r="C3" s="6"/>
      <c r="D3" s="21" t="s">
        <v>14</v>
      </c>
      <c r="E3" s="21"/>
      <c r="F3" s="21"/>
      <c r="G3" s="21"/>
      <c r="H3" s="5" t="s">
        <v>15</v>
      </c>
    </row>
    <row r="4" spans="3:8" s="8" customFormat="1" ht="60.75" customHeight="1" x14ac:dyDescent="0.25">
      <c r="C4" s="7" t="s">
        <v>16</v>
      </c>
      <c r="D4" s="13" t="s">
        <v>9</v>
      </c>
      <c r="E4" s="13" t="s">
        <v>10</v>
      </c>
      <c r="F4" s="14" t="s">
        <v>11</v>
      </c>
      <c r="G4" s="13" t="s">
        <v>12</v>
      </c>
      <c r="H4" s="12" t="s">
        <v>13</v>
      </c>
    </row>
    <row r="5" spans="3:8" x14ac:dyDescent="0.25">
      <c r="C5" s="6">
        <v>1</v>
      </c>
      <c r="D5" s="6">
        <v>81</v>
      </c>
      <c r="E5" s="6">
        <v>93</v>
      </c>
      <c r="F5" s="6">
        <v>89</v>
      </c>
      <c r="G5" s="6">
        <v>83</v>
      </c>
      <c r="H5" s="6">
        <v>85</v>
      </c>
    </row>
    <row r="6" spans="3:8" x14ac:dyDescent="0.25">
      <c r="C6" s="6">
        <v>2</v>
      </c>
      <c r="D6" s="6">
        <v>67</v>
      </c>
      <c r="E6" s="6">
        <v>68</v>
      </c>
      <c r="F6" s="6">
        <v>58</v>
      </c>
      <c r="G6" s="6">
        <v>75</v>
      </c>
      <c r="H6" s="6">
        <v>76</v>
      </c>
    </row>
    <row r="7" spans="3:8" x14ac:dyDescent="0.25">
      <c r="C7" s="6">
        <v>3</v>
      </c>
      <c r="D7" s="6">
        <v>79</v>
      </c>
      <c r="E7" s="6">
        <v>72</v>
      </c>
      <c r="F7" s="6">
        <v>65</v>
      </c>
      <c r="G7" s="6">
        <v>84</v>
      </c>
      <c r="H7" s="6">
        <v>87</v>
      </c>
    </row>
    <row r="8" spans="3:8" x14ac:dyDescent="0.25">
      <c r="C8" s="6">
        <v>4</v>
      </c>
      <c r="D8" s="6">
        <v>83</v>
      </c>
      <c r="E8" s="6">
        <v>84</v>
      </c>
      <c r="F8" s="6">
        <v>67</v>
      </c>
      <c r="G8" s="6">
        <v>90</v>
      </c>
      <c r="H8" s="6">
        <v>92</v>
      </c>
    </row>
    <row r="9" spans="3:8" x14ac:dyDescent="0.25">
      <c r="C9" s="6">
        <v>5</v>
      </c>
      <c r="D9" s="6">
        <v>64</v>
      </c>
      <c r="E9" s="6">
        <v>77</v>
      </c>
      <c r="F9" s="6">
        <v>92</v>
      </c>
      <c r="G9" s="6">
        <v>66</v>
      </c>
      <c r="H9" s="6">
        <v>67</v>
      </c>
    </row>
    <row r="10" spans="3:8" x14ac:dyDescent="0.25">
      <c r="C10" s="6">
        <v>6</v>
      </c>
      <c r="D10" s="6">
        <v>68</v>
      </c>
      <c r="E10" s="6">
        <v>85</v>
      </c>
      <c r="F10" s="6">
        <v>80</v>
      </c>
      <c r="G10" s="6">
        <v>68</v>
      </c>
      <c r="H10" s="6">
        <v>71</v>
      </c>
    </row>
    <row r="11" spans="3:8" x14ac:dyDescent="0.25">
      <c r="C11" s="6">
        <v>7</v>
      </c>
      <c r="D11" s="6">
        <v>64</v>
      </c>
      <c r="E11" s="6">
        <v>63</v>
      </c>
      <c r="F11" s="6">
        <v>73</v>
      </c>
      <c r="G11" s="6">
        <v>72</v>
      </c>
      <c r="H11" s="6">
        <v>73</v>
      </c>
    </row>
    <row r="12" spans="3:8" x14ac:dyDescent="0.25">
      <c r="C12" s="6">
        <v>8</v>
      </c>
      <c r="D12" s="6">
        <v>90</v>
      </c>
      <c r="E12" s="6">
        <v>87</v>
      </c>
      <c r="F12" s="6">
        <v>80</v>
      </c>
      <c r="G12" s="6">
        <v>96</v>
      </c>
      <c r="H12" s="6">
        <v>98</v>
      </c>
    </row>
    <row r="13" spans="3:8" x14ac:dyDescent="0.25">
      <c r="C13" s="6">
        <v>9</v>
      </c>
      <c r="D13" s="6">
        <v>80</v>
      </c>
      <c r="E13" s="6">
        <v>91</v>
      </c>
      <c r="F13" s="6">
        <v>79</v>
      </c>
      <c r="G13" s="6">
        <v>84</v>
      </c>
      <c r="H13" s="6">
        <v>85</v>
      </c>
    </row>
    <row r="14" spans="3:8" x14ac:dyDescent="0.25">
      <c r="C14" s="6">
        <v>10</v>
      </c>
      <c r="D14" s="6">
        <v>85</v>
      </c>
      <c r="E14" s="6">
        <v>71</v>
      </c>
      <c r="F14" s="6">
        <v>85</v>
      </c>
      <c r="G14" s="6">
        <v>91</v>
      </c>
      <c r="H14" s="6">
        <v>94</v>
      </c>
    </row>
    <row r="15" spans="3:8" x14ac:dyDescent="0.25">
      <c r="C15" s="6">
        <v>11</v>
      </c>
      <c r="D15" s="6">
        <v>69</v>
      </c>
      <c r="E15" s="6">
        <v>101</v>
      </c>
      <c r="F15" s="6">
        <v>73</v>
      </c>
      <c r="G15" s="6">
        <v>75</v>
      </c>
      <c r="H15" s="6">
        <v>77</v>
      </c>
    </row>
    <row r="16" spans="3:8" x14ac:dyDescent="0.25">
      <c r="C16" s="6">
        <v>12</v>
      </c>
      <c r="D16" s="6">
        <v>61</v>
      </c>
      <c r="E16" s="6">
        <v>82</v>
      </c>
      <c r="F16" s="6">
        <v>57</v>
      </c>
      <c r="G16" s="6">
        <v>62</v>
      </c>
      <c r="H16" s="6">
        <v>64</v>
      </c>
    </row>
    <row r="17" spans="3:8" x14ac:dyDescent="0.25">
      <c r="C17" s="6">
        <v>13</v>
      </c>
      <c r="D17" s="6">
        <v>86</v>
      </c>
      <c r="E17" s="6">
        <v>93</v>
      </c>
      <c r="F17" s="6">
        <v>81</v>
      </c>
      <c r="G17" s="6">
        <v>89</v>
      </c>
      <c r="H17" s="6">
        <v>90</v>
      </c>
    </row>
    <row r="18" spans="3:8" x14ac:dyDescent="0.25">
      <c r="C18" s="6">
        <v>14</v>
      </c>
      <c r="D18" s="6">
        <v>81</v>
      </c>
      <c r="E18" s="6">
        <v>81</v>
      </c>
      <c r="F18" s="6">
        <v>83</v>
      </c>
      <c r="G18" s="6">
        <v>86</v>
      </c>
      <c r="H18" s="6">
        <v>89</v>
      </c>
    </row>
    <row r="19" spans="3:8" x14ac:dyDescent="0.25">
      <c r="C19" s="6">
        <v>15</v>
      </c>
      <c r="D19" s="6">
        <v>70</v>
      </c>
      <c r="E19" s="6">
        <v>76</v>
      </c>
      <c r="F19" s="6">
        <v>67</v>
      </c>
      <c r="G19" s="6">
        <v>72</v>
      </c>
      <c r="H19" s="6">
        <v>73</v>
      </c>
    </row>
    <row r="20" spans="3:8" x14ac:dyDescent="0.25">
      <c r="C20" s="6">
        <v>16</v>
      </c>
      <c r="D20" s="6">
        <v>79</v>
      </c>
      <c r="E20" s="6">
        <v>90</v>
      </c>
      <c r="F20" s="6">
        <v>78</v>
      </c>
      <c r="G20" s="6">
        <v>82</v>
      </c>
      <c r="H20" s="6">
        <v>84</v>
      </c>
    </row>
    <row r="21" spans="3:8" x14ac:dyDescent="0.25">
      <c r="C21" s="6">
        <v>17</v>
      </c>
      <c r="D21" s="6">
        <v>73</v>
      </c>
      <c r="E21" s="6">
        <v>78</v>
      </c>
      <c r="F21" s="6">
        <v>74</v>
      </c>
      <c r="G21" s="6">
        <v>78</v>
      </c>
      <c r="H21" s="6">
        <v>80</v>
      </c>
    </row>
    <row r="22" spans="3:8" x14ac:dyDescent="0.25">
      <c r="C22" s="6">
        <v>18</v>
      </c>
      <c r="D22" s="6">
        <v>81</v>
      </c>
      <c r="E22" s="6">
        <v>73</v>
      </c>
      <c r="F22" s="6">
        <v>76</v>
      </c>
      <c r="G22" s="6">
        <v>84</v>
      </c>
      <c r="H22" s="6">
        <v>85</v>
      </c>
    </row>
    <row r="23" spans="3:8" x14ac:dyDescent="0.25">
      <c r="C23" s="6">
        <v>19</v>
      </c>
      <c r="D23" s="6">
        <v>68</v>
      </c>
      <c r="E23" s="6">
        <v>81</v>
      </c>
      <c r="F23" s="6">
        <v>68</v>
      </c>
      <c r="G23" s="6">
        <v>73</v>
      </c>
      <c r="H23" s="6">
        <v>76</v>
      </c>
    </row>
    <row r="24" spans="3:8" x14ac:dyDescent="0.25">
      <c r="C24" s="6">
        <v>20</v>
      </c>
      <c r="D24" s="6">
        <v>87</v>
      </c>
      <c r="E24" s="6">
        <v>77</v>
      </c>
      <c r="F24" s="6">
        <v>82</v>
      </c>
      <c r="G24" s="6">
        <v>89</v>
      </c>
      <c r="H24" s="6">
        <v>91</v>
      </c>
    </row>
    <row r="25" spans="3:8" x14ac:dyDescent="0.25">
      <c r="C25" s="6">
        <v>21</v>
      </c>
      <c r="D25" s="6">
        <v>70</v>
      </c>
      <c r="E25" s="6">
        <v>80</v>
      </c>
      <c r="F25" s="6">
        <v>71</v>
      </c>
      <c r="G25" s="6">
        <v>77</v>
      </c>
      <c r="H25" s="6">
        <v>79</v>
      </c>
    </row>
    <row r="26" spans="3:8" x14ac:dyDescent="0.25">
      <c r="C26" s="6">
        <v>22</v>
      </c>
      <c r="D26" s="6">
        <v>61</v>
      </c>
      <c r="E26" s="6">
        <v>62</v>
      </c>
      <c r="F26" s="6">
        <v>61</v>
      </c>
      <c r="G26" s="6">
        <v>64</v>
      </c>
      <c r="H26" s="6">
        <v>65</v>
      </c>
    </row>
    <row r="27" spans="3:8" x14ac:dyDescent="0.25">
      <c r="C27" s="6">
        <v>23</v>
      </c>
      <c r="D27" s="6">
        <v>78</v>
      </c>
      <c r="E27" s="6">
        <v>85</v>
      </c>
      <c r="F27" s="6">
        <v>83</v>
      </c>
      <c r="G27" s="6">
        <v>85</v>
      </c>
      <c r="H27" s="6">
        <v>87</v>
      </c>
    </row>
    <row r="28" spans="3:8" x14ac:dyDescent="0.25">
      <c r="C28" s="6">
        <v>24</v>
      </c>
      <c r="D28" s="6">
        <v>76</v>
      </c>
      <c r="E28" s="6">
        <v>84</v>
      </c>
      <c r="F28" s="6">
        <v>78</v>
      </c>
      <c r="G28" s="6">
        <v>80</v>
      </c>
      <c r="H28" s="6">
        <v>81</v>
      </c>
    </row>
    <row r="29" spans="3:8" x14ac:dyDescent="0.25">
      <c r="C29" s="6">
        <v>25</v>
      </c>
      <c r="D29" s="6">
        <v>80</v>
      </c>
      <c r="E29" s="6">
        <v>83</v>
      </c>
      <c r="F29" s="6">
        <v>76</v>
      </c>
      <c r="G29" s="6">
        <v>82</v>
      </c>
      <c r="H29" s="6">
        <v>84</v>
      </c>
    </row>
    <row r="30" spans="3:8" x14ac:dyDescent="0.25">
      <c r="C30" s="6">
        <v>26</v>
      </c>
      <c r="D30" s="6">
        <v>70</v>
      </c>
      <c r="E30" s="6">
        <v>77</v>
      </c>
      <c r="F30" s="6">
        <v>75</v>
      </c>
      <c r="G30" s="6">
        <v>76</v>
      </c>
      <c r="H30" s="6">
        <v>79</v>
      </c>
    </row>
    <row r="31" spans="3:8" x14ac:dyDescent="0.25">
      <c r="C31" s="6">
        <v>27</v>
      </c>
      <c r="D31" s="6">
        <v>87</v>
      </c>
      <c r="E31" s="6">
        <v>83</v>
      </c>
      <c r="F31" s="6">
        <v>88</v>
      </c>
      <c r="G31" s="6">
        <v>90</v>
      </c>
      <c r="H31" s="6">
        <v>93</v>
      </c>
    </row>
    <row r="32" spans="3:8" x14ac:dyDescent="0.25">
      <c r="C32" s="6">
        <v>28</v>
      </c>
      <c r="D32" s="6">
        <v>72</v>
      </c>
      <c r="E32" s="6">
        <v>87</v>
      </c>
      <c r="F32" s="6">
        <v>71</v>
      </c>
      <c r="G32" s="6">
        <v>74</v>
      </c>
      <c r="H32" s="6">
        <v>75</v>
      </c>
    </row>
    <row r="33" spans="2:8" x14ac:dyDescent="0.25">
      <c r="C33" s="6">
        <v>29</v>
      </c>
      <c r="D33" s="6">
        <v>71</v>
      </c>
      <c r="E33" s="6">
        <v>76</v>
      </c>
      <c r="F33" s="6">
        <v>69</v>
      </c>
      <c r="G33" s="6">
        <v>71</v>
      </c>
      <c r="H33" s="6">
        <v>74</v>
      </c>
    </row>
    <row r="34" spans="2:8" x14ac:dyDescent="0.25">
      <c r="C34" s="6">
        <v>30</v>
      </c>
      <c r="D34" s="6">
        <v>80</v>
      </c>
      <c r="E34" s="6">
        <v>68</v>
      </c>
      <c r="F34" s="6">
        <v>77</v>
      </c>
      <c r="G34" s="6">
        <v>80</v>
      </c>
      <c r="H34" s="6">
        <v>83</v>
      </c>
    </row>
    <row r="35" spans="2:8" x14ac:dyDescent="0.25">
      <c r="C35" s="6">
        <v>31</v>
      </c>
      <c r="D35" s="6">
        <v>82</v>
      </c>
      <c r="E35" s="6">
        <v>90</v>
      </c>
      <c r="F35" s="6">
        <v>86</v>
      </c>
      <c r="G35" s="6">
        <v>88</v>
      </c>
      <c r="H35" s="6">
        <v>89</v>
      </c>
    </row>
    <row r="36" spans="2:8" x14ac:dyDescent="0.25">
      <c r="C36" s="6">
        <v>32</v>
      </c>
      <c r="D36" s="6">
        <v>72</v>
      </c>
      <c r="E36" s="6">
        <v>93</v>
      </c>
      <c r="F36" s="6">
        <v>73</v>
      </c>
      <c r="G36" s="6">
        <v>76</v>
      </c>
      <c r="H36" s="6">
        <v>78</v>
      </c>
    </row>
    <row r="37" spans="2:8" x14ac:dyDescent="0.25">
      <c r="C37" s="6">
        <v>33</v>
      </c>
      <c r="D37" s="6">
        <v>68</v>
      </c>
      <c r="E37" s="6">
        <v>75</v>
      </c>
      <c r="F37" s="6">
        <v>69</v>
      </c>
      <c r="G37" s="6">
        <v>70</v>
      </c>
      <c r="H37" s="6">
        <v>72</v>
      </c>
    </row>
    <row r="38" spans="2:8" x14ac:dyDescent="0.25">
      <c r="C38" s="6">
        <v>34</v>
      </c>
      <c r="D38" s="6">
        <v>90</v>
      </c>
      <c r="E38" s="6">
        <v>73</v>
      </c>
      <c r="F38" s="6">
        <v>90</v>
      </c>
      <c r="G38" s="6">
        <v>91</v>
      </c>
      <c r="H38" s="6">
        <v>93</v>
      </c>
    </row>
    <row r="39" spans="2:8" x14ac:dyDescent="0.25">
      <c r="C39" s="6">
        <v>35</v>
      </c>
      <c r="D39" s="6">
        <v>72</v>
      </c>
      <c r="E39" s="6">
        <v>84</v>
      </c>
      <c r="F39" s="6">
        <v>76</v>
      </c>
      <c r="G39" s="6">
        <v>78</v>
      </c>
      <c r="H39" s="6">
        <v>81</v>
      </c>
    </row>
    <row r="40" spans="2:8" x14ac:dyDescent="0.25">
      <c r="C40" s="6">
        <v>36</v>
      </c>
      <c r="D40" s="6">
        <v>60</v>
      </c>
      <c r="E40" s="6">
        <v>70</v>
      </c>
      <c r="F40" s="6">
        <v>63</v>
      </c>
      <c r="G40" s="6">
        <v>66</v>
      </c>
      <c r="H40" s="6">
        <v>68</v>
      </c>
    </row>
    <row r="42" spans="2:8" x14ac:dyDescent="0.25">
      <c r="B42" s="9" t="s">
        <v>17</v>
      </c>
      <c r="D42" s="11">
        <f>AVERAGE(D5:D40)</f>
        <v>75.138888888888886</v>
      </c>
      <c r="E42" s="11">
        <f>AVERAGE(E5:E40)</f>
        <v>80.361111111111114</v>
      </c>
      <c r="F42" s="11">
        <f>AVERAGE(F5:F40)</f>
        <v>75.361111111111114</v>
      </c>
      <c r="G42" s="11">
        <f>AVERAGE(G5:G40)</f>
        <v>79.083333333333329</v>
      </c>
      <c r="H42" s="11">
        <f>AVERAGE(H5:H40)</f>
        <v>81.055555555555557</v>
      </c>
    </row>
    <row r="43" spans="2:8" x14ac:dyDescent="0.25">
      <c r="B43" s="9" t="s">
        <v>18</v>
      </c>
      <c r="D43" s="11">
        <f>_xlfn.VAR.P(D5:D40)</f>
        <v>70.119598765432102</v>
      </c>
      <c r="E43" s="11">
        <f>_xlfn.VAR.P(E5:E40)</f>
        <v>78.230709876543216</v>
      </c>
      <c r="F43" s="11">
        <f>_xlfn.VAR.P(F5:F40)</f>
        <v>76.286265432098759</v>
      </c>
      <c r="G43" s="11">
        <f>_xlfn.VAR.P(G5:G40)</f>
        <v>73.020833333333329</v>
      </c>
      <c r="H43" s="11">
        <f>_xlfn.VAR.P(H5:H40)</f>
        <v>75.163580246913583</v>
      </c>
    </row>
  </sheetData>
  <mergeCells count="1">
    <mergeCell ref="D3:G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E0F4-0351-4A78-A04D-A7FD8F41BD9C}">
  <sheetPr>
    <tabColor rgb="FFFFFF00"/>
  </sheetPr>
  <dimension ref="B2:D74"/>
  <sheetViews>
    <sheetView zoomScale="120" zoomScaleNormal="120" workbookViewId="0">
      <selection activeCell="F13" sqref="F13"/>
    </sheetView>
  </sheetViews>
  <sheetFormatPr defaultRowHeight="15" x14ac:dyDescent="0.25"/>
  <cols>
    <col min="2" max="2" width="11.85546875" style="2" bestFit="1" customWidth="1"/>
    <col min="3" max="3" width="13.5703125" style="2" customWidth="1"/>
    <col min="4" max="4" width="10.7109375" style="2" customWidth="1"/>
  </cols>
  <sheetData>
    <row r="2" spans="2:4" s="17" customFormat="1" ht="45" x14ac:dyDescent="0.25">
      <c r="B2" s="16" t="s">
        <v>8</v>
      </c>
      <c r="C2" s="16" t="s">
        <v>44</v>
      </c>
      <c r="D2" s="16" t="s">
        <v>48</v>
      </c>
    </row>
    <row r="3" spans="2:4" x14ac:dyDescent="0.25">
      <c r="B3" s="3">
        <v>1</v>
      </c>
      <c r="C3" s="3">
        <v>93</v>
      </c>
      <c r="D3" s="3">
        <v>81</v>
      </c>
    </row>
    <row r="4" spans="2:4" x14ac:dyDescent="0.25">
      <c r="B4" s="3">
        <v>2</v>
      </c>
      <c r="C4" s="3">
        <v>68</v>
      </c>
      <c r="D4" s="3">
        <v>67</v>
      </c>
    </row>
    <row r="5" spans="2:4" x14ac:dyDescent="0.25">
      <c r="B5" s="3">
        <v>3</v>
      </c>
      <c r="C5" s="3">
        <v>72</v>
      </c>
      <c r="D5" s="3">
        <v>79</v>
      </c>
    </row>
    <row r="6" spans="2:4" x14ac:dyDescent="0.25">
      <c r="B6" s="3">
        <v>4</v>
      </c>
      <c r="C6" s="3">
        <v>84</v>
      </c>
      <c r="D6" s="3">
        <v>83</v>
      </c>
    </row>
    <row r="7" spans="2:4" x14ac:dyDescent="0.25">
      <c r="B7" s="3">
        <v>5</v>
      </c>
      <c r="C7" s="3">
        <v>77</v>
      </c>
      <c r="D7" s="3">
        <v>64</v>
      </c>
    </row>
    <row r="8" spans="2:4" x14ac:dyDescent="0.25">
      <c r="B8" s="3">
        <v>6</v>
      </c>
      <c r="C8" s="3">
        <v>85</v>
      </c>
      <c r="D8" s="3">
        <v>68</v>
      </c>
    </row>
    <row r="9" spans="2:4" x14ac:dyDescent="0.25">
      <c r="B9" s="3">
        <v>7</v>
      </c>
      <c r="C9" s="3">
        <v>63</v>
      </c>
      <c r="D9" s="3">
        <v>64</v>
      </c>
    </row>
    <row r="10" spans="2:4" x14ac:dyDescent="0.25">
      <c r="B10" s="3">
        <v>8</v>
      </c>
      <c r="C10" s="3">
        <v>87</v>
      </c>
      <c r="D10" s="3">
        <v>90</v>
      </c>
    </row>
    <row r="11" spans="2:4" x14ac:dyDescent="0.25">
      <c r="B11" s="3">
        <v>9</v>
      </c>
      <c r="C11" s="3">
        <v>91</v>
      </c>
      <c r="D11" s="3">
        <v>80</v>
      </c>
    </row>
    <row r="12" spans="2:4" x14ac:dyDescent="0.25">
      <c r="B12" s="3">
        <v>10</v>
      </c>
      <c r="C12" s="3">
        <v>71</v>
      </c>
      <c r="D12" s="3">
        <v>85</v>
      </c>
    </row>
    <row r="13" spans="2:4" x14ac:dyDescent="0.25">
      <c r="B13" s="3">
        <v>11</v>
      </c>
      <c r="C13" s="3">
        <v>101</v>
      </c>
      <c r="D13" s="3">
        <v>69</v>
      </c>
    </row>
    <row r="14" spans="2:4" x14ac:dyDescent="0.25">
      <c r="B14" s="3">
        <v>12</v>
      </c>
      <c r="C14" s="3">
        <v>82</v>
      </c>
      <c r="D14" s="3">
        <v>61</v>
      </c>
    </row>
    <row r="15" spans="2:4" x14ac:dyDescent="0.25">
      <c r="B15" s="3">
        <v>13</v>
      </c>
      <c r="C15" s="3">
        <v>93</v>
      </c>
      <c r="D15" s="3">
        <v>86</v>
      </c>
    </row>
    <row r="16" spans="2:4" x14ac:dyDescent="0.25">
      <c r="B16" s="3">
        <v>14</v>
      </c>
      <c r="C16" s="3">
        <v>81</v>
      </c>
      <c r="D16" s="3">
        <v>81</v>
      </c>
    </row>
    <row r="17" spans="2:4" x14ac:dyDescent="0.25">
      <c r="B17" s="3">
        <v>15</v>
      </c>
      <c r="C17" s="3">
        <v>76</v>
      </c>
      <c r="D17" s="3">
        <v>70</v>
      </c>
    </row>
    <row r="18" spans="2:4" x14ac:dyDescent="0.25">
      <c r="B18" s="3">
        <v>16</v>
      </c>
      <c r="C18" s="3">
        <v>90</v>
      </c>
      <c r="D18" s="3">
        <v>79</v>
      </c>
    </row>
    <row r="19" spans="2:4" x14ac:dyDescent="0.25">
      <c r="B19" s="3">
        <v>17</v>
      </c>
      <c r="C19" s="3">
        <v>78</v>
      </c>
      <c r="D19" s="3">
        <v>73</v>
      </c>
    </row>
    <row r="20" spans="2:4" x14ac:dyDescent="0.25">
      <c r="B20" s="3">
        <v>18</v>
      </c>
      <c r="C20" s="3">
        <v>73</v>
      </c>
      <c r="D20" s="3">
        <v>81</v>
      </c>
    </row>
    <row r="21" spans="2:4" x14ac:dyDescent="0.25">
      <c r="B21" s="3">
        <v>19</v>
      </c>
      <c r="C21" s="3">
        <v>81</v>
      </c>
      <c r="D21" s="3">
        <v>68</v>
      </c>
    </row>
    <row r="22" spans="2:4" x14ac:dyDescent="0.25">
      <c r="B22" s="3">
        <v>20</v>
      </c>
      <c r="C22" s="3">
        <v>77</v>
      </c>
      <c r="D22" s="3">
        <v>87</v>
      </c>
    </row>
    <row r="23" spans="2:4" x14ac:dyDescent="0.25">
      <c r="B23" s="3">
        <v>21</v>
      </c>
      <c r="C23" s="3">
        <v>80</v>
      </c>
      <c r="D23" s="3">
        <v>70</v>
      </c>
    </row>
    <row r="24" spans="2:4" x14ac:dyDescent="0.25">
      <c r="B24" s="3">
        <v>22</v>
      </c>
      <c r="C24" s="3">
        <v>62</v>
      </c>
      <c r="D24" s="3">
        <v>61</v>
      </c>
    </row>
    <row r="25" spans="2:4" x14ac:dyDescent="0.25">
      <c r="B25" s="3">
        <v>23</v>
      </c>
      <c r="C25" s="3">
        <v>85</v>
      </c>
      <c r="D25" s="3">
        <v>78</v>
      </c>
    </row>
    <row r="26" spans="2:4" x14ac:dyDescent="0.25">
      <c r="B26" s="3">
        <v>24</v>
      </c>
      <c r="C26" s="3">
        <v>84</v>
      </c>
      <c r="D26" s="3">
        <v>76</v>
      </c>
    </row>
    <row r="27" spans="2:4" x14ac:dyDescent="0.25">
      <c r="B27" s="3">
        <v>25</v>
      </c>
      <c r="C27" s="3">
        <v>83</v>
      </c>
      <c r="D27" s="3">
        <v>80</v>
      </c>
    </row>
    <row r="28" spans="2:4" x14ac:dyDescent="0.25">
      <c r="B28" s="3">
        <v>26</v>
      </c>
      <c r="C28" s="3">
        <v>77</v>
      </c>
      <c r="D28" s="3">
        <v>70</v>
      </c>
    </row>
    <row r="29" spans="2:4" x14ac:dyDescent="0.25">
      <c r="B29" s="3">
        <v>27</v>
      </c>
      <c r="C29" s="3">
        <v>83</v>
      </c>
      <c r="D29" s="3">
        <v>87</v>
      </c>
    </row>
    <row r="30" spans="2:4" x14ac:dyDescent="0.25">
      <c r="B30" s="3">
        <v>28</v>
      </c>
      <c r="C30" s="3">
        <v>87</v>
      </c>
      <c r="D30" s="3">
        <v>72</v>
      </c>
    </row>
    <row r="31" spans="2:4" x14ac:dyDescent="0.25">
      <c r="B31" s="3">
        <v>29</v>
      </c>
      <c r="C31" s="3">
        <v>76</v>
      </c>
      <c r="D31" s="3">
        <v>71</v>
      </c>
    </row>
    <row r="32" spans="2:4" x14ac:dyDescent="0.25">
      <c r="B32" s="3">
        <v>30</v>
      </c>
      <c r="C32" s="3">
        <v>68</v>
      </c>
      <c r="D32" s="3">
        <v>80</v>
      </c>
    </row>
    <row r="33" spans="2:4" x14ac:dyDescent="0.25">
      <c r="B33" s="3">
        <v>31</v>
      </c>
      <c r="C33" s="3">
        <v>90</v>
      </c>
      <c r="D33" s="3">
        <v>82</v>
      </c>
    </row>
    <row r="34" spans="2:4" x14ac:dyDescent="0.25">
      <c r="B34" s="3">
        <v>32</v>
      </c>
      <c r="C34" s="3">
        <v>93</v>
      </c>
      <c r="D34" s="3">
        <v>72</v>
      </c>
    </row>
    <row r="35" spans="2:4" x14ac:dyDescent="0.25">
      <c r="B35" s="3">
        <v>33</v>
      </c>
      <c r="C35" s="3">
        <v>75</v>
      </c>
      <c r="D35" s="3">
        <v>68</v>
      </c>
    </row>
    <row r="36" spans="2:4" x14ac:dyDescent="0.25">
      <c r="B36" s="3">
        <v>34</v>
      </c>
      <c r="C36" s="3">
        <v>73</v>
      </c>
      <c r="D36" s="3">
        <v>90</v>
      </c>
    </row>
    <row r="37" spans="2:4" x14ac:dyDescent="0.25">
      <c r="B37" s="3">
        <v>35</v>
      </c>
      <c r="C37" s="3">
        <v>84</v>
      </c>
      <c r="D37" s="3">
        <v>72</v>
      </c>
    </row>
    <row r="38" spans="2:4" x14ac:dyDescent="0.25">
      <c r="B38" s="3">
        <v>36</v>
      </c>
      <c r="C38" s="3">
        <v>70</v>
      </c>
      <c r="D38" s="3">
        <v>60</v>
      </c>
    </row>
    <row r="39" spans="2:4" x14ac:dyDescent="0.25">
      <c r="B39" s="3">
        <v>37</v>
      </c>
      <c r="C39" s="3">
        <v>83</v>
      </c>
      <c r="D39" s="3">
        <v>89</v>
      </c>
    </row>
    <row r="40" spans="2:4" x14ac:dyDescent="0.25">
      <c r="B40" s="3">
        <v>38</v>
      </c>
      <c r="C40" s="3">
        <v>75</v>
      </c>
      <c r="D40" s="3">
        <v>58</v>
      </c>
    </row>
    <row r="41" spans="2:4" x14ac:dyDescent="0.25">
      <c r="B41" s="3">
        <v>39</v>
      </c>
      <c r="C41" s="3">
        <v>84</v>
      </c>
      <c r="D41" s="3">
        <v>65</v>
      </c>
    </row>
    <row r="42" spans="2:4" x14ac:dyDescent="0.25">
      <c r="B42" s="3">
        <v>40</v>
      </c>
      <c r="C42" s="3">
        <v>90</v>
      </c>
      <c r="D42" s="3">
        <v>67</v>
      </c>
    </row>
    <row r="43" spans="2:4" x14ac:dyDescent="0.25">
      <c r="B43" s="3">
        <v>41</v>
      </c>
      <c r="C43" s="3">
        <v>66</v>
      </c>
      <c r="D43" s="3">
        <v>92</v>
      </c>
    </row>
    <row r="44" spans="2:4" x14ac:dyDescent="0.25">
      <c r="B44" s="3">
        <v>42</v>
      </c>
      <c r="C44" s="3">
        <v>68</v>
      </c>
      <c r="D44" s="3">
        <v>80</v>
      </c>
    </row>
    <row r="45" spans="2:4" x14ac:dyDescent="0.25">
      <c r="B45" s="3">
        <v>43</v>
      </c>
      <c r="C45" s="3">
        <v>72</v>
      </c>
      <c r="D45" s="3">
        <v>73</v>
      </c>
    </row>
    <row r="46" spans="2:4" x14ac:dyDescent="0.25">
      <c r="B46" s="3">
        <v>44</v>
      </c>
      <c r="C46" s="3">
        <v>96</v>
      </c>
      <c r="D46" s="3">
        <v>80</v>
      </c>
    </row>
    <row r="47" spans="2:4" x14ac:dyDescent="0.25">
      <c r="B47" s="3">
        <v>45</v>
      </c>
      <c r="C47" s="3">
        <v>84</v>
      </c>
      <c r="D47" s="3">
        <v>79</v>
      </c>
    </row>
    <row r="48" spans="2:4" x14ac:dyDescent="0.25">
      <c r="B48" s="3">
        <v>46</v>
      </c>
      <c r="C48" s="3">
        <v>91</v>
      </c>
      <c r="D48" s="3">
        <v>85</v>
      </c>
    </row>
    <row r="49" spans="2:4" x14ac:dyDescent="0.25">
      <c r="B49" s="3">
        <v>47</v>
      </c>
      <c r="C49" s="3">
        <v>75</v>
      </c>
      <c r="D49" s="3">
        <v>73</v>
      </c>
    </row>
    <row r="50" spans="2:4" x14ac:dyDescent="0.25">
      <c r="B50" s="3">
        <v>48</v>
      </c>
      <c r="C50" s="3">
        <v>62</v>
      </c>
      <c r="D50" s="3">
        <v>57</v>
      </c>
    </row>
    <row r="51" spans="2:4" x14ac:dyDescent="0.25">
      <c r="B51" s="3">
        <v>49</v>
      </c>
      <c r="C51" s="3">
        <v>89</v>
      </c>
      <c r="D51" s="3">
        <v>81</v>
      </c>
    </row>
    <row r="52" spans="2:4" x14ac:dyDescent="0.25">
      <c r="B52" s="3">
        <v>50</v>
      </c>
      <c r="C52" s="3">
        <v>86</v>
      </c>
      <c r="D52" s="3">
        <v>83</v>
      </c>
    </row>
    <row r="53" spans="2:4" x14ac:dyDescent="0.25">
      <c r="B53" s="3">
        <v>51</v>
      </c>
      <c r="C53" s="3">
        <v>72</v>
      </c>
      <c r="D53" s="3">
        <v>67</v>
      </c>
    </row>
    <row r="54" spans="2:4" x14ac:dyDescent="0.25">
      <c r="B54" s="3">
        <v>52</v>
      </c>
      <c r="C54" s="3">
        <v>82</v>
      </c>
      <c r="D54" s="3">
        <v>78</v>
      </c>
    </row>
    <row r="55" spans="2:4" x14ac:dyDescent="0.25">
      <c r="B55" s="3">
        <v>53</v>
      </c>
      <c r="C55" s="3">
        <v>78</v>
      </c>
      <c r="D55" s="3">
        <v>74</v>
      </c>
    </row>
    <row r="56" spans="2:4" x14ac:dyDescent="0.25">
      <c r="B56" s="3">
        <v>54</v>
      </c>
      <c r="C56" s="3">
        <v>84</v>
      </c>
      <c r="D56" s="3">
        <v>76</v>
      </c>
    </row>
    <row r="57" spans="2:4" x14ac:dyDescent="0.25">
      <c r="B57" s="3">
        <v>55</v>
      </c>
      <c r="C57" s="3">
        <v>73</v>
      </c>
      <c r="D57" s="3">
        <v>68</v>
      </c>
    </row>
    <row r="58" spans="2:4" x14ac:dyDescent="0.25">
      <c r="B58" s="3">
        <v>56</v>
      </c>
      <c r="C58" s="3">
        <v>89</v>
      </c>
      <c r="D58" s="3">
        <v>82</v>
      </c>
    </row>
    <row r="59" spans="2:4" x14ac:dyDescent="0.25">
      <c r="B59" s="3">
        <v>57</v>
      </c>
      <c r="C59" s="3">
        <v>77</v>
      </c>
      <c r="D59" s="3">
        <v>71</v>
      </c>
    </row>
    <row r="60" spans="2:4" x14ac:dyDescent="0.25">
      <c r="B60" s="3">
        <v>58</v>
      </c>
      <c r="C60" s="3">
        <v>64</v>
      </c>
      <c r="D60" s="3">
        <v>61</v>
      </c>
    </row>
    <row r="61" spans="2:4" x14ac:dyDescent="0.25">
      <c r="B61" s="3">
        <v>59</v>
      </c>
      <c r="C61" s="3">
        <v>85</v>
      </c>
      <c r="D61" s="3">
        <v>83</v>
      </c>
    </row>
    <row r="62" spans="2:4" x14ac:dyDescent="0.25">
      <c r="B62" s="3">
        <v>60</v>
      </c>
      <c r="C62" s="3">
        <v>80</v>
      </c>
      <c r="D62" s="3">
        <v>78</v>
      </c>
    </row>
    <row r="63" spans="2:4" x14ac:dyDescent="0.25">
      <c r="B63" s="3">
        <v>61</v>
      </c>
      <c r="C63" s="3">
        <v>82</v>
      </c>
      <c r="D63" s="3">
        <v>76</v>
      </c>
    </row>
    <row r="64" spans="2:4" x14ac:dyDescent="0.25">
      <c r="B64" s="3">
        <v>62</v>
      </c>
      <c r="C64" s="3">
        <v>76</v>
      </c>
      <c r="D64" s="3">
        <v>75</v>
      </c>
    </row>
    <row r="65" spans="2:4" x14ac:dyDescent="0.25">
      <c r="B65" s="3">
        <v>63</v>
      </c>
      <c r="C65" s="3">
        <v>90</v>
      </c>
      <c r="D65" s="3">
        <v>88</v>
      </c>
    </row>
    <row r="66" spans="2:4" x14ac:dyDescent="0.25">
      <c r="B66" s="3">
        <v>64</v>
      </c>
      <c r="C66" s="3">
        <v>74</v>
      </c>
      <c r="D66" s="3">
        <v>71</v>
      </c>
    </row>
    <row r="67" spans="2:4" x14ac:dyDescent="0.25">
      <c r="B67" s="3">
        <v>65</v>
      </c>
      <c r="C67" s="3">
        <v>71</v>
      </c>
      <c r="D67" s="3">
        <v>69</v>
      </c>
    </row>
    <row r="68" spans="2:4" x14ac:dyDescent="0.25">
      <c r="B68" s="3">
        <v>66</v>
      </c>
      <c r="C68" s="3">
        <v>80</v>
      </c>
      <c r="D68" s="3">
        <v>77</v>
      </c>
    </row>
    <row r="69" spans="2:4" x14ac:dyDescent="0.25">
      <c r="B69" s="3">
        <v>67</v>
      </c>
      <c r="C69" s="3">
        <v>88</v>
      </c>
      <c r="D69" s="3">
        <v>86</v>
      </c>
    </row>
    <row r="70" spans="2:4" x14ac:dyDescent="0.25">
      <c r="B70" s="3">
        <v>68</v>
      </c>
      <c r="C70" s="3">
        <v>76</v>
      </c>
      <c r="D70" s="3">
        <v>73</v>
      </c>
    </row>
    <row r="71" spans="2:4" x14ac:dyDescent="0.25">
      <c r="B71" s="3">
        <v>69</v>
      </c>
      <c r="C71" s="3">
        <v>70</v>
      </c>
      <c r="D71" s="3">
        <v>69</v>
      </c>
    </row>
    <row r="72" spans="2:4" x14ac:dyDescent="0.25">
      <c r="B72" s="3">
        <v>70</v>
      </c>
      <c r="C72" s="3">
        <v>91</v>
      </c>
      <c r="D72" s="3">
        <v>90</v>
      </c>
    </row>
    <row r="73" spans="2:4" x14ac:dyDescent="0.25">
      <c r="B73" s="3">
        <v>71</v>
      </c>
      <c r="C73" s="3">
        <v>78</v>
      </c>
      <c r="D73" s="3">
        <v>76</v>
      </c>
    </row>
    <row r="74" spans="2:4" x14ac:dyDescent="0.25">
      <c r="B74" s="3">
        <v>72</v>
      </c>
      <c r="C74" s="3">
        <v>66</v>
      </c>
      <c r="D74" s="3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41FBA7-D608-4C03-A513-1634DF9F5D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1.CHI-SQUARE</vt:lpstr>
      <vt:lpstr>call_center_training_scores</vt:lpstr>
      <vt:lpstr>Z_TEST</vt:lpstr>
      <vt:lpstr>TTEST</vt:lpstr>
      <vt:lpstr>72Women prisonersTX_SC (2)</vt:lpstr>
      <vt:lpstr>INFERENTIALANALYSIS</vt:lpstr>
      <vt:lpstr>36 Women SC (before special tra</vt:lpstr>
      <vt:lpstr>36 Non prisoner scores SC</vt:lpstr>
      <vt:lpstr>36 No prisoner scores TX</vt:lpstr>
      <vt:lpstr>36 Women prisonersTX</vt:lpstr>
      <vt:lpstr>training_scores_tbl_1</vt:lpstr>
      <vt:lpstr>training_scores_tbl</vt:lpstr>
      <vt:lpstr>data__</vt:lpstr>
      <vt:lpstr>data_transform</vt:lpstr>
      <vt:lpstr>ttest;ztest</vt:lpstr>
      <vt:lpstr>72Women prisonersTX_SC</vt:lpstr>
      <vt:lpstr>'72Women prisonersTX_SC (2)'!Prisoners_SC</vt:lpstr>
      <vt:lpstr>Prisoners_SC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Aboagye</dc:creator>
  <cp:lastModifiedBy>Ohene</cp:lastModifiedBy>
  <dcterms:created xsi:type="dcterms:W3CDTF">2015-06-05T18:17:20Z</dcterms:created>
  <dcterms:modified xsi:type="dcterms:W3CDTF">2024-11-21T17:44:53Z</dcterms:modified>
</cp:coreProperties>
</file>