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aboag\Desktop\Excel Modeling Folder\Activities\"/>
    </mc:Choice>
  </mc:AlternateContent>
  <xr:revisionPtr revIDLastSave="0" documentId="13_ncr:1_{A7104187-51F1-46B2-990E-B270E29989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rain" sheetId="1" r:id="rId1"/>
    <sheet name="simulations" sheetId="2" r:id="rId2"/>
  </sheets>
  <definedNames>
    <definedName name="btmline">simulations!$J$6:$J$57</definedName>
    <definedName name="game_chance_table">brain!$L$8:$U$9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2" l="1"/>
  <c r="I18" i="2"/>
  <c r="I22" i="2"/>
  <c r="I54" i="2"/>
  <c r="G18" i="2"/>
  <c r="G38" i="2"/>
  <c r="G50" i="2"/>
  <c r="S9" i="1"/>
  <c r="I7" i="2" s="1"/>
  <c r="O9" i="1"/>
  <c r="K9" i="1"/>
  <c r="C15" i="1"/>
  <c r="C16" i="1" s="1"/>
  <c r="C17" i="1" s="1"/>
  <c r="D17" i="1"/>
  <c r="T9" i="1"/>
  <c r="T12" i="1" s="1"/>
  <c r="P9" i="1"/>
  <c r="P12" i="1" s="1"/>
  <c r="L9" i="1"/>
  <c r="H7" i="2" l="1"/>
  <c r="I10" i="2"/>
  <c r="H30" i="2"/>
  <c r="H57" i="2"/>
  <c r="H45" i="2"/>
  <c r="H41" i="2"/>
  <c r="H37" i="2"/>
  <c r="H25" i="2"/>
  <c r="H21" i="2"/>
  <c r="H9" i="2"/>
  <c r="G53" i="2"/>
  <c r="G45" i="2"/>
  <c r="G29" i="2"/>
  <c r="G25" i="2"/>
  <c r="G21" i="2"/>
  <c r="G13" i="2"/>
  <c r="I49" i="2"/>
  <c r="I33" i="2"/>
  <c r="I17" i="2"/>
  <c r="H42" i="2"/>
  <c r="S10" i="1"/>
  <c r="I45" i="2" s="1"/>
  <c r="H56" i="2"/>
  <c r="H44" i="2"/>
  <c r="H40" i="2"/>
  <c r="H36" i="2"/>
  <c r="H24" i="2"/>
  <c r="H16" i="2"/>
  <c r="H8" i="2"/>
  <c r="G56" i="2"/>
  <c r="G52" i="2"/>
  <c r="G48" i="2"/>
  <c r="G44" i="2"/>
  <c r="G40" i="2"/>
  <c r="G32" i="2"/>
  <c r="G28" i="2"/>
  <c r="G16" i="2"/>
  <c r="G12" i="2"/>
  <c r="I52" i="2"/>
  <c r="I48" i="2"/>
  <c r="I40" i="2"/>
  <c r="I36" i="2"/>
  <c r="I32" i="2"/>
  <c r="I24" i="2"/>
  <c r="I20" i="2"/>
  <c r="I16" i="2"/>
  <c r="I8" i="2"/>
  <c r="H50" i="2"/>
  <c r="T10" i="1"/>
  <c r="H51" i="2"/>
  <c r="H43" i="2"/>
  <c r="H35" i="2"/>
  <c r="H31" i="2"/>
  <c r="H23" i="2"/>
  <c r="H19" i="2"/>
  <c r="G55" i="2"/>
  <c r="G51" i="2"/>
  <c r="G47" i="2"/>
  <c r="G43" i="2"/>
  <c r="G39" i="2"/>
  <c r="G35" i="2"/>
  <c r="G27" i="2"/>
  <c r="G23" i="2"/>
  <c r="G19" i="2"/>
  <c r="G11" i="2"/>
  <c r="I55" i="2"/>
  <c r="I51" i="2"/>
  <c r="I43" i="2"/>
  <c r="I39" i="2"/>
  <c r="I35" i="2"/>
  <c r="I27" i="2"/>
  <c r="I23" i="2"/>
  <c r="I19" i="2"/>
  <c r="I11" i="2"/>
  <c r="O10" i="1"/>
  <c r="H38" i="2" s="1"/>
  <c r="P10" i="1"/>
  <c r="E51" i="2"/>
  <c r="F51" i="2" s="1"/>
  <c r="K10" i="1"/>
  <c r="E6" i="2"/>
  <c r="F6" i="2" s="1"/>
  <c r="E50" i="2"/>
  <c r="F50" i="2" s="1"/>
  <c r="E34" i="2"/>
  <c r="F34" i="2" s="1"/>
  <c r="E22" i="2"/>
  <c r="F22" i="2" s="1"/>
  <c r="E14" i="2"/>
  <c r="F14" i="2" s="1"/>
  <c r="E53" i="2"/>
  <c r="F53" i="2" s="1"/>
  <c r="E45" i="2"/>
  <c r="F45" i="2" s="1"/>
  <c r="E44" i="2"/>
  <c r="F44" i="2" s="1"/>
  <c r="L10" i="1"/>
  <c r="E33" i="2"/>
  <c r="F33" i="2" s="1"/>
  <c r="E17" i="2"/>
  <c r="F17" i="2" s="1"/>
  <c r="E36" i="2"/>
  <c r="F36" i="2" s="1"/>
  <c r="E28" i="2"/>
  <c r="F28" i="2" s="1"/>
  <c r="E20" i="2"/>
  <c r="F20" i="2" s="1"/>
  <c r="E42" i="2"/>
  <c r="F42" i="2" s="1"/>
  <c r="E54" i="2"/>
  <c r="F54" i="2" s="1"/>
  <c r="E38" i="2"/>
  <c r="F38" i="2" s="1"/>
  <c r="E30" i="2"/>
  <c r="F30" i="2" s="1"/>
  <c r="E18" i="2"/>
  <c r="F18" i="2" s="1"/>
  <c r="E56" i="2"/>
  <c r="F56" i="2" s="1"/>
  <c r="E48" i="2"/>
  <c r="F48" i="2" s="1"/>
  <c r="E43" i="2"/>
  <c r="F43" i="2" s="1"/>
  <c r="E35" i="2"/>
  <c r="F35" i="2" s="1"/>
  <c r="E27" i="2"/>
  <c r="F27" i="2" s="1"/>
  <c r="E19" i="2"/>
  <c r="F19" i="2" s="1"/>
  <c r="E11" i="2"/>
  <c r="F11" i="2" s="1"/>
  <c r="E41" i="2"/>
  <c r="F41" i="2" s="1"/>
  <c r="E57" i="2"/>
  <c r="F57" i="2" s="1"/>
  <c r="E49" i="2"/>
  <c r="F49" i="2" s="1"/>
  <c r="E37" i="2"/>
  <c r="F37" i="2" s="1"/>
  <c r="E29" i="2"/>
  <c r="F29" i="2" s="1"/>
  <c r="E21" i="2"/>
  <c r="F21" i="2" s="1"/>
  <c r="E13" i="2"/>
  <c r="F13" i="2" s="1"/>
  <c r="E9" i="2"/>
  <c r="F9" i="2" s="1"/>
  <c r="E12" i="2"/>
  <c r="F12" i="2" s="1"/>
  <c r="E25" i="2"/>
  <c r="F25" i="2" s="1"/>
  <c r="E46" i="2"/>
  <c r="F46" i="2" s="1"/>
  <c r="E10" i="2"/>
  <c r="F10" i="2" s="1"/>
  <c r="E55" i="2"/>
  <c r="F55" i="2" s="1"/>
  <c r="E47" i="2"/>
  <c r="F47" i="2" s="1"/>
  <c r="E40" i="2"/>
  <c r="F40" i="2" s="1"/>
  <c r="E32" i="2"/>
  <c r="F32" i="2" s="1"/>
  <c r="E24" i="2"/>
  <c r="F24" i="2" s="1"/>
  <c r="E16" i="2"/>
  <c r="F16" i="2" s="1"/>
  <c r="E8" i="2"/>
  <c r="F8" i="2" s="1"/>
  <c r="E26" i="2"/>
  <c r="F26" i="2" s="1"/>
  <c r="E52" i="2"/>
  <c r="F52" i="2" s="1"/>
  <c r="E39" i="2"/>
  <c r="F39" i="2" s="1"/>
  <c r="E31" i="2"/>
  <c r="F31" i="2" s="1"/>
  <c r="E23" i="2"/>
  <c r="F23" i="2" s="1"/>
  <c r="E15" i="2"/>
  <c r="F15" i="2" s="1"/>
  <c r="E7" i="2"/>
  <c r="F7" i="2" s="1"/>
  <c r="L12" i="1"/>
  <c r="J43" i="2" l="1"/>
  <c r="G10" i="2"/>
  <c r="G26" i="2"/>
  <c r="G34" i="2"/>
  <c r="G42" i="2"/>
  <c r="G46" i="2"/>
  <c r="G6" i="2"/>
  <c r="G14" i="2"/>
  <c r="G22" i="2"/>
  <c r="G30" i="2"/>
  <c r="G54" i="2"/>
  <c r="H11" i="2"/>
  <c r="J11" i="2" s="1"/>
  <c r="H27" i="2"/>
  <c r="J27" i="2" s="1"/>
  <c r="I56" i="2"/>
  <c r="J56" i="2" s="1"/>
  <c r="G20" i="2"/>
  <c r="G36" i="2"/>
  <c r="J36" i="2" s="1"/>
  <c r="H32" i="2"/>
  <c r="J32" i="2" s="1"/>
  <c r="H48" i="2"/>
  <c r="H18" i="2"/>
  <c r="J18" i="2" s="1"/>
  <c r="I9" i="2"/>
  <c r="I25" i="2"/>
  <c r="J25" i="2" s="1"/>
  <c r="I41" i="2"/>
  <c r="I57" i="2"/>
  <c r="G37" i="2"/>
  <c r="H17" i="2"/>
  <c r="H33" i="2"/>
  <c r="H49" i="2"/>
  <c r="H14" i="2"/>
  <c r="H46" i="2"/>
  <c r="J51" i="2"/>
  <c r="I15" i="2"/>
  <c r="I31" i="2"/>
  <c r="I47" i="2"/>
  <c r="G15" i="2"/>
  <c r="G31" i="2"/>
  <c r="H15" i="2"/>
  <c r="H47" i="2"/>
  <c r="H26" i="2"/>
  <c r="I12" i="2"/>
  <c r="I28" i="2"/>
  <c r="I44" i="2"/>
  <c r="J44" i="2" s="1"/>
  <c r="G8" i="2"/>
  <c r="J8" i="2" s="1"/>
  <c r="G24" i="2"/>
  <c r="J24" i="2" s="1"/>
  <c r="H20" i="2"/>
  <c r="H52" i="2"/>
  <c r="J52" i="2" s="1"/>
  <c r="H34" i="2"/>
  <c r="I13" i="2"/>
  <c r="I29" i="2"/>
  <c r="G9" i="2"/>
  <c r="G41" i="2"/>
  <c r="G57" i="2"/>
  <c r="H53" i="2"/>
  <c r="H22" i="2"/>
  <c r="J48" i="2"/>
  <c r="H39" i="2"/>
  <c r="J39" i="2" s="1"/>
  <c r="H55" i="2"/>
  <c r="J55" i="2" s="1"/>
  <c r="H6" i="2"/>
  <c r="H12" i="2"/>
  <c r="H28" i="2"/>
  <c r="I26" i="2"/>
  <c r="I30" i="2"/>
  <c r="I34" i="2"/>
  <c r="I38" i="2"/>
  <c r="J38" i="2" s="1"/>
  <c r="I42" i="2"/>
  <c r="I46" i="2"/>
  <c r="I50" i="2"/>
  <c r="J50" i="2" s="1"/>
  <c r="I6" i="2"/>
  <c r="H54" i="2"/>
  <c r="I21" i="2"/>
  <c r="J21" i="2" s="1"/>
  <c r="I37" i="2"/>
  <c r="I53" i="2"/>
  <c r="G17" i="2"/>
  <c r="G33" i="2"/>
  <c r="G49" i="2"/>
  <c r="H13" i="2"/>
  <c r="H29" i="2"/>
  <c r="H10" i="2"/>
  <c r="G7" i="2"/>
  <c r="J7" i="2" s="1"/>
  <c r="J16" i="2"/>
  <c r="J23" i="2"/>
  <c r="J35" i="2"/>
  <c r="J40" i="2"/>
  <c r="J19" i="2"/>
  <c r="J45" i="2"/>
  <c r="J57" i="2" l="1"/>
  <c r="J41" i="2"/>
  <c r="J13" i="2"/>
  <c r="J47" i="2"/>
  <c r="J22" i="2"/>
  <c r="J33" i="2"/>
  <c r="J46" i="2"/>
  <c r="J30" i="2"/>
  <c r="J12" i="2"/>
  <c r="J17" i="2"/>
  <c r="J42" i="2"/>
  <c r="J31" i="2"/>
  <c r="J9" i="2"/>
  <c r="J28" i="2"/>
  <c r="J6" i="2"/>
  <c r="J26" i="2"/>
  <c r="J15" i="2"/>
  <c r="J29" i="2"/>
  <c r="J54" i="2"/>
  <c r="J10" i="2"/>
  <c r="J53" i="2"/>
  <c r="J20" i="2"/>
  <c r="J49" i="2"/>
  <c r="J37" i="2"/>
  <c r="J14" i="2"/>
  <c r="J34" i="2"/>
  <c r="O5" i="2" l="1"/>
  <c r="O3" i="2"/>
  <c r="O2" i="2"/>
  <c r="O1" i="2"/>
  <c r="O4" i="2"/>
  <c r="G15" i="1"/>
  <c r="G16" i="1"/>
  <c r="G14" i="1"/>
  <c r="F8" i="1"/>
  <c r="I8" i="1" s="1"/>
  <c r="F9" i="1"/>
  <c r="I9" i="1" s="1"/>
  <c r="F7" i="1"/>
  <c r="I7" i="1" s="1"/>
</calcChain>
</file>

<file path=xl/sharedStrings.xml><?xml version="1.0" encoding="utf-8"?>
<sst xmlns="http://schemas.openxmlformats.org/spreadsheetml/2006/main" count="58" uniqueCount="42">
  <si>
    <t>Our Lady of Perpetual Sorrow Church charity event simulation</t>
  </si>
  <si>
    <t>Brain</t>
  </si>
  <si>
    <t>Games</t>
  </si>
  <si>
    <t>Wheel of destiny</t>
  </si>
  <si>
    <t>Bond of treasury</t>
  </si>
  <si>
    <t>Omnipotent 2sd</t>
  </si>
  <si>
    <t>Type</t>
  </si>
  <si>
    <t>Probability</t>
  </si>
  <si>
    <t>Return</t>
  </si>
  <si>
    <t>Expected return</t>
  </si>
  <si>
    <t>Discrete</t>
  </si>
  <si>
    <t>Weather</t>
  </si>
  <si>
    <t>Number of attendees</t>
  </si>
  <si>
    <t>Rain</t>
  </si>
  <si>
    <t>Fair</t>
  </si>
  <si>
    <t>Sunny</t>
  </si>
  <si>
    <t>Expected Number of attendees</t>
  </si>
  <si>
    <t>Entry Fee</t>
  </si>
  <si>
    <t>WD</t>
  </si>
  <si>
    <t>BT</t>
  </si>
  <si>
    <t>O2D</t>
  </si>
  <si>
    <t>Days(SUNDAYS)</t>
  </si>
  <si>
    <t>Total Income</t>
  </si>
  <si>
    <t>Weather-parameters</t>
  </si>
  <si>
    <t>Games - parameters</t>
  </si>
  <si>
    <t>Weather/Attendance</t>
  </si>
  <si>
    <t>Returns</t>
  </si>
  <si>
    <t>returns</t>
  </si>
  <si>
    <t>Prob.</t>
  </si>
  <si>
    <t>Attendance</t>
  </si>
  <si>
    <t>Weather condition2</t>
  </si>
  <si>
    <t>#rand1\</t>
  </si>
  <si>
    <t>Cumm.Prob</t>
  </si>
  <si>
    <t>fair</t>
  </si>
  <si>
    <t>cum. Prob</t>
  </si>
  <si>
    <t>cum.prob</t>
  </si>
  <si>
    <t xml:space="preserve">Summary statistics </t>
  </si>
  <si>
    <t>Average</t>
  </si>
  <si>
    <t>Max</t>
  </si>
  <si>
    <t>Min</t>
  </si>
  <si>
    <t>Standard deviation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</si>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</sst>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C09]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9" fontId="0" fillId="0" borderId="1" xfId="1" applyFont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0" borderId="2" xfId="0" applyFont="1" applyBorder="1" applyAlignment="1"/>
    <xf numFmtId="0" fontId="2" fillId="0" borderId="3" xfId="0" applyFont="1" applyBorder="1" applyAlignment="1"/>
    <xf numFmtId="9" fontId="0" fillId="0" borderId="1" xfId="0" applyNumberFormat="1" applyBorder="1"/>
    <xf numFmtId="0" fontId="5" fillId="0" borderId="1" xfId="0" applyFont="1" applyBorder="1"/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Border="1"/>
    <xf numFmtId="0" fontId="0" fillId="0" borderId="0" xfId="0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9" fontId="2" fillId="0" borderId="1" xfId="0" applyNumberFormat="1" applyFont="1" applyBorder="1"/>
    <xf numFmtId="9" fontId="0" fillId="0" borderId="1" xfId="1" applyFont="1" applyBorder="1"/>
    <xf numFmtId="0" fontId="2" fillId="0" borderId="1" xfId="0" applyFont="1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64" fontId="0" fillId="6" borderId="1" xfId="0" applyNumberFormat="1" applyFill="1" applyBorder="1"/>
    <xf numFmtId="164" fontId="0" fillId="8" borderId="1" xfId="0" applyNumberFormat="1" applyFill="1" applyBorder="1"/>
    <xf numFmtId="164" fontId="0" fillId="0" borderId="1" xfId="0" applyNumberFormat="1" applyBorder="1" applyAlignment="1">
      <alignment horizontal="center"/>
    </xf>
    <xf numFmtId="0" fontId="0" fillId="7" borderId="1" xfId="0" applyFill="1" applyBorder="1" applyAlignment="1">
      <alignment horizontal="center"/>
    </xf>
    <xf numFmtId="164" fontId="0" fillId="0" borderId="1" xfId="0" applyNumberFormat="1" applyBorder="1"/>
    <xf numFmtId="0" fontId="6" fillId="9" borderId="1" xfId="0" applyFont="1" applyFill="1" applyBorder="1"/>
    <xf numFmtId="0" fontId="6" fillId="9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tabSelected="1" zoomScale="120" zoomScaleNormal="120" workbookViewId="0">
      <selection activeCell="K18" sqref="K18"/>
    </sheetView>
  </sheetViews>
  <sheetFormatPr defaultRowHeight="15" x14ac:dyDescent="0.25"/>
  <cols>
    <col min="1" max="1" width="9.5703125" customWidth="1"/>
    <col min="2" max="2" width="11.42578125" bestFit="1" customWidth="1"/>
    <col min="3" max="3" width="16.28515625" customWidth="1"/>
    <col min="4" max="6" width="10.85546875" bestFit="1" customWidth="1"/>
    <col min="7" max="7" width="12.140625" customWidth="1"/>
    <col min="8" max="8" width="9.5703125" customWidth="1"/>
    <col min="9" max="9" width="10.28515625" customWidth="1"/>
    <col min="11" max="11" width="15.28515625" bestFit="1" customWidth="1"/>
    <col min="12" max="12" width="5.85546875" bestFit="1" customWidth="1"/>
    <col min="13" max="13" width="13.5703125" customWidth="1"/>
    <col min="14" max="14" width="12.140625" customWidth="1"/>
    <col min="15" max="15" width="9.42578125" bestFit="1" customWidth="1"/>
    <col min="16" max="16" width="10.7109375" bestFit="1" customWidth="1"/>
    <col min="17" max="17" width="9" customWidth="1"/>
    <col min="18" max="18" width="7.42578125" customWidth="1"/>
    <col min="19" max="19" width="9.42578125" bestFit="1" customWidth="1"/>
    <col min="20" max="20" width="10.85546875" bestFit="1" customWidth="1"/>
    <col min="21" max="21" width="11.5703125" customWidth="1"/>
  </cols>
  <sheetData>
    <row r="1" spans="1:21" x14ac:dyDescent="0.25">
      <c r="C1" s="1" t="s">
        <v>0</v>
      </c>
    </row>
    <row r="2" spans="1:21" x14ac:dyDescent="0.25">
      <c r="A2" s="2"/>
    </row>
    <row r="3" spans="1:21" x14ac:dyDescent="0.25">
      <c r="A3" s="2"/>
      <c r="C3" s="1" t="s">
        <v>1</v>
      </c>
    </row>
    <row r="4" spans="1:21" x14ac:dyDescent="0.25">
      <c r="A4" s="2"/>
    </row>
    <row r="5" spans="1:21" x14ac:dyDescent="0.25">
      <c r="A5" s="2"/>
      <c r="C5" s="9" t="s">
        <v>24</v>
      </c>
    </row>
    <row r="6" spans="1:21" ht="31.5" customHeight="1" x14ac:dyDescent="0.25">
      <c r="A6" s="2"/>
      <c r="C6" s="4" t="s">
        <v>2</v>
      </c>
      <c r="D6" s="4" t="s">
        <v>6</v>
      </c>
      <c r="E6" s="12" t="s">
        <v>7</v>
      </c>
      <c r="F6" s="13"/>
      <c r="G6" s="12" t="s">
        <v>8</v>
      </c>
      <c r="H6" s="13"/>
      <c r="I6" s="6" t="s">
        <v>9</v>
      </c>
      <c r="K6" s="4" t="s">
        <v>2</v>
      </c>
      <c r="L6" s="19" t="s">
        <v>3</v>
      </c>
      <c r="M6" s="20"/>
      <c r="P6" s="19" t="s">
        <v>4</v>
      </c>
      <c r="Q6" s="20"/>
      <c r="T6" s="19" t="s">
        <v>5</v>
      </c>
      <c r="U6" s="20"/>
    </row>
    <row r="7" spans="1:21" ht="29.25" customHeight="1" x14ac:dyDescent="0.25">
      <c r="A7" s="2"/>
      <c r="C7" s="7" t="s">
        <v>3</v>
      </c>
      <c r="D7" s="3" t="s">
        <v>10</v>
      </c>
      <c r="E7" s="8">
        <v>0.4</v>
      </c>
      <c r="F7" s="8">
        <f>1-E7</f>
        <v>0.6</v>
      </c>
      <c r="G7" s="3">
        <v>10</v>
      </c>
      <c r="H7" s="3">
        <v>-10</v>
      </c>
      <c r="I7" s="3">
        <f>E7*G7+F7*H7</f>
        <v>-2</v>
      </c>
      <c r="K7" s="4" t="s">
        <v>34</v>
      </c>
      <c r="L7" s="4" t="s">
        <v>28</v>
      </c>
      <c r="M7" s="4" t="s">
        <v>26</v>
      </c>
      <c r="O7" s="4" t="s">
        <v>35</v>
      </c>
      <c r="P7" s="4" t="s">
        <v>7</v>
      </c>
      <c r="Q7" s="4" t="s">
        <v>27</v>
      </c>
      <c r="S7" s="4" t="s">
        <v>35</v>
      </c>
      <c r="T7" s="4" t="s">
        <v>7</v>
      </c>
      <c r="U7" s="30" t="s">
        <v>27</v>
      </c>
    </row>
    <row r="8" spans="1:21" ht="28.5" customHeight="1" x14ac:dyDescent="0.25">
      <c r="A8" s="2"/>
      <c r="C8" s="7" t="s">
        <v>4</v>
      </c>
      <c r="D8" s="3" t="s">
        <v>10</v>
      </c>
      <c r="E8" s="8">
        <v>0.3</v>
      </c>
      <c r="F8" s="8">
        <f t="shared" ref="F8:F9" si="0">1-E8</f>
        <v>0.7</v>
      </c>
      <c r="G8" s="3">
        <v>15</v>
      </c>
      <c r="H8" s="3">
        <v>-20</v>
      </c>
      <c r="I8" s="3">
        <f t="shared" ref="I8:I9" si="1">E8*G8+F8*H8</f>
        <v>-9.5</v>
      </c>
      <c r="K8" s="28">
        <v>0</v>
      </c>
      <c r="L8" s="14">
        <v>0.4</v>
      </c>
      <c r="M8" s="3">
        <v>10</v>
      </c>
      <c r="O8" s="28">
        <v>0</v>
      </c>
      <c r="P8" s="14">
        <v>0.3</v>
      </c>
      <c r="Q8" s="3">
        <v>15</v>
      </c>
      <c r="S8" s="28">
        <v>0</v>
      </c>
      <c r="T8" s="14">
        <v>0.35</v>
      </c>
      <c r="U8" s="3">
        <v>100</v>
      </c>
    </row>
    <row r="9" spans="1:21" ht="36" customHeight="1" x14ac:dyDescent="0.25">
      <c r="A9" s="2"/>
      <c r="C9" s="7" t="s">
        <v>5</v>
      </c>
      <c r="D9" s="3" t="s">
        <v>10</v>
      </c>
      <c r="E9" s="8">
        <v>0.35</v>
      </c>
      <c r="F9" s="8">
        <f t="shared" si="0"/>
        <v>0.65</v>
      </c>
      <c r="G9" s="3">
        <v>100</v>
      </c>
      <c r="H9" s="3">
        <v>-40</v>
      </c>
      <c r="I9" s="3">
        <f t="shared" si="1"/>
        <v>9</v>
      </c>
      <c r="K9" s="28">
        <f>K8+L8</f>
        <v>0.4</v>
      </c>
      <c r="L9" s="14">
        <f>1-L8</f>
        <v>0.6</v>
      </c>
      <c r="M9" s="3">
        <v>-10</v>
      </c>
      <c r="O9" s="28">
        <f>O8+P8</f>
        <v>0.3</v>
      </c>
      <c r="P9" s="14">
        <f>1-P8</f>
        <v>0.7</v>
      </c>
      <c r="Q9" s="3">
        <v>-20</v>
      </c>
      <c r="S9" s="28">
        <f>S8+T8</f>
        <v>0.35</v>
      </c>
      <c r="T9" s="14">
        <f>1-T8</f>
        <v>0.65</v>
      </c>
      <c r="U9" s="3">
        <v>-40</v>
      </c>
    </row>
    <row r="10" spans="1:21" x14ac:dyDescent="0.25">
      <c r="A10" s="2"/>
      <c r="K10" s="28">
        <f>K9+L9</f>
        <v>1</v>
      </c>
      <c r="L10" s="14">
        <f>SUM(L8:L9)</f>
        <v>1</v>
      </c>
      <c r="M10" s="3"/>
      <c r="O10" s="28">
        <f>O9+P9</f>
        <v>1</v>
      </c>
      <c r="P10" s="14">
        <f>SUM(P8:P9)</f>
        <v>1</v>
      </c>
      <c r="Q10" s="3"/>
      <c r="S10" s="28">
        <f>S9+T9</f>
        <v>1</v>
      </c>
      <c r="T10" s="14">
        <f>SUM(T8:T9)</f>
        <v>1</v>
      </c>
      <c r="U10" s="3"/>
    </row>
    <row r="11" spans="1:21" x14ac:dyDescent="0.25">
      <c r="A11" s="2"/>
      <c r="K11" s="17"/>
      <c r="L11" s="18"/>
      <c r="M11" s="18"/>
      <c r="O11" s="1"/>
      <c r="P11" s="18"/>
      <c r="Q11" s="18"/>
      <c r="T11" s="18"/>
      <c r="U11" s="18"/>
    </row>
    <row r="12" spans="1:21" x14ac:dyDescent="0.25">
      <c r="A12" s="2"/>
      <c r="C12" s="9" t="s">
        <v>23</v>
      </c>
      <c r="K12" s="15" t="s">
        <v>9</v>
      </c>
      <c r="L12" s="31">
        <f>SUMPRODUCT(L8:L9,M8:M9)</f>
        <v>-2</v>
      </c>
      <c r="M12" s="32"/>
      <c r="P12" s="31">
        <f>SUMPRODUCT(P8:P9,Q8:Q9)</f>
        <v>-9.5</v>
      </c>
      <c r="Q12" s="32"/>
      <c r="T12" s="31">
        <f>SUMPRODUCT(T8:T9,U8:U9)</f>
        <v>9</v>
      </c>
      <c r="U12" s="32"/>
    </row>
    <row r="13" spans="1:21" ht="32.25" customHeight="1" x14ac:dyDescent="0.25">
      <c r="A13" s="2"/>
      <c r="C13" s="4" t="s">
        <v>32</v>
      </c>
      <c r="D13" s="4" t="s">
        <v>7</v>
      </c>
      <c r="E13" s="6" t="s">
        <v>30</v>
      </c>
      <c r="F13" s="6" t="s">
        <v>12</v>
      </c>
      <c r="G13" s="6" t="s">
        <v>16</v>
      </c>
      <c r="H13" s="6" t="s">
        <v>30</v>
      </c>
    </row>
    <row r="14" spans="1:21" x14ac:dyDescent="0.25">
      <c r="A14" s="2"/>
      <c r="C14" s="29">
        <v>0</v>
      </c>
      <c r="D14" s="8">
        <v>0.2</v>
      </c>
      <c r="E14" t="s">
        <v>33</v>
      </c>
      <c r="F14" s="5">
        <v>20</v>
      </c>
      <c r="G14" s="5">
        <f>F14*D14</f>
        <v>4</v>
      </c>
      <c r="H14" s="3" t="s">
        <v>13</v>
      </c>
    </row>
    <row r="15" spans="1:21" x14ac:dyDescent="0.25">
      <c r="A15" s="2"/>
      <c r="C15" s="28">
        <f>C14+D14</f>
        <v>0.2</v>
      </c>
      <c r="D15" s="8">
        <v>0.25</v>
      </c>
      <c r="E15" s="3" t="s">
        <v>13</v>
      </c>
      <c r="F15" s="5">
        <v>50</v>
      </c>
      <c r="G15" s="5">
        <f>F15*D15</f>
        <v>12.5</v>
      </c>
      <c r="H15" s="3" t="s">
        <v>14</v>
      </c>
    </row>
    <row r="16" spans="1:21" x14ac:dyDescent="0.25">
      <c r="A16" s="2"/>
      <c r="C16" s="28">
        <f>C15+D15</f>
        <v>0.45</v>
      </c>
      <c r="D16" s="8">
        <v>0.55000000000000004</v>
      </c>
      <c r="E16" s="3" t="s">
        <v>15</v>
      </c>
      <c r="F16" s="5">
        <v>35</v>
      </c>
      <c r="G16" s="5">
        <f>F16*D16</f>
        <v>19.25</v>
      </c>
      <c r="H16" s="3" t="s">
        <v>15</v>
      </c>
    </row>
    <row r="17" spans="1:8" x14ac:dyDescent="0.25">
      <c r="A17" s="2"/>
      <c r="C17" s="28">
        <f>C16+D16</f>
        <v>1</v>
      </c>
      <c r="D17" s="27">
        <f>SUM(D14:D16)</f>
        <v>1</v>
      </c>
      <c r="E17" s="3"/>
      <c r="F17" s="3"/>
      <c r="G17" s="3"/>
      <c r="H17" s="3"/>
    </row>
    <row r="18" spans="1:8" x14ac:dyDescent="0.25">
      <c r="A18" s="2"/>
    </row>
    <row r="19" spans="1:8" x14ac:dyDescent="0.25">
      <c r="A19" s="2"/>
    </row>
    <row r="20" spans="1:8" x14ac:dyDescent="0.25">
      <c r="A20" s="2"/>
    </row>
    <row r="21" spans="1:8" x14ac:dyDescent="0.25">
      <c r="A21" s="2"/>
    </row>
    <row r="22" spans="1:8" x14ac:dyDescent="0.25">
      <c r="A22" s="2"/>
    </row>
    <row r="23" spans="1:8" x14ac:dyDescent="0.25">
      <c r="A23" s="2"/>
    </row>
    <row r="24" spans="1:8" x14ac:dyDescent="0.25">
      <c r="A24" s="2"/>
    </row>
    <row r="25" spans="1:8" x14ac:dyDescent="0.25">
      <c r="A25" s="2"/>
    </row>
    <row r="26" spans="1:8" x14ac:dyDescent="0.25">
      <c r="A26" s="2"/>
    </row>
    <row r="27" spans="1:8" x14ac:dyDescent="0.25">
      <c r="A27" s="2"/>
    </row>
    <row r="28" spans="1:8" x14ac:dyDescent="0.25">
      <c r="A28" s="2"/>
    </row>
  </sheetData>
  <mergeCells count="6">
    <mergeCell ref="L12:M12"/>
    <mergeCell ref="P12:Q12"/>
    <mergeCell ref="T12:U12"/>
    <mergeCell ref="L6:M6"/>
    <mergeCell ref="P6:Q6"/>
    <mergeCell ref="T6:U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46623-40A0-483F-ACC6-24C475E3612A}">
  <dimension ref="C1:O57"/>
  <sheetViews>
    <sheetView zoomScale="140" zoomScaleNormal="140" workbookViewId="0">
      <pane xSplit="3" ySplit="5" topLeftCell="D15" activePane="bottomRight" state="frozen"/>
      <selection pane="topRight" activeCell="D1" sqref="D1"/>
      <selection pane="bottomLeft" activeCell="A4" sqref="A4"/>
      <selection pane="bottomRight" activeCell="N12" sqref="N12"/>
    </sheetView>
  </sheetViews>
  <sheetFormatPr defaultRowHeight="15" x14ac:dyDescent="0.25"/>
  <cols>
    <col min="1" max="1" width="3.28515625" customWidth="1"/>
    <col min="2" max="2" width="4.42578125" customWidth="1"/>
    <col min="3" max="3" width="15.28515625" style="10" bestFit="1" customWidth="1"/>
    <col min="4" max="4" width="9.28515625" bestFit="1" customWidth="1"/>
    <col min="5" max="5" width="8.85546875" style="10" bestFit="1" customWidth="1"/>
    <col min="6" max="6" width="11.28515625" bestFit="1" customWidth="1"/>
    <col min="7" max="8" width="7.7109375" bestFit="1" customWidth="1"/>
    <col min="9" max="9" width="8.140625" bestFit="1" customWidth="1"/>
    <col min="10" max="10" width="12.42578125" bestFit="1" customWidth="1"/>
    <col min="11" max="11" width="13.28515625" bestFit="1" customWidth="1"/>
    <col min="13" max="13" width="18.140625" bestFit="1" customWidth="1"/>
    <col min="14" max="14" width="18" bestFit="1" customWidth="1"/>
    <col min="15" max="15" width="11" bestFit="1" customWidth="1"/>
    <col min="16" max="16" width="18" bestFit="1" customWidth="1"/>
    <col min="17" max="17" width="11" bestFit="1" customWidth="1"/>
  </cols>
  <sheetData>
    <row r="1" spans="3:15" x14ac:dyDescent="0.25">
      <c r="M1" s="1" t="s">
        <v>36</v>
      </c>
      <c r="N1" s="38" t="s">
        <v>37</v>
      </c>
      <c r="O1" s="37">
        <f ca="1">AVERAGE(btmline)</f>
        <v>357.88461538461536</v>
      </c>
    </row>
    <row r="2" spans="3:15" x14ac:dyDescent="0.25">
      <c r="N2" s="38" t="s">
        <v>38</v>
      </c>
      <c r="O2" s="37">
        <f ca="1">MAX(btmline)</f>
        <v>625</v>
      </c>
    </row>
    <row r="3" spans="3:15" x14ac:dyDescent="0.25">
      <c r="N3" s="38" t="s">
        <v>39</v>
      </c>
      <c r="O3" s="37">
        <f ca="1">MIN(btmline)</f>
        <v>130</v>
      </c>
    </row>
    <row r="4" spans="3:15" x14ac:dyDescent="0.25">
      <c r="E4" s="24" t="s">
        <v>25</v>
      </c>
      <c r="F4" s="25"/>
      <c r="G4" s="21" t="s">
        <v>2</v>
      </c>
      <c r="H4" s="22"/>
      <c r="I4" s="23"/>
      <c r="N4" s="38" t="s">
        <v>40</v>
      </c>
      <c r="O4" s="37">
        <f ca="1">_xlfn.STDEV.P(btmline)</f>
        <v>144.12983647848077</v>
      </c>
    </row>
    <row r="5" spans="3:15" ht="23.25" customHeight="1" x14ac:dyDescent="0.25">
      <c r="C5" s="16" t="s">
        <v>21</v>
      </c>
      <c r="D5" s="16" t="s">
        <v>17</v>
      </c>
      <c r="E5" s="16" t="s">
        <v>11</v>
      </c>
      <c r="F5" s="16" t="s">
        <v>29</v>
      </c>
      <c r="G5" s="16" t="s">
        <v>18</v>
      </c>
      <c r="H5" s="16" t="s">
        <v>19</v>
      </c>
      <c r="I5" s="16" t="s">
        <v>20</v>
      </c>
      <c r="J5" s="16" t="s">
        <v>22</v>
      </c>
      <c r="K5" s="26" t="s">
        <v>31</v>
      </c>
      <c r="N5" s="39" t="s">
        <v>41</v>
      </c>
      <c r="O5" s="37">
        <f ca="1">SUM(btmline)</f>
        <v>18610</v>
      </c>
    </row>
    <row r="6" spans="3:15" x14ac:dyDescent="0.25">
      <c r="C6" s="5">
        <v>1</v>
      </c>
      <c r="D6" s="35">
        <v>10</v>
      </c>
      <c r="E6" s="36" t="str">
        <f>VLOOKUP(K6,brain!$C$14:$E$17,3)</f>
        <v>fair</v>
      </c>
      <c r="F6" s="11">
        <f>VLOOKUP(E6,brain!$E$14:$F$16,2)</f>
        <v>20</v>
      </c>
      <c r="G6" s="33">
        <f ca="1">VLOOKUP(RAND(),brain!$K$8:$M$10,3)</f>
        <v>-10</v>
      </c>
      <c r="H6" s="33">
        <f ca="1">VLOOKUP(RAND(),brain!$O$8:$Q$10,3)</f>
        <v>15</v>
      </c>
      <c r="I6" s="33">
        <f ca="1">VLOOKUP(RAND(),brain!$S$8:$U$10,3)</f>
        <v>100</v>
      </c>
      <c r="J6" s="34">
        <f ca="1">(D6*F6)+G6+H6+I6</f>
        <v>305</v>
      </c>
      <c r="K6">
        <v>0.12378915971186238</v>
      </c>
    </row>
    <row r="7" spans="3:15" x14ac:dyDescent="0.25">
      <c r="C7" s="5">
        <v>2</v>
      </c>
      <c r="D7" s="35">
        <v>10</v>
      </c>
      <c r="E7" s="36" t="str">
        <f>VLOOKUP(K7,brain!$C$14:$E$17,3)</f>
        <v>fair</v>
      </c>
      <c r="F7" s="11">
        <f>VLOOKUP(E7,brain!$E$14:$F$16,2)</f>
        <v>20</v>
      </c>
      <c r="G7" s="33">
        <f ca="1">VLOOKUP(RAND(),brain!$K$8:$M$10,3)</f>
        <v>10</v>
      </c>
      <c r="H7" s="33">
        <f ca="1">VLOOKUP(RAND(),brain!$O$8:$Q$10,3)</f>
        <v>-20</v>
      </c>
      <c r="I7" s="33">
        <f ca="1">VLOOKUP(RAND(),brain!$S$8:$U$10,3)</f>
        <v>-40</v>
      </c>
      <c r="J7" s="34">
        <f t="shared" ref="J7:J57" ca="1" si="0">(D7*F7)+G7+H7+I7</f>
        <v>150</v>
      </c>
      <c r="K7">
        <v>7.2040022370140663E-2</v>
      </c>
    </row>
    <row r="8" spans="3:15" x14ac:dyDescent="0.25">
      <c r="C8" s="5">
        <v>3</v>
      </c>
      <c r="D8" s="35">
        <v>10</v>
      </c>
      <c r="E8" s="36" t="str">
        <f>VLOOKUP(K8,brain!$C$14:$E$17,3)</f>
        <v>Rain</v>
      </c>
      <c r="F8" s="11">
        <f>VLOOKUP(E8,brain!$E$14:$F$16,2)</f>
        <v>50</v>
      </c>
      <c r="G8" s="33">
        <f ca="1">VLOOKUP(RAND(),brain!$K$8:$M$10,3)</f>
        <v>10</v>
      </c>
      <c r="H8" s="33">
        <f ca="1">VLOOKUP(RAND(),brain!$O$8:$Q$10,3)</f>
        <v>15</v>
      </c>
      <c r="I8" s="33">
        <f ca="1">VLOOKUP(RAND(),brain!$S$8:$U$10,3)</f>
        <v>-40</v>
      </c>
      <c r="J8" s="34">
        <f t="shared" ca="1" si="0"/>
        <v>485</v>
      </c>
      <c r="K8">
        <v>0.36134666108636548</v>
      </c>
    </row>
    <row r="9" spans="3:15" x14ac:dyDescent="0.25">
      <c r="C9" s="5">
        <v>4</v>
      </c>
      <c r="D9" s="35">
        <v>10</v>
      </c>
      <c r="E9" s="36" t="str">
        <f>VLOOKUP(K9,brain!$C$14:$E$17,3)</f>
        <v>Sunny</v>
      </c>
      <c r="F9" s="11">
        <f>VLOOKUP(E9,brain!$E$14:$F$16,2)</f>
        <v>35</v>
      </c>
      <c r="G9" s="33">
        <f ca="1">VLOOKUP(RAND(),brain!$K$8:$M$10,3)</f>
        <v>-10</v>
      </c>
      <c r="H9" s="33">
        <f ca="1">VLOOKUP(RAND(),brain!$O$8:$Q$10,3)</f>
        <v>-20</v>
      </c>
      <c r="I9" s="33">
        <f ca="1">VLOOKUP(RAND(),brain!$S$8:$U$10,3)</f>
        <v>-40</v>
      </c>
      <c r="J9" s="34">
        <f t="shared" ca="1" si="0"/>
        <v>280</v>
      </c>
      <c r="K9">
        <v>0.47507422951775724</v>
      </c>
    </row>
    <row r="10" spans="3:15" x14ac:dyDescent="0.25">
      <c r="C10" s="5">
        <v>5</v>
      </c>
      <c r="D10" s="35">
        <v>10</v>
      </c>
      <c r="E10" s="36" t="str">
        <f>VLOOKUP(K10,brain!$C$14:$E$17,3)</f>
        <v>Sunny</v>
      </c>
      <c r="F10" s="11">
        <f>VLOOKUP(E10,brain!$E$14:$F$16,2)</f>
        <v>35</v>
      </c>
      <c r="G10" s="33">
        <f ca="1">VLOOKUP(RAND(),brain!$K$8:$M$10,3)</f>
        <v>-10</v>
      </c>
      <c r="H10" s="33">
        <f ca="1">VLOOKUP(RAND(),brain!$O$8:$Q$10,3)</f>
        <v>-20</v>
      </c>
      <c r="I10" s="33">
        <f ca="1">VLOOKUP(RAND(),brain!$S$8:$U$10,3)</f>
        <v>-40</v>
      </c>
      <c r="J10" s="34">
        <f t="shared" ca="1" si="0"/>
        <v>280</v>
      </c>
      <c r="K10">
        <v>0.46381333632021593</v>
      </c>
    </row>
    <row r="11" spans="3:15" x14ac:dyDescent="0.25">
      <c r="C11" s="5">
        <v>6</v>
      </c>
      <c r="D11" s="35">
        <v>10</v>
      </c>
      <c r="E11" s="36" t="str">
        <f>VLOOKUP(K11,brain!$C$14:$E$17,3)</f>
        <v>Sunny</v>
      </c>
      <c r="F11" s="11">
        <f>VLOOKUP(E11,brain!$E$14:$F$16,2)</f>
        <v>35</v>
      </c>
      <c r="G11" s="33">
        <f ca="1">VLOOKUP(RAND(),brain!$K$8:$M$10,3)</f>
        <v>10</v>
      </c>
      <c r="H11" s="33">
        <f ca="1">VLOOKUP(RAND(),brain!$O$8:$Q$10,3)</f>
        <v>-20</v>
      </c>
      <c r="I11" s="33">
        <f ca="1">VLOOKUP(RAND(),brain!$S$8:$U$10,3)</f>
        <v>100</v>
      </c>
      <c r="J11" s="34">
        <f t="shared" ca="1" si="0"/>
        <v>440</v>
      </c>
      <c r="K11">
        <v>0.45783640397458736</v>
      </c>
    </row>
    <row r="12" spans="3:15" x14ac:dyDescent="0.25">
      <c r="C12" s="5">
        <v>7</v>
      </c>
      <c r="D12" s="35">
        <v>10</v>
      </c>
      <c r="E12" s="36" t="str">
        <f>VLOOKUP(K12,brain!$C$14:$E$17,3)</f>
        <v>fair</v>
      </c>
      <c r="F12" s="11">
        <f>VLOOKUP(E12,brain!$E$14:$F$16,2)</f>
        <v>20</v>
      </c>
      <c r="G12" s="33">
        <f ca="1">VLOOKUP(RAND(),brain!$K$8:$M$10,3)</f>
        <v>10</v>
      </c>
      <c r="H12" s="33">
        <f ca="1">VLOOKUP(RAND(),brain!$O$8:$Q$10,3)</f>
        <v>-20</v>
      </c>
      <c r="I12" s="33">
        <f ca="1">VLOOKUP(RAND(),brain!$S$8:$U$10,3)</f>
        <v>100</v>
      </c>
      <c r="J12" s="34">
        <f t="shared" ca="1" si="0"/>
        <v>290</v>
      </c>
      <c r="K12">
        <v>9.5042937173425199E-2</v>
      </c>
    </row>
    <row r="13" spans="3:15" x14ac:dyDescent="0.25">
      <c r="C13" s="5">
        <v>8</v>
      </c>
      <c r="D13" s="35">
        <v>10</v>
      </c>
      <c r="E13" s="36" t="str">
        <f>VLOOKUP(K13,brain!$C$14:$E$17,3)</f>
        <v>Sunny</v>
      </c>
      <c r="F13" s="11">
        <f>VLOOKUP(E13,brain!$E$14:$F$16,2)</f>
        <v>35</v>
      </c>
      <c r="G13" s="33">
        <f ca="1">VLOOKUP(RAND(),brain!$K$8:$M$10,3)</f>
        <v>-10</v>
      </c>
      <c r="H13" s="33">
        <f ca="1">VLOOKUP(RAND(),brain!$O$8:$Q$10,3)</f>
        <v>-20</v>
      </c>
      <c r="I13" s="33">
        <f ca="1">VLOOKUP(RAND(),brain!$S$8:$U$10,3)</f>
        <v>-40</v>
      </c>
      <c r="J13" s="34">
        <f t="shared" ca="1" si="0"/>
        <v>280</v>
      </c>
      <c r="K13">
        <v>0.482540966055306</v>
      </c>
    </row>
    <row r="14" spans="3:15" x14ac:dyDescent="0.25">
      <c r="C14" s="5">
        <v>9</v>
      </c>
      <c r="D14" s="35">
        <v>10</v>
      </c>
      <c r="E14" s="36" t="str">
        <f>VLOOKUP(K14,brain!$C$14:$E$17,3)</f>
        <v>fair</v>
      </c>
      <c r="F14" s="11">
        <f>VLOOKUP(E14,brain!$E$14:$F$16,2)</f>
        <v>20</v>
      </c>
      <c r="G14" s="33">
        <f ca="1">VLOOKUP(RAND(),brain!$K$8:$M$10,3)</f>
        <v>10</v>
      </c>
      <c r="H14" s="33">
        <f ca="1">VLOOKUP(RAND(),brain!$O$8:$Q$10,3)</f>
        <v>-20</v>
      </c>
      <c r="I14" s="33">
        <f ca="1">VLOOKUP(RAND(),brain!$S$8:$U$10,3)</f>
        <v>-40</v>
      </c>
      <c r="J14" s="34">
        <f t="shared" ca="1" si="0"/>
        <v>150</v>
      </c>
      <c r="K14">
        <v>0.13881633056968601</v>
      </c>
    </row>
    <row r="15" spans="3:15" x14ac:dyDescent="0.25">
      <c r="C15" s="5">
        <v>10</v>
      </c>
      <c r="D15" s="35">
        <v>10</v>
      </c>
      <c r="E15" s="36" t="str">
        <f>VLOOKUP(K15,brain!$C$14:$E$17,3)</f>
        <v>fair</v>
      </c>
      <c r="F15" s="11">
        <f>VLOOKUP(E15,brain!$E$14:$F$16,2)</f>
        <v>20</v>
      </c>
      <c r="G15" s="33">
        <f ca="1">VLOOKUP(RAND(),brain!$K$8:$M$10,3)</f>
        <v>-10</v>
      </c>
      <c r="H15" s="33">
        <f ca="1">VLOOKUP(RAND(),brain!$O$8:$Q$10,3)</f>
        <v>-20</v>
      </c>
      <c r="I15" s="33">
        <f ca="1">VLOOKUP(RAND(),brain!$S$8:$U$10,3)</f>
        <v>-40</v>
      </c>
      <c r="J15" s="34">
        <f t="shared" ca="1" si="0"/>
        <v>130</v>
      </c>
      <c r="K15">
        <v>0.11854152467123666</v>
      </c>
    </row>
    <row r="16" spans="3:15" x14ac:dyDescent="0.25">
      <c r="C16" s="5">
        <v>11</v>
      </c>
      <c r="D16" s="35">
        <v>10</v>
      </c>
      <c r="E16" s="36" t="str">
        <f>VLOOKUP(K16,brain!$C$14:$E$17,3)</f>
        <v>Sunny</v>
      </c>
      <c r="F16" s="11">
        <f>VLOOKUP(E16,brain!$E$14:$F$16,2)</f>
        <v>35</v>
      </c>
      <c r="G16" s="33">
        <f ca="1">VLOOKUP(RAND(),brain!$K$8:$M$10,3)</f>
        <v>-10</v>
      </c>
      <c r="H16" s="33">
        <f ca="1">VLOOKUP(RAND(),brain!$O$8:$Q$10,3)</f>
        <v>-20</v>
      </c>
      <c r="I16" s="33">
        <f ca="1">VLOOKUP(RAND(),brain!$S$8:$U$10,3)</f>
        <v>-40</v>
      </c>
      <c r="J16" s="34">
        <f t="shared" ca="1" si="0"/>
        <v>280</v>
      </c>
      <c r="K16">
        <v>0.54237535563776873</v>
      </c>
    </row>
    <row r="17" spans="3:11" x14ac:dyDescent="0.25">
      <c r="C17" s="5">
        <v>12</v>
      </c>
      <c r="D17" s="35">
        <v>10</v>
      </c>
      <c r="E17" s="36" t="str">
        <f>VLOOKUP(K17,brain!$C$14:$E$17,3)</f>
        <v>Rain</v>
      </c>
      <c r="F17" s="11">
        <f>VLOOKUP(E17,brain!$E$14:$F$16,2)</f>
        <v>50</v>
      </c>
      <c r="G17" s="33">
        <f ca="1">VLOOKUP(RAND(),brain!$K$8:$M$10,3)</f>
        <v>-10</v>
      </c>
      <c r="H17" s="33">
        <f ca="1">VLOOKUP(RAND(),brain!$O$8:$Q$10,3)</f>
        <v>-20</v>
      </c>
      <c r="I17" s="33">
        <f ca="1">VLOOKUP(RAND(),brain!$S$8:$U$10,3)</f>
        <v>100</v>
      </c>
      <c r="J17" s="34">
        <f t="shared" ca="1" si="0"/>
        <v>570</v>
      </c>
      <c r="K17">
        <v>0.39543551092667145</v>
      </c>
    </row>
    <row r="18" spans="3:11" x14ac:dyDescent="0.25">
      <c r="C18" s="5">
        <v>13</v>
      </c>
      <c r="D18" s="35">
        <v>10</v>
      </c>
      <c r="E18" s="36" t="str">
        <f>VLOOKUP(K18,brain!$C$14:$E$17,3)</f>
        <v>fair</v>
      </c>
      <c r="F18" s="11">
        <f>VLOOKUP(E18,brain!$E$14:$F$16,2)</f>
        <v>20</v>
      </c>
      <c r="G18" s="33">
        <f ca="1">VLOOKUP(RAND(),brain!$K$8:$M$10,3)</f>
        <v>10</v>
      </c>
      <c r="H18" s="33">
        <f ca="1">VLOOKUP(RAND(),brain!$O$8:$Q$10,3)</f>
        <v>15</v>
      </c>
      <c r="I18" s="33">
        <f ca="1">VLOOKUP(RAND(),brain!$S$8:$U$10,3)</f>
        <v>-40</v>
      </c>
      <c r="J18" s="34">
        <f t="shared" ca="1" si="0"/>
        <v>185</v>
      </c>
      <c r="K18">
        <v>9.2214858194797161E-2</v>
      </c>
    </row>
    <row r="19" spans="3:11" x14ac:dyDescent="0.25">
      <c r="C19" s="5">
        <v>14</v>
      </c>
      <c r="D19" s="35">
        <v>10</v>
      </c>
      <c r="E19" s="36" t="str">
        <f>VLOOKUP(K19,brain!$C$14:$E$17,3)</f>
        <v>fair</v>
      </c>
      <c r="F19" s="11">
        <f>VLOOKUP(E19,brain!$E$14:$F$16,2)</f>
        <v>20</v>
      </c>
      <c r="G19" s="33">
        <f ca="1">VLOOKUP(RAND(),brain!$K$8:$M$10,3)</f>
        <v>10</v>
      </c>
      <c r="H19" s="33">
        <f ca="1">VLOOKUP(RAND(),brain!$O$8:$Q$10,3)</f>
        <v>-20</v>
      </c>
      <c r="I19" s="33">
        <f ca="1">VLOOKUP(RAND(),brain!$S$8:$U$10,3)</f>
        <v>-40</v>
      </c>
      <c r="J19" s="34">
        <f t="shared" ca="1" si="0"/>
        <v>150</v>
      </c>
      <c r="K19">
        <v>0.17951027495169086</v>
      </c>
    </row>
    <row r="20" spans="3:11" x14ac:dyDescent="0.25">
      <c r="C20" s="5">
        <v>15</v>
      </c>
      <c r="D20" s="35">
        <v>10</v>
      </c>
      <c r="E20" s="36" t="str">
        <f>VLOOKUP(K20,brain!$C$14:$E$17,3)</f>
        <v>Rain</v>
      </c>
      <c r="F20" s="11">
        <f>VLOOKUP(E20,brain!$E$14:$F$16,2)</f>
        <v>50</v>
      </c>
      <c r="G20" s="33">
        <f ca="1">VLOOKUP(RAND(),brain!$K$8:$M$10,3)</f>
        <v>-10</v>
      </c>
      <c r="H20" s="33">
        <f ca="1">VLOOKUP(RAND(),brain!$O$8:$Q$10,3)</f>
        <v>-20</v>
      </c>
      <c r="I20" s="33">
        <f ca="1">VLOOKUP(RAND(),brain!$S$8:$U$10,3)</f>
        <v>-40</v>
      </c>
      <c r="J20" s="34">
        <f t="shared" ca="1" si="0"/>
        <v>430</v>
      </c>
      <c r="K20">
        <v>0.4489386159174476</v>
      </c>
    </row>
    <row r="21" spans="3:11" x14ac:dyDescent="0.25">
      <c r="C21" s="5">
        <v>16</v>
      </c>
      <c r="D21" s="35">
        <v>10</v>
      </c>
      <c r="E21" s="36" t="str">
        <f>VLOOKUP(K21,brain!$C$14:$E$17,3)</f>
        <v>fair</v>
      </c>
      <c r="F21" s="11">
        <f>VLOOKUP(E21,brain!$E$14:$F$16,2)</f>
        <v>20</v>
      </c>
      <c r="G21" s="33">
        <f ca="1">VLOOKUP(RAND(),brain!$K$8:$M$10,3)</f>
        <v>10</v>
      </c>
      <c r="H21" s="33">
        <f ca="1">VLOOKUP(RAND(),brain!$O$8:$Q$10,3)</f>
        <v>-20</v>
      </c>
      <c r="I21" s="33">
        <f ca="1">VLOOKUP(RAND(),brain!$S$8:$U$10,3)</f>
        <v>-40</v>
      </c>
      <c r="J21" s="34">
        <f t="shared" ca="1" si="0"/>
        <v>150</v>
      </c>
      <c r="K21">
        <v>7.4851384944811347E-2</v>
      </c>
    </row>
    <row r="22" spans="3:11" x14ac:dyDescent="0.25">
      <c r="C22" s="5">
        <v>17</v>
      </c>
      <c r="D22" s="35">
        <v>10</v>
      </c>
      <c r="E22" s="36" t="str">
        <f>VLOOKUP(K22,brain!$C$14:$E$17,3)</f>
        <v>Sunny</v>
      </c>
      <c r="F22" s="11">
        <f>VLOOKUP(E22,brain!$E$14:$F$16,2)</f>
        <v>35</v>
      </c>
      <c r="G22" s="33">
        <f ca="1">VLOOKUP(RAND(),brain!$K$8:$M$10,3)</f>
        <v>-10</v>
      </c>
      <c r="H22" s="33">
        <f ca="1">VLOOKUP(RAND(),brain!$O$8:$Q$10,3)</f>
        <v>-20</v>
      </c>
      <c r="I22" s="33">
        <f ca="1">VLOOKUP(RAND(),brain!$S$8:$U$10,3)</f>
        <v>-40</v>
      </c>
      <c r="J22" s="34">
        <f t="shared" ca="1" si="0"/>
        <v>280</v>
      </c>
      <c r="K22">
        <v>0.5444241896157116</v>
      </c>
    </row>
    <row r="23" spans="3:11" x14ac:dyDescent="0.25">
      <c r="C23" s="5">
        <v>18</v>
      </c>
      <c r="D23" s="35">
        <v>10</v>
      </c>
      <c r="E23" s="36" t="str">
        <f>VLOOKUP(K23,brain!$C$14:$E$17,3)</f>
        <v>Sunny</v>
      </c>
      <c r="F23" s="11">
        <f>VLOOKUP(E23,brain!$E$14:$F$16,2)</f>
        <v>35</v>
      </c>
      <c r="G23" s="33">
        <f ca="1">VLOOKUP(RAND(),brain!$K$8:$M$10,3)</f>
        <v>-10</v>
      </c>
      <c r="H23" s="33">
        <f ca="1">VLOOKUP(RAND(),brain!$O$8:$Q$10,3)</f>
        <v>-20</v>
      </c>
      <c r="I23" s="33">
        <f ca="1">VLOOKUP(RAND(),brain!$S$8:$U$10,3)</f>
        <v>-40</v>
      </c>
      <c r="J23" s="34">
        <f t="shared" ca="1" si="0"/>
        <v>280</v>
      </c>
      <c r="K23">
        <v>0.47265542532004134</v>
      </c>
    </row>
    <row r="24" spans="3:11" x14ac:dyDescent="0.25">
      <c r="C24" s="5">
        <v>19</v>
      </c>
      <c r="D24" s="35">
        <v>10</v>
      </c>
      <c r="E24" s="36" t="str">
        <f>VLOOKUP(K24,brain!$C$14:$E$17,3)</f>
        <v>Sunny</v>
      </c>
      <c r="F24" s="11">
        <f>VLOOKUP(E24,brain!$E$14:$F$16,2)</f>
        <v>35</v>
      </c>
      <c r="G24" s="33">
        <f ca="1">VLOOKUP(RAND(),brain!$K$8:$M$10,3)</f>
        <v>-10</v>
      </c>
      <c r="H24" s="33">
        <f ca="1">VLOOKUP(RAND(),brain!$O$8:$Q$10,3)</f>
        <v>-20</v>
      </c>
      <c r="I24" s="33">
        <f ca="1">VLOOKUP(RAND(),brain!$S$8:$U$10,3)</f>
        <v>-40</v>
      </c>
      <c r="J24" s="34">
        <f t="shared" ca="1" si="0"/>
        <v>280</v>
      </c>
      <c r="K24">
        <v>0.46089073909458511</v>
      </c>
    </row>
    <row r="25" spans="3:11" x14ac:dyDescent="0.25">
      <c r="C25" s="5">
        <v>20</v>
      </c>
      <c r="D25" s="35">
        <v>10</v>
      </c>
      <c r="E25" s="36" t="str">
        <f>VLOOKUP(K25,brain!$C$14:$E$17,3)</f>
        <v>fair</v>
      </c>
      <c r="F25" s="11">
        <f>VLOOKUP(E25,brain!$E$14:$F$16,2)</f>
        <v>20</v>
      </c>
      <c r="G25" s="33">
        <f ca="1">VLOOKUP(RAND(),brain!$K$8:$M$10,3)</f>
        <v>10</v>
      </c>
      <c r="H25" s="33">
        <f ca="1">VLOOKUP(RAND(),brain!$O$8:$Q$10,3)</f>
        <v>-20</v>
      </c>
      <c r="I25" s="33">
        <f ca="1">VLOOKUP(RAND(),brain!$S$8:$U$10,3)</f>
        <v>-40</v>
      </c>
      <c r="J25" s="34">
        <f t="shared" ca="1" si="0"/>
        <v>150</v>
      </c>
      <c r="K25">
        <v>0.1915916390484016</v>
      </c>
    </row>
    <row r="26" spans="3:11" x14ac:dyDescent="0.25">
      <c r="C26" s="5">
        <v>21</v>
      </c>
      <c r="D26" s="35">
        <v>10</v>
      </c>
      <c r="E26" s="36" t="str">
        <f>VLOOKUP(K26,brain!$C$14:$E$17,3)</f>
        <v>fair</v>
      </c>
      <c r="F26" s="11">
        <f>VLOOKUP(E26,brain!$E$14:$F$16,2)</f>
        <v>20</v>
      </c>
      <c r="G26" s="33">
        <f ca="1">VLOOKUP(RAND(),brain!$K$8:$M$10,3)</f>
        <v>10</v>
      </c>
      <c r="H26" s="33">
        <f ca="1">VLOOKUP(RAND(),brain!$O$8:$Q$10,3)</f>
        <v>-20</v>
      </c>
      <c r="I26" s="33">
        <f ca="1">VLOOKUP(RAND(),brain!$S$8:$U$10,3)</f>
        <v>100</v>
      </c>
      <c r="J26" s="34">
        <f t="shared" ca="1" si="0"/>
        <v>290</v>
      </c>
      <c r="K26">
        <v>0.17841597910172868</v>
      </c>
    </row>
    <row r="27" spans="3:11" x14ac:dyDescent="0.25">
      <c r="C27" s="5">
        <v>22</v>
      </c>
      <c r="D27" s="35">
        <v>10</v>
      </c>
      <c r="E27" s="36" t="str">
        <f>VLOOKUP(K27,brain!$C$14:$E$17,3)</f>
        <v>fair</v>
      </c>
      <c r="F27" s="11">
        <f>VLOOKUP(E27,brain!$E$14:$F$16,2)</f>
        <v>20</v>
      </c>
      <c r="G27" s="33">
        <f ca="1">VLOOKUP(RAND(),brain!$K$8:$M$10,3)</f>
        <v>-10</v>
      </c>
      <c r="H27" s="33">
        <f ca="1">VLOOKUP(RAND(),brain!$O$8:$Q$10,3)</f>
        <v>-20</v>
      </c>
      <c r="I27" s="33">
        <f ca="1">VLOOKUP(RAND(),brain!$S$8:$U$10,3)</f>
        <v>100</v>
      </c>
      <c r="J27" s="34">
        <f t="shared" ca="1" si="0"/>
        <v>270</v>
      </c>
      <c r="K27">
        <v>4.6900319915272153E-2</v>
      </c>
    </row>
    <row r="28" spans="3:11" x14ac:dyDescent="0.25">
      <c r="C28" s="5">
        <v>23</v>
      </c>
      <c r="D28" s="35">
        <v>10</v>
      </c>
      <c r="E28" s="36" t="str">
        <f>VLOOKUP(K28,brain!$C$14:$E$17,3)</f>
        <v>fair</v>
      </c>
      <c r="F28" s="11">
        <f>VLOOKUP(E28,brain!$E$14:$F$16,2)</f>
        <v>20</v>
      </c>
      <c r="G28" s="33">
        <f ca="1">VLOOKUP(RAND(),brain!$K$8:$M$10,3)</f>
        <v>-10</v>
      </c>
      <c r="H28" s="33">
        <f ca="1">VLOOKUP(RAND(),brain!$O$8:$Q$10,3)</f>
        <v>-20</v>
      </c>
      <c r="I28" s="33">
        <f ca="1">VLOOKUP(RAND(),brain!$S$8:$U$10,3)</f>
        <v>100</v>
      </c>
      <c r="J28" s="34">
        <f t="shared" ca="1" si="0"/>
        <v>270</v>
      </c>
      <c r="K28">
        <v>6.1017521820183426E-2</v>
      </c>
    </row>
    <row r="29" spans="3:11" x14ac:dyDescent="0.25">
      <c r="C29" s="5">
        <v>24</v>
      </c>
      <c r="D29" s="35">
        <v>10</v>
      </c>
      <c r="E29" s="36" t="str">
        <f>VLOOKUP(K29,brain!$C$14:$E$17,3)</f>
        <v>Sunny</v>
      </c>
      <c r="F29" s="11">
        <f>VLOOKUP(E29,brain!$E$14:$F$16,2)</f>
        <v>35</v>
      </c>
      <c r="G29" s="33">
        <f ca="1">VLOOKUP(RAND(),brain!$K$8:$M$10,3)</f>
        <v>10</v>
      </c>
      <c r="H29" s="33">
        <f ca="1">VLOOKUP(RAND(),brain!$O$8:$Q$10,3)</f>
        <v>15</v>
      </c>
      <c r="I29" s="33">
        <f ca="1">VLOOKUP(RAND(),brain!$S$8:$U$10,3)</f>
        <v>-40</v>
      </c>
      <c r="J29" s="34">
        <f t="shared" ca="1" si="0"/>
        <v>335</v>
      </c>
      <c r="K29">
        <v>0.45546301189377525</v>
      </c>
    </row>
    <row r="30" spans="3:11" x14ac:dyDescent="0.25">
      <c r="C30" s="5">
        <v>25</v>
      </c>
      <c r="D30" s="35">
        <v>10</v>
      </c>
      <c r="E30" s="36" t="str">
        <f>VLOOKUP(K30,brain!$C$14:$E$17,3)</f>
        <v>Rain</v>
      </c>
      <c r="F30" s="11">
        <f>VLOOKUP(E30,brain!$E$14:$F$16,2)</f>
        <v>50</v>
      </c>
      <c r="G30" s="33">
        <f ca="1">VLOOKUP(RAND(),brain!$K$8:$M$10,3)</f>
        <v>-10</v>
      </c>
      <c r="H30" s="33">
        <f ca="1">VLOOKUP(RAND(),brain!$O$8:$Q$10,3)</f>
        <v>-20</v>
      </c>
      <c r="I30" s="33">
        <f ca="1">VLOOKUP(RAND(),brain!$S$8:$U$10,3)</f>
        <v>100</v>
      </c>
      <c r="J30" s="34">
        <f t="shared" ca="1" si="0"/>
        <v>570</v>
      </c>
      <c r="K30">
        <v>0.34388330500089859</v>
      </c>
    </row>
    <row r="31" spans="3:11" x14ac:dyDescent="0.25">
      <c r="C31" s="5">
        <v>26</v>
      </c>
      <c r="D31" s="35">
        <v>10</v>
      </c>
      <c r="E31" s="36" t="str">
        <f>VLOOKUP(K31,brain!$C$14:$E$17,3)</f>
        <v>Sunny</v>
      </c>
      <c r="F31" s="11">
        <f>VLOOKUP(E31,brain!$E$14:$F$16,2)</f>
        <v>35</v>
      </c>
      <c r="G31" s="33">
        <f ca="1">VLOOKUP(RAND(),brain!$K$8:$M$10,3)</f>
        <v>-10</v>
      </c>
      <c r="H31" s="33">
        <f ca="1">VLOOKUP(RAND(),brain!$O$8:$Q$10,3)</f>
        <v>15</v>
      </c>
      <c r="I31" s="33">
        <f ca="1">VLOOKUP(RAND(),brain!$S$8:$U$10,3)</f>
        <v>-40</v>
      </c>
      <c r="J31" s="34">
        <f t="shared" ca="1" si="0"/>
        <v>315</v>
      </c>
      <c r="K31">
        <v>0.49092630084764488</v>
      </c>
    </row>
    <row r="32" spans="3:11" x14ac:dyDescent="0.25">
      <c r="C32" s="5">
        <v>27</v>
      </c>
      <c r="D32" s="35">
        <v>10</v>
      </c>
      <c r="E32" s="36" t="str">
        <f>VLOOKUP(K32,brain!$C$14:$E$17,3)</f>
        <v>Sunny</v>
      </c>
      <c r="F32" s="11">
        <f>VLOOKUP(E32,brain!$E$14:$F$16,2)</f>
        <v>35</v>
      </c>
      <c r="G32" s="33">
        <f ca="1">VLOOKUP(RAND(),brain!$K$8:$M$10,3)</f>
        <v>-10</v>
      </c>
      <c r="H32" s="33">
        <f ca="1">VLOOKUP(RAND(),brain!$O$8:$Q$10,3)</f>
        <v>-20</v>
      </c>
      <c r="I32" s="33">
        <f ca="1">VLOOKUP(RAND(),brain!$S$8:$U$10,3)</f>
        <v>-40</v>
      </c>
      <c r="J32" s="34">
        <f t="shared" ca="1" si="0"/>
        <v>280</v>
      </c>
      <c r="K32">
        <v>0.53612116174473745</v>
      </c>
    </row>
    <row r="33" spans="3:11" x14ac:dyDescent="0.25">
      <c r="C33" s="5">
        <v>28</v>
      </c>
      <c r="D33" s="35">
        <v>10</v>
      </c>
      <c r="E33" s="36" t="str">
        <f>VLOOKUP(K33,brain!$C$14:$E$17,3)</f>
        <v>Rain</v>
      </c>
      <c r="F33" s="11">
        <f>VLOOKUP(E33,brain!$E$14:$F$16,2)</f>
        <v>50</v>
      </c>
      <c r="G33" s="33">
        <f ca="1">VLOOKUP(RAND(),brain!$K$8:$M$10,3)</f>
        <v>10</v>
      </c>
      <c r="H33" s="33">
        <f ca="1">VLOOKUP(RAND(),brain!$O$8:$Q$10,3)</f>
        <v>15</v>
      </c>
      <c r="I33" s="33">
        <f ca="1">VLOOKUP(RAND(),brain!$S$8:$U$10,3)</f>
        <v>100</v>
      </c>
      <c r="J33" s="34">
        <f t="shared" ca="1" si="0"/>
        <v>625</v>
      </c>
      <c r="K33">
        <v>0.3765803549647832</v>
      </c>
    </row>
    <row r="34" spans="3:11" x14ac:dyDescent="0.25">
      <c r="C34" s="5">
        <v>29</v>
      </c>
      <c r="D34" s="35">
        <v>10</v>
      </c>
      <c r="E34" s="36" t="str">
        <f>VLOOKUP(K34,brain!$C$14:$E$17,3)</f>
        <v>Rain</v>
      </c>
      <c r="F34" s="11">
        <f>VLOOKUP(E34,brain!$E$14:$F$16,2)</f>
        <v>50</v>
      </c>
      <c r="G34" s="33">
        <f ca="1">VLOOKUP(RAND(),brain!$K$8:$M$10,3)</f>
        <v>-10</v>
      </c>
      <c r="H34" s="33">
        <f ca="1">VLOOKUP(RAND(),brain!$O$8:$Q$10,3)</f>
        <v>15</v>
      </c>
      <c r="I34" s="33">
        <f ca="1">VLOOKUP(RAND(),brain!$S$8:$U$10,3)</f>
        <v>-40</v>
      </c>
      <c r="J34" s="34">
        <f t="shared" ca="1" si="0"/>
        <v>465</v>
      </c>
      <c r="K34">
        <v>0.38867980097609001</v>
      </c>
    </row>
    <row r="35" spans="3:11" x14ac:dyDescent="0.25">
      <c r="C35" s="5">
        <v>30</v>
      </c>
      <c r="D35" s="35">
        <v>10</v>
      </c>
      <c r="E35" s="36" t="str">
        <f>VLOOKUP(K35,brain!$C$14:$E$17,3)</f>
        <v>Rain</v>
      </c>
      <c r="F35" s="11">
        <f>VLOOKUP(E35,brain!$E$14:$F$16,2)</f>
        <v>50</v>
      </c>
      <c r="G35" s="33">
        <f ca="1">VLOOKUP(RAND(),brain!$K$8:$M$10,3)</f>
        <v>10</v>
      </c>
      <c r="H35" s="33">
        <f ca="1">VLOOKUP(RAND(),brain!$O$8:$Q$10,3)</f>
        <v>-20</v>
      </c>
      <c r="I35" s="33">
        <f ca="1">VLOOKUP(RAND(),brain!$S$8:$U$10,3)</f>
        <v>100</v>
      </c>
      <c r="J35" s="34">
        <f t="shared" ca="1" si="0"/>
        <v>590</v>
      </c>
      <c r="K35">
        <v>0.38341620109097752</v>
      </c>
    </row>
    <row r="36" spans="3:11" x14ac:dyDescent="0.25">
      <c r="C36" s="5">
        <v>31</v>
      </c>
      <c r="D36" s="35">
        <v>10</v>
      </c>
      <c r="E36" s="36" t="str">
        <f>VLOOKUP(K36,brain!$C$14:$E$17,3)</f>
        <v>Rain</v>
      </c>
      <c r="F36" s="11">
        <f>VLOOKUP(E36,brain!$E$14:$F$16,2)</f>
        <v>50</v>
      </c>
      <c r="G36" s="33">
        <f ca="1">VLOOKUP(RAND(),brain!$K$8:$M$10,3)</f>
        <v>-10</v>
      </c>
      <c r="H36" s="33">
        <f ca="1">VLOOKUP(RAND(),brain!$O$8:$Q$10,3)</f>
        <v>-20</v>
      </c>
      <c r="I36" s="33">
        <f ca="1">VLOOKUP(RAND(),brain!$S$8:$U$10,3)</f>
        <v>100</v>
      </c>
      <c r="J36" s="34">
        <f t="shared" ca="1" si="0"/>
        <v>570</v>
      </c>
      <c r="K36">
        <v>0.43087521377083632</v>
      </c>
    </row>
    <row r="37" spans="3:11" x14ac:dyDescent="0.25">
      <c r="C37" s="5">
        <v>32</v>
      </c>
      <c r="D37" s="35">
        <v>10</v>
      </c>
      <c r="E37" s="36" t="str">
        <f>VLOOKUP(K37,brain!$C$14:$E$17,3)</f>
        <v>Rain</v>
      </c>
      <c r="F37" s="11">
        <f>VLOOKUP(E37,brain!$E$14:$F$16,2)</f>
        <v>50</v>
      </c>
      <c r="G37" s="33">
        <f ca="1">VLOOKUP(RAND(),brain!$K$8:$M$10,3)</f>
        <v>10</v>
      </c>
      <c r="H37" s="33">
        <f ca="1">VLOOKUP(RAND(),brain!$O$8:$Q$10,3)</f>
        <v>-20</v>
      </c>
      <c r="I37" s="33">
        <f ca="1">VLOOKUP(RAND(),brain!$S$8:$U$10,3)</f>
        <v>-40</v>
      </c>
      <c r="J37" s="34">
        <f t="shared" ca="1" si="0"/>
        <v>450</v>
      </c>
      <c r="K37">
        <v>0.32404736963960917</v>
      </c>
    </row>
    <row r="38" spans="3:11" x14ac:dyDescent="0.25">
      <c r="C38" s="5">
        <v>33</v>
      </c>
      <c r="D38" s="35">
        <v>10</v>
      </c>
      <c r="E38" s="36" t="str">
        <f>VLOOKUP(K38,brain!$C$14:$E$17,3)</f>
        <v>Sunny</v>
      </c>
      <c r="F38" s="11">
        <f>VLOOKUP(E38,brain!$E$14:$F$16,2)</f>
        <v>35</v>
      </c>
      <c r="G38" s="33">
        <f ca="1">VLOOKUP(RAND(),brain!$K$8:$M$10,3)</f>
        <v>-10</v>
      </c>
      <c r="H38" s="33">
        <f ca="1">VLOOKUP(RAND(),brain!$O$8:$Q$10,3)</f>
        <v>15</v>
      </c>
      <c r="I38" s="33">
        <f ca="1">VLOOKUP(RAND(),brain!$S$8:$U$10,3)</f>
        <v>-40</v>
      </c>
      <c r="J38" s="34">
        <f t="shared" ca="1" si="0"/>
        <v>315</v>
      </c>
      <c r="K38">
        <v>0.53899367459426761</v>
      </c>
    </row>
    <row r="39" spans="3:11" x14ac:dyDescent="0.25">
      <c r="C39" s="5">
        <v>34</v>
      </c>
      <c r="D39" s="35">
        <v>10</v>
      </c>
      <c r="E39" s="36" t="str">
        <f>VLOOKUP(K39,brain!$C$14:$E$17,3)</f>
        <v>Rain</v>
      </c>
      <c r="F39" s="11">
        <f>VLOOKUP(E39,brain!$E$14:$F$16,2)</f>
        <v>50</v>
      </c>
      <c r="G39" s="33">
        <f ca="1">VLOOKUP(RAND(),brain!$K$8:$M$10,3)</f>
        <v>-10</v>
      </c>
      <c r="H39" s="33">
        <f ca="1">VLOOKUP(RAND(),brain!$O$8:$Q$10,3)</f>
        <v>-20</v>
      </c>
      <c r="I39" s="33">
        <f ca="1">VLOOKUP(RAND(),brain!$S$8:$U$10,3)</f>
        <v>-40</v>
      </c>
      <c r="J39" s="34">
        <f t="shared" ca="1" si="0"/>
        <v>430</v>
      </c>
      <c r="K39">
        <v>0.38401524281176036</v>
      </c>
    </row>
    <row r="40" spans="3:11" x14ac:dyDescent="0.25">
      <c r="C40" s="5">
        <v>35</v>
      </c>
      <c r="D40" s="35">
        <v>10</v>
      </c>
      <c r="E40" s="36" t="str">
        <f>VLOOKUP(K40,brain!$C$14:$E$17,3)</f>
        <v>Rain</v>
      </c>
      <c r="F40" s="11">
        <f>VLOOKUP(E40,brain!$E$14:$F$16,2)</f>
        <v>50</v>
      </c>
      <c r="G40" s="33">
        <f ca="1">VLOOKUP(RAND(),brain!$K$8:$M$10,3)</f>
        <v>-10</v>
      </c>
      <c r="H40" s="33">
        <f ca="1">VLOOKUP(RAND(),brain!$O$8:$Q$10,3)</f>
        <v>-20</v>
      </c>
      <c r="I40" s="33">
        <f ca="1">VLOOKUP(RAND(),brain!$S$8:$U$10,3)</f>
        <v>100</v>
      </c>
      <c r="J40" s="34">
        <f t="shared" ca="1" si="0"/>
        <v>570</v>
      </c>
      <c r="K40">
        <v>0.39636242387482973</v>
      </c>
    </row>
    <row r="41" spans="3:11" x14ac:dyDescent="0.25">
      <c r="C41" s="5">
        <v>36</v>
      </c>
      <c r="D41" s="35">
        <v>10</v>
      </c>
      <c r="E41" s="36" t="str">
        <f>VLOOKUP(K41,brain!$C$14:$E$17,3)</f>
        <v>Sunny</v>
      </c>
      <c r="F41" s="11">
        <f>VLOOKUP(E41,brain!$E$14:$F$16,2)</f>
        <v>35</v>
      </c>
      <c r="G41" s="33">
        <f ca="1">VLOOKUP(RAND(),brain!$K$8:$M$10,3)</f>
        <v>10</v>
      </c>
      <c r="H41" s="33">
        <f ca="1">VLOOKUP(RAND(),brain!$O$8:$Q$10,3)</f>
        <v>15</v>
      </c>
      <c r="I41" s="33">
        <f ca="1">VLOOKUP(RAND(),brain!$S$8:$U$10,3)</f>
        <v>100</v>
      </c>
      <c r="J41" s="34">
        <f t="shared" ca="1" si="0"/>
        <v>475</v>
      </c>
      <c r="K41">
        <v>0.4572646200940314</v>
      </c>
    </row>
    <row r="42" spans="3:11" x14ac:dyDescent="0.25">
      <c r="C42" s="5">
        <v>37</v>
      </c>
      <c r="D42" s="35">
        <v>10</v>
      </c>
      <c r="E42" s="36" t="str">
        <f>VLOOKUP(K42,brain!$C$14:$E$17,3)</f>
        <v>Rain</v>
      </c>
      <c r="F42" s="11">
        <f>VLOOKUP(E42,brain!$E$14:$F$16,2)</f>
        <v>50</v>
      </c>
      <c r="G42" s="33">
        <f ca="1">VLOOKUP(RAND(),brain!$K$8:$M$10,3)</f>
        <v>10</v>
      </c>
      <c r="H42" s="33">
        <f ca="1">VLOOKUP(RAND(),brain!$O$8:$Q$10,3)</f>
        <v>-20</v>
      </c>
      <c r="I42" s="33">
        <f ca="1">VLOOKUP(RAND(),brain!$S$8:$U$10,3)</f>
        <v>100</v>
      </c>
      <c r="J42" s="34">
        <f t="shared" ca="1" si="0"/>
        <v>590</v>
      </c>
      <c r="K42">
        <v>0.35204297967837661</v>
      </c>
    </row>
    <row r="43" spans="3:11" x14ac:dyDescent="0.25">
      <c r="C43" s="5">
        <v>38</v>
      </c>
      <c r="D43" s="35">
        <v>10</v>
      </c>
      <c r="E43" s="36" t="str">
        <f>VLOOKUP(K43,brain!$C$14:$E$17,3)</f>
        <v>Sunny</v>
      </c>
      <c r="F43" s="11">
        <f>VLOOKUP(E43,brain!$E$14:$F$16,2)</f>
        <v>35</v>
      </c>
      <c r="G43" s="33">
        <f ca="1">VLOOKUP(RAND(),brain!$K$8:$M$10,3)</f>
        <v>10</v>
      </c>
      <c r="H43" s="33">
        <f ca="1">VLOOKUP(RAND(),brain!$O$8:$Q$10,3)</f>
        <v>-20</v>
      </c>
      <c r="I43" s="33">
        <f ca="1">VLOOKUP(RAND(),brain!$S$8:$U$10,3)</f>
        <v>-40</v>
      </c>
      <c r="J43" s="34">
        <f t="shared" ca="1" si="0"/>
        <v>300</v>
      </c>
      <c r="K43">
        <v>0.46860473071009406</v>
      </c>
    </row>
    <row r="44" spans="3:11" x14ac:dyDescent="0.25">
      <c r="C44" s="5">
        <v>39</v>
      </c>
      <c r="D44" s="35">
        <v>10</v>
      </c>
      <c r="E44" s="36" t="str">
        <f>VLOOKUP(K44,brain!$C$14:$E$17,3)</f>
        <v>Rain</v>
      </c>
      <c r="F44" s="11">
        <f>VLOOKUP(E44,brain!$E$14:$F$16,2)</f>
        <v>50</v>
      </c>
      <c r="G44" s="33">
        <f ca="1">VLOOKUP(RAND(),brain!$K$8:$M$10,3)</f>
        <v>10</v>
      </c>
      <c r="H44" s="33">
        <f ca="1">VLOOKUP(RAND(),brain!$O$8:$Q$10,3)</f>
        <v>-20</v>
      </c>
      <c r="I44" s="33">
        <f ca="1">VLOOKUP(RAND(),brain!$S$8:$U$10,3)</f>
        <v>-40</v>
      </c>
      <c r="J44" s="34">
        <f t="shared" ca="1" si="0"/>
        <v>450</v>
      </c>
      <c r="K44">
        <v>0.24686959203893019</v>
      </c>
    </row>
    <row r="45" spans="3:11" x14ac:dyDescent="0.25">
      <c r="C45" s="5">
        <v>40</v>
      </c>
      <c r="D45" s="35">
        <v>10</v>
      </c>
      <c r="E45" s="36" t="str">
        <f>VLOOKUP(K45,brain!$C$14:$E$17,3)</f>
        <v>Sunny</v>
      </c>
      <c r="F45" s="11">
        <f>VLOOKUP(E45,brain!$E$14:$F$16,2)</f>
        <v>35</v>
      </c>
      <c r="G45" s="33">
        <f ca="1">VLOOKUP(RAND(),brain!$K$8:$M$10,3)</f>
        <v>-10</v>
      </c>
      <c r="H45" s="33">
        <f ca="1">VLOOKUP(RAND(),brain!$O$8:$Q$10,3)</f>
        <v>-20</v>
      </c>
      <c r="I45" s="33">
        <f ca="1">VLOOKUP(RAND(),brain!$S$8:$U$10,3)</f>
        <v>-40</v>
      </c>
      <c r="J45" s="34">
        <f t="shared" ca="1" si="0"/>
        <v>280</v>
      </c>
      <c r="K45">
        <v>0.53203893823043547</v>
      </c>
    </row>
    <row r="46" spans="3:11" x14ac:dyDescent="0.25">
      <c r="C46" s="5">
        <v>41</v>
      </c>
      <c r="D46" s="35">
        <v>10</v>
      </c>
      <c r="E46" s="36" t="str">
        <f>VLOOKUP(K46,brain!$C$14:$E$17,3)</f>
        <v>fair</v>
      </c>
      <c r="F46" s="11">
        <f>VLOOKUP(E46,brain!$E$14:$F$16,2)</f>
        <v>20</v>
      </c>
      <c r="G46" s="33">
        <f ca="1">VLOOKUP(RAND(),brain!$K$8:$M$10,3)</f>
        <v>-10</v>
      </c>
      <c r="H46" s="33">
        <f ca="1">VLOOKUP(RAND(),brain!$O$8:$Q$10,3)</f>
        <v>-20</v>
      </c>
      <c r="I46" s="33">
        <f ca="1">VLOOKUP(RAND(),brain!$S$8:$U$10,3)</f>
        <v>100</v>
      </c>
      <c r="J46" s="34">
        <f t="shared" ca="1" si="0"/>
        <v>270</v>
      </c>
      <c r="K46">
        <v>8.4165677444752118E-2</v>
      </c>
    </row>
    <row r="47" spans="3:11" x14ac:dyDescent="0.25">
      <c r="C47" s="5">
        <v>42</v>
      </c>
      <c r="D47" s="35">
        <v>10</v>
      </c>
      <c r="E47" s="36" t="str">
        <f>VLOOKUP(K47,brain!$C$14:$E$17,3)</f>
        <v>Rain</v>
      </c>
      <c r="F47" s="11">
        <f>VLOOKUP(E47,brain!$E$14:$F$16,2)</f>
        <v>50</v>
      </c>
      <c r="G47" s="33">
        <f ca="1">VLOOKUP(RAND(),brain!$K$8:$M$10,3)</f>
        <v>-10</v>
      </c>
      <c r="H47" s="33">
        <f ca="1">VLOOKUP(RAND(),brain!$O$8:$Q$10,3)</f>
        <v>-20</v>
      </c>
      <c r="I47" s="33">
        <f ca="1">VLOOKUP(RAND(),brain!$S$8:$U$10,3)</f>
        <v>-40</v>
      </c>
      <c r="J47" s="34">
        <f t="shared" ca="1" si="0"/>
        <v>430</v>
      </c>
      <c r="K47">
        <v>0.43779009956610465</v>
      </c>
    </row>
    <row r="48" spans="3:11" x14ac:dyDescent="0.25">
      <c r="C48" s="5">
        <v>43</v>
      </c>
      <c r="D48" s="35">
        <v>10</v>
      </c>
      <c r="E48" s="36" t="str">
        <f>VLOOKUP(K48,brain!$C$14:$E$17,3)</f>
        <v>Rain</v>
      </c>
      <c r="F48" s="11">
        <f>VLOOKUP(E48,brain!$E$14:$F$16,2)</f>
        <v>50</v>
      </c>
      <c r="G48" s="33">
        <f ca="1">VLOOKUP(RAND(),brain!$K$8:$M$10,3)</f>
        <v>-10</v>
      </c>
      <c r="H48" s="33">
        <f ca="1">VLOOKUP(RAND(),brain!$O$8:$Q$10,3)</f>
        <v>15</v>
      </c>
      <c r="I48" s="33">
        <f ca="1">VLOOKUP(RAND(),brain!$S$8:$U$10,3)</f>
        <v>100</v>
      </c>
      <c r="J48" s="34">
        <f t="shared" ca="1" si="0"/>
        <v>605</v>
      </c>
      <c r="K48">
        <v>0.27951651227648328</v>
      </c>
    </row>
    <row r="49" spans="3:11" x14ac:dyDescent="0.25">
      <c r="C49" s="5">
        <v>44</v>
      </c>
      <c r="D49" s="35">
        <v>10</v>
      </c>
      <c r="E49" s="36" t="str">
        <f>VLOOKUP(K49,brain!$C$14:$E$17,3)</f>
        <v>Rain</v>
      </c>
      <c r="F49" s="11">
        <f>VLOOKUP(E49,brain!$E$14:$F$16,2)</f>
        <v>50</v>
      </c>
      <c r="G49" s="33">
        <f ca="1">VLOOKUP(RAND(),brain!$K$8:$M$10,3)</f>
        <v>-10</v>
      </c>
      <c r="H49" s="33">
        <f ca="1">VLOOKUP(RAND(),brain!$O$8:$Q$10,3)</f>
        <v>-20</v>
      </c>
      <c r="I49" s="33">
        <f ca="1">VLOOKUP(RAND(),brain!$S$8:$U$10,3)</f>
        <v>-40</v>
      </c>
      <c r="J49" s="34">
        <f t="shared" ca="1" si="0"/>
        <v>430</v>
      </c>
      <c r="K49">
        <v>0.4187678044274325</v>
      </c>
    </row>
    <row r="50" spans="3:11" x14ac:dyDescent="0.25">
      <c r="C50" s="5">
        <v>45</v>
      </c>
      <c r="D50" s="35">
        <v>10</v>
      </c>
      <c r="E50" s="36" t="str">
        <f>VLOOKUP(K50,brain!$C$14:$E$17,3)</f>
        <v>fair</v>
      </c>
      <c r="F50" s="11">
        <f>VLOOKUP(E50,brain!$E$14:$F$16,2)</f>
        <v>20</v>
      </c>
      <c r="G50" s="33">
        <f ca="1">VLOOKUP(RAND(),brain!$K$8:$M$10,3)</f>
        <v>10</v>
      </c>
      <c r="H50" s="33">
        <f ca="1">VLOOKUP(RAND(),brain!$O$8:$Q$10,3)</f>
        <v>15</v>
      </c>
      <c r="I50" s="33">
        <f ca="1">VLOOKUP(RAND(),brain!$S$8:$U$10,3)</f>
        <v>100</v>
      </c>
      <c r="J50" s="34">
        <f t="shared" ca="1" si="0"/>
        <v>325</v>
      </c>
      <c r="K50">
        <v>0.11645264374914756</v>
      </c>
    </row>
    <row r="51" spans="3:11" x14ac:dyDescent="0.25">
      <c r="C51" s="5">
        <v>46</v>
      </c>
      <c r="D51" s="35">
        <v>10</v>
      </c>
      <c r="E51" s="36" t="str">
        <f>VLOOKUP(K51,brain!$C$14:$E$17,3)</f>
        <v>fair</v>
      </c>
      <c r="F51" s="11">
        <f>VLOOKUP(E51,brain!$E$14:$F$16,2)</f>
        <v>20</v>
      </c>
      <c r="G51" s="33">
        <f ca="1">VLOOKUP(RAND(),brain!$K$8:$M$10,3)</f>
        <v>-10</v>
      </c>
      <c r="H51" s="33">
        <f ca="1">VLOOKUP(RAND(),brain!$O$8:$Q$10,3)</f>
        <v>-20</v>
      </c>
      <c r="I51" s="33">
        <f ca="1">VLOOKUP(RAND(),brain!$S$8:$U$10,3)</f>
        <v>-40</v>
      </c>
      <c r="J51" s="34">
        <f t="shared" ca="1" si="0"/>
        <v>130</v>
      </c>
      <c r="K51">
        <v>0.16627956381969031</v>
      </c>
    </row>
    <row r="52" spans="3:11" x14ac:dyDescent="0.25">
      <c r="C52" s="5">
        <v>47</v>
      </c>
      <c r="D52" s="35">
        <v>10</v>
      </c>
      <c r="E52" s="36" t="str">
        <f>VLOOKUP(K52,brain!$C$14:$E$17,3)</f>
        <v>Sunny</v>
      </c>
      <c r="F52" s="11">
        <f>VLOOKUP(E52,brain!$E$14:$F$16,2)</f>
        <v>35</v>
      </c>
      <c r="G52" s="33">
        <f ca="1">VLOOKUP(RAND(),brain!$K$8:$M$10,3)</f>
        <v>10</v>
      </c>
      <c r="H52" s="33">
        <f ca="1">VLOOKUP(RAND(),brain!$O$8:$Q$10,3)</f>
        <v>15</v>
      </c>
      <c r="I52" s="33">
        <f ca="1">VLOOKUP(RAND(),brain!$S$8:$U$10,3)</f>
        <v>100</v>
      </c>
      <c r="J52" s="34">
        <f t="shared" ca="1" si="0"/>
        <v>475</v>
      </c>
      <c r="K52">
        <v>0.59565027368863888</v>
      </c>
    </row>
    <row r="53" spans="3:11" x14ac:dyDescent="0.25">
      <c r="C53" s="5">
        <v>48</v>
      </c>
      <c r="D53" s="35">
        <v>10</v>
      </c>
      <c r="E53" s="36" t="str">
        <f>VLOOKUP(K53,brain!$C$14:$E$17,3)</f>
        <v>Sunny</v>
      </c>
      <c r="F53" s="11">
        <f>VLOOKUP(E53,brain!$E$14:$F$16,2)</f>
        <v>35</v>
      </c>
      <c r="G53" s="33">
        <f ca="1">VLOOKUP(RAND(),brain!$K$8:$M$10,3)</f>
        <v>-10</v>
      </c>
      <c r="H53" s="33">
        <f ca="1">VLOOKUP(RAND(),brain!$O$8:$Q$10,3)</f>
        <v>-20</v>
      </c>
      <c r="I53" s="33">
        <f ca="1">VLOOKUP(RAND(),brain!$S$8:$U$10,3)</f>
        <v>-40</v>
      </c>
      <c r="J53" s="34">
        <f t="shared" ca="1" si="0"/>
        <v>280</v>
      </c>
      <c r="K53">
        <v>0.54140599569161818</v>
      </c>
    </row>
    <row r="54" spans="3:11" x14ac:dyDescent="0.25">
      <c r="C54" s="5">
        <v>49</v>
      </c>
      <c r="D54" s="35">
        <v>10</v>
      </c>
      <c r="E54" s="36" t="str">
        <f>VLOOKUP(K54,brain!$C$14:$E$17,3)</f>
        <v>Rain</v>
      </c>
      <c r="F54" s="11">
        <f>VLOOKUP(E54,brain!$E$14:$F$16,2)</f>
        <v>50</v>
      </c>
      <c r="G54" s="33">
        <f ca="1">VLOOKUP(RAND(),brain!$K$8:$M$10,3)</f>
        <v>10</v>
      </c>
      <c r="H54" s="33">
        <f ca="1">VLOOKUP(RAND(),brain!$O$8:$Q$10,3)</f>
        <v>-20</v>
      </c>
      <c r="I54" s="33">
        <f ca="1">VLOOKUP(RAND(),brain!$S$8:$U$10,3)</f>
        <v>-40</v>
      </c>
      <c r="J54" s="34">
        <f t="shared" ca="1" si="0"/>
        <v>450</v>
      </c>
      <c r="K54">
        <v>0.23693332142745852</v>
      </c>
    </row>
    <row r="55" spans="3:11" x14ac:dyDescent="0.25">
      <c r="C55" s="5">
        <v>50</v>
      </c>
      <c r="D55" s="35">
        <v>10</v>
      </c>
      <c r="E55" s="36" t="str">
        <f>VLOOKUP(K55,brain!$C$14:$E$17,3)</f>
        <v>Sunny</v>
      </c>
      <c r="F55" s="11">
        <f>VLOOKUP(E55,brain!$E$14:$F$16,2)</f>
        <v>35</v>
      </c>
      <c r="G55" s="33">
        <f ca="1">VLOOKUP(RAND(),brain!$K$8:$M$10,3)</f>
        <v>10</v>
      </c>
      <c r="H55" s="33">
        <f ca="1">VLOOKUP(RAND(),brain!$O$8:$Q$10,3)</f>
        <v>-20</v>
      </c>
      <c r="I55" s="33">
        <f ca="1">VLOOKUP(RAND(),brain!$S$8:$U$10,3)</f>
        <v>100</v>
      </c>
      <c r="J55" s="34">
        <f t="shared" ca="1" si="0"/>
        <v>440</v>
      </c>
      <c r="K55">
        <v>0.47851157941889444</v>
      </c>
    </row>
    <row r="56" spans="3:11" x14ac:dyDescent="0.25">
      <c r="C56" s="5">
        <v>51</v>
      </c>
      <c r="D56" s="35">
        <v>10</v>
      </c>
      <c r="E56" s="36" t="str">
        <f>VLOOKUP(K56,brain!$C$14:$E$17,3)</f>
        <v>fair</v>
      </c>
      <c r="F56" s="11">
        <f>VLOOKUP(E56,brain!$E$14:$F$16,2)</f>
        <v>20</v>
      </c>
      <c r="G56" s="33">
        <f ca="1">VLOOKUP(RAND(),brain!$K$8:$M$10,3)</f>
        <v>10</v>
      </c>
      <c r="H56" s="33">
        <f ca="1">VLOOKUP(RAND(),brain!$O$8:$Q$10,3)</f>
        <v>15</v>
      </c>
      <c r="I56" s="33">
        <f ca="1">VLOOKUP(RAND(),brain!$S$8:$U$10,3)</f>
        <v>-40</v>
      </c>
      <c r="J56" s="34">
        <f t="shared" ca="1" si="0"/>
        <v>185</v>
      </c>
      <c r="K56">
        <v>6.4007746592756889E-2</v>
      </c>
    </row>
    <row r="57" spans="3:11" x14ac:dyDescent="0.25">
      <c r="C57" s="5">
        <v>52</v>
      </c>
      <c r="D57" s="35">
        <v>10</v>
      </c>
      <c r="E57" s="36" t="str">
        <f>VLOOKUP(K57,brain!$C$14:$E$17,3)</f>
        <v>Rain</v>
      </c>
      <c r="F57" s="11">
        <f>VLOOKUP(E57,brain!$E$14:$F$16,2)</f>
        <v>50</v>
      </c>
      <c r="G57" s="33">
        <f ca="1">VLOOKUP(RAND(),brain!$K$8:$M$10,3)</f>
        <v>-10</v>
      </c>
      <c r="H57" s="33">
        <f ca="1">VLOOKUP(RAND(),brain!$O$8:$Q$10,3)</f>
        <v>15</v>
      </c>
      <c r="I57" s="33">
        <f ca="1">VLOOKUP(RAND(),brain!$S$8:$U$10,3)</f>
        <v>100</v>
      </c>
      <c r="J57" s="34">
        <f t="shared" ca="1" si="0"/>
        <v>605</v>
      </c>
      <c r="K57">
        <v>0.39733823604606705</v>
      </c>
    </row>
  </sheetData>
  <mergeCells count="2">
    <mergeCell ref="G4:I4"/>
    <mergeCell ref="E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brain</vt:lpstr>
      <vt:lpstr>simulations</vt:lpstr>
      <vt:lpstr>btmline</vt:lpstr>
      <vt:lpstr>game_chance_table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Aboagye</dc:creator>
  <cp:lastModifiedBy>Michael Aboagye</cp:lastModifiedBy>
  <dcterms:created xsi:type="dcterms:W3CDTF">2015-06-05T18:17:20Z</dcterms:created>
  <dcterms:modified xsi:type="dcterms:W3CDTF">2024-08-30T01:31:06Z</dcterms:modified>
</cp:coreProperties>
</file>