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ag\Desktop\Excel Modeling Folder\"/>
    </mc:Choice>
  </mc:AlternateContent>
  <xr:revisionPtr revIDLastSave="0" documentId="13_ncr:1_{7B40D4F8-581A-4B9D-8050-681CD5177BC7}" xr6:coauthVersionLast="47" xr6:coauthVersionMax="47" xr10:uidLastSave="{00000000-0000-0000-0000-000000000000}"/>
  <bookViews>
    <workbookView xWindow="-120" yWindow="-120" windowWidth="29040" windowHeight="15840" xr2:uid="{BF26E590-8E62-4637-8654-E1F99EB2A9A0}"/>
  </bookViews>
  <sheets>
    <sheet name="Calculation worksheet" sheetId="1" r:id="rId1"/>
    <sheet name="Answer Report 1" sheetId="4" r:id="rId2"/>
    <sheet name="Sensitivity Report 1" sheetId="5" r:id="rId3"/>
    <sheet name="Answer Report 2" sheetId="6" r:id="rId4"/>
    <sheet name="Sensitivity Report 2" sheetId="7" r:id="rId5"/>
    <sheet name="Answer Report 3" sheetId="8" r:id="rId6"/>
    <sheet name="Sensitivity Report 3" sheetId="9" r:id="rId7"/>
    <sheet name="Sheet2" sheetId="2" r:id="rId8"/>
    <sheet name="Sheet3" sheetId="3" r:id="rId9"/>
  </sheets>
  <definedNames>
    <definedName name="carbonhydrate">'Calculation worksheet'!$C$14:$E$14</definedName>
    <definedName name="carbonhydrate_unit">'Calculation worksheet'!$C$5:$E$5</definedName>
    <definedName name="cost_kg">'Calculation worksheet'!$C$9:$E$9</definedName>
    <definedName name="kg._of_alfalfa">'Calculation worksheet'!$E$14:$E$16</definedName>
    <definedName name="kg._of_alfalfa.data">'Calculation worksheet'!$E$5:$E$7</definedName>
    <definedName name="kg__of_tankage">'Calculation worksheet'!$D$14:$D$16</definedName>
    <definedName name="kg__of_tankage.data">'Calculation worksheet'!$D$5:$D$7</definedName>
    <definedName name="kg_of_corn">'Calculation worksheet'!$C$14:$C$16</definedName>
    <definedName name="kg_of_corn.data">'Calculation worksheet'!$C$5:$C$7</definedName>
    <definedName name="min._daily_requirement_unit">'Calculation worksheet'!$G$5:$G$7</definedName>
    <definedName name="protein">'Calculation worksheet'!$C$15:$E$15</definedName>
    <definedName name="protein_unit">'Calculation worksheet'!$C$6:$E$6</definedName>
    <definedName name="solver_adj" localSheetId="0" hidden="1">'Calculation worksheet'!$C$14:$E$16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'Calculation worksheet'!$C$14:$C$16</definedName>
    <definedName name="solver_lhs10" localSheetId="0" hidden="1">'Calculation worksheet'!$F$14</definedName>
    <definedName name="solver_lhs11" localSheetId="0" hidden="1">'Calculation worksheet'!$F$15</definedName>
    <definedName name="solver_lhs12" localSheetId="0" hidden="1">'Calculation worksheet'!$F$16</definedName>
    <definedName name="solver_lhs2" localSheetId="0" hidden="1">'Calculation worksheet'!$E$14:$E$16</definedName>
    <definedName name="solver_lhs3" localSheetId="0" hidden="1">'Calculation worksheet'!$F$14:$F$16</definedName>
    <definedName name="solver_lhs4" localSheetId="0" hidden="1">'Calculation worksheet'!$D$14:$D$16</definedName>
    <definedName name="solver_lhs5" localSheetId="0" hidden="1">'Calculation worksheet'!$D$15</definedName>
    <definedName name="solver_lhs6" localSheetId="0" hidden="1">'Calculation worksheet'!$D$16</definedName>
    <definedName name="solver_lhs7" localSheetId="0" hidden="1">'Calculation worksheet'!$E$14</definedName>
    <definedName name="solver_lhs8" localSheetId="0" hidden="1">'Calculation worksheet'!$E$15</definedName>
    <definedName name="solver_lhs9" localSheetId="0" hidden="1">'Calculation worksheet'!$E$16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'Calculation worksheet'!$F$17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kg_of_corn.data</definedName>
    <definedName name="solver_rhs10" localSheetId="0" hidden="1">'Calculation worksheet'!$G$14</definedName>
    <definedName name="solver_rhs11" localSheetId="0" hidden="1">'Calculation worksheet'!$G$15</definedName>
    <definedName name="solver_rhs12" localSheetId="0" hidden="1">'Calculation worksheet'!$G$16</definedName>
    <definedName name="solver_rhs2" localSheetId="0" hidden="1">kg._of_alfalfa.data</definedName>
    <definedName name="solver_rhs3" localSheetId="0" hidden="1">min._daily_requirement_unit</definedName>
    <definedName name="solver_rhs4" localSheetId="0" hidden="1">kg__of_tankage.data</definedName>
    <definedName name="solver_rhs5" localSheetId="0" hidden="1">80</definedName>
    <definedName name="solver_rhs6" localSheetId="0" hidden="1">20</definedName>
    <definedName name="solver_rhs7" localSheetId="0" hidden="1">40</definedName>
    <definedName name="solver_rhs8" localSheetId="0" hidden="1">60</definedName>
    <definedName name="solver_rhs9" localSheetId="0" hidden="1">60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otal_nutrient">'Calculation worksheet'!$F$14:$F$16</definedName>
    <definedName name="total_unit_ingre">'Calculation worksheet'!$C$17:$E$17</definedName>
    <definedName name="unit_goal">'Calculation worksheet'!$F$17</definedName>
    <definedName name="vitamins">'Calculation worksheet'!$C$16:$E$16</definedName>
    <definedName name="vitamins_unit">'Calculation worksheet'!$C$7:$E$7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  <c r="D17" i="1"/>
  <c r="E17" i="1"/>
  <c r="C17" i="1"/>
  <c r="F15" i="1"/>
  <c r="F16" i="1"/>
  <c r="F14" i="1"/>
  <c r="C26" i="1" l="1" a="1"/>
  <c r="C26" i="1" s="1"/>
  <c r="C25" i="1" a="1"/>
  <c r="C25" i="1" s="1"/>
  <c r="F25" i="1" s="1"/>
  <c r="C24" i="1" a="1"/>
  <c r="C24" i="1" s="1"/>
  <c r="F17" i="1"/>
  <c r="F26" i="1" l="1"/>
  <c r="D27" i="1"/>
  <c r="E27" i="1"/>
  <c r="F24" i="1"/>
  <c r="C27" i="1"/>
  <c r="F2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<sst xmlns="http://schemas.openxmlformats.org/spreadsheetml/2006/main" count="514" uniqueCount="107">
  <si>
    <t>carbonhydrate</t>
  </si>
  <si>
    <t>protein</t>
  </si>
  <si>
    <t>vitamins</t>
  </si>
  <si>
    <t>kg of corn</t>
  </si>
  <si>
    <t>kg  of tankage</t>
  </si>
  <si>
    <t>kg. of alfalfa</t>
  </si>
  <si>
    <t>min. daily requirement(unit)</t>
  </si>
  <si>
    <t>cost/kg</t>
  </si>
  <si>
    <t>total nutrient</t>
  </si>
  <si>
    <t>Totals</t>
  </si>
  <si>
    <t>Data</t>
  </si>
  <si>
    <t>Cost Table</t>
  </si>
  <si>
    <t>Units Table</t>
  </si>
  <si>
    <t>carbonhydrate_unit</t>
  </si>
  <si>
    <t>protein_unit</t>
  </si>
  <si>
    <t>vitamins_unit</t>
  </si>
  <si>
    <t>Variable definition</t>
  </si>
  <si>
    <t>total_unit_ingre</t>
  </si>
  <si>
    <t>kg of corn.data</t>
  </si>
  <si>
    <t>kg  of tankage.data</t>
  </si>
  <si>
    <t>kg. of alfalfa.data</t>
  </si>
  <si>
    <t>Microsoft Excel 16.0 Answer Report</t>
  </si>
  <si>
    <t>Worksheet: [Question 8; Modeling.xlsx]Sheet1</t>
  </si>
  <si>
    <t>Report Created: 31 Aug 2024 3:19:18 pm</t>
  </si>
  <si>
    <t>Result: Solver found a solution.  All Constraints and optimality conditions are satisfied.</t>
  </si>
  <si>
    <t>Solver Engine</t>
  </si>
  <si>
    <t>Engine: Simplex LP</t>
  </si>
  <si>
    <t>Solution Time: 0.171 Seconds.</t>
  </si>
  <si>
    <t>Iterations: 3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</si>
  <si>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</si>
  <si>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</si>
  <si>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</si>
  <si>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</si>
  <si>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</si>
  <si>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</si>
  <si>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</si>
  <si>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</si>
  <si>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</si>
  <si>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</si>
  <si>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</si>
  <si>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</si>
  <si>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</si>
  <si>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</si>
  <si>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</si>
  <si>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$F$17</t>
  </si>
  <si>
    <t>unit_goal</t>
  </si>
  <si>
    <t>$C$14</t>
  </si>
  <si>
    <t>carbonhydrate kg of corn</t>
  </si>
  <si>
    <t>Contin</t>
  </si>
  <si>
    <t>$D$14</t>
  </si>
  <si>
    <t>carbonhydrate kg  of tankage</t>
  </si>
  <si>
    <t>$E$14</t>
  </si>
  <si>
    <t>carbonhydrate kg. of alfalfa</t>
  </si>
  <si>
    <t>$C$15</t>
  </si>
  <si>
    <t>protein kg of corn</t>
  </si>
  <si>
    <t>$D$15</t>
  </si>
  <si>
    <t>protein kg  of tankage</t>
  </si>
  <si>
    <t>$E$15</t>
  </si>
  <si>
    <t>protein kg. of alfalfa</t>
  </si>
  <si>
    <t>$C$16</t>
  </si>
  <si>
    <t>vitamins kg of corn</t>
  </si>
  <si>
    <t>$D$16</t>
  </si>
  <si>
    <t>vitamins kg  of tankage</t>
  </si>
  <si>
    <t>$E$16</t>
  </si>
  <si>
    <t>vitamins kg. of alfalfa</t>
  </si>
  <si>
    <t>$F$14</t>
  </si>
  <si>
    <t>carbonhydrate total nutrient</t>
  </si>
  <si>
    <t>$F$14&gt;=$G$5</t>
  </si>
  <si>
    <t>Binding</t>
  </si>
  <si>
    <t>$F$15</t>
  </si>
  <si>
    <t>protein total nutrient</t>
  </si>
  <si>
    <t>$F$15&gt;=$G$6</t>
  </si>
  <si>
    <t>$F$16</t>
  </si>
  <si>
    <t>vitamins total nutrient</t>
  </si>
  <si>
    <t>$F$16&gt;=$G$7</t>
  </si>
  <si>
    <t>$E$14&gt;=$E$5</t>
  </si>
  <si>
    <t>$E$15&gt;=$E$6</t>
  </si>
  <si>
    <t>$E$16&gt;=$E$7</t>
  </si>
  <si>
    <t>$C$14&gt;=$C$5</t>
  </si>
  <si>
    <t>Not Binding</t>
  </si>
  <si>
    <t>$C$15&gt;=$C$6</t>
  </si>
  <si>
    <t>$C$16&gt;=$C$7</t>
  </si>
  <si>
    <t>$D$14&gt;=$D$5</t>
  </si>
  <si>
    <t>$D$15&gt;=$D$6</t>
  </si>
  <si>
    <t>$D$16&gt;=$D$7</t>
  </si>
  <si>
    <t>Microsoft Excel 16.0 Sensitivity Report</t>
  </si>
  <si>
    <t>Report Created: 31 Aug 2024 3:19:19 pm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</si>
  <si>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</si>
  <si>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</si>
  <si>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</si>
  <si>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</si>
  <si>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</si>
  <si>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</si>
  <si>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</si>
  <si>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</si>
  <si>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</si>
  <si>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</si>
  <si>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</si>
  <si>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</si>
  <si>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</si>
  <si>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Worksheet: [Question 8; Modeling.xlsx]Calculation worksheet</t>
  </si>
  <si>
    <t>Report Created: 31 Aug 2024 3:25:00 pm</t>
  </si>
  <si>
    <t>Solution Time: 0.187 Seconds.</t>
  </si>
  <si>
    <t>Report Created: 31 Aug 2024 3:25:02 pm</t>
  </si>
  <si>
    <t>Report Created: 31 Aug 2024 3:28:19 pm</t>
  </si>
  <si>
    <t>Solution Time: 0.234 Seconds.</t>
  </si>
  <si>
    <t>Report Created: 31 Aug 2024 3:28:21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</si>
</sst>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809]#,##0.00"/>
  </numFmts>
  <fonts count="8" x14ac:knownFonts="1">
    <font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Aptos"/>
      <family val="2"/>
    </font>
    <font>
      <b/>
      <sz val="12"/>
      <color theme="1"/>
      <name val="Aptos"/>
      <family val="2"/>
    </font>
    <font>
      <b/>
      <sz val="12"/>
      <color indexed="18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164" fontId="2" fillId="2" borderId="2" xfId="0" applyNumberFormat="1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12" xfId="0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164" fontId="1" fillId="0" borderId="14" xfId="0" applyNumberFormat="1" applyFont="1" applyBorder="1" applyAlignment="1">
      <alignment horizontal="center" wrapText="1"/>
    </xf>
    <xf numFmtId="164" fontId="1" fillId="0" borderId="15" xfId="0" applyNumberFormat="1" applyFont="1" applyBorder="1" applyAlignment="1">
      <alignment horizontal="center" wrapText="1"/>
    </xf>
    <xf numFmtId="164" fontId="1" fillId="0" borderId="16" xfId="0" applyNumberFormat="1" applyFont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164" fontId="1" fillId="0" borderId="10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164" fontId="2" fillId="0" borderId="25" xfId="0" applyNumberFormat="1" applyFont="1" applyBorder="1" applyAlignment="1">
      <alignment horizontal="center" wrapText="1"/>
    </xf>
    <xf numFmtId="164" fontId="2" fillId="0" borderId="20" xfId="0" applyNumberFormat="1" applyFont="1" applyBorder="1" applyAlignment="1">
      <alignment horizontal="center" wrapText="1"/>
    </xf>
    <xf numFmtId="164" fontId="2" fillId="0" borderId="28" xfId="0" applyNumberFormat="1" applyFont="1" applyBorder="1" applyAlignment="1">
      <alignment horizontal="center" wrapText="1"/>
    </xf>
    <xf numFmtId="0" fontId="1" fillId="3" borderId="14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/>
    <xf numFmtId="0" fontId="1" fillId="0" borderId="0" xfId="0" quotePrefix="1" applyFont="1" applyAlignment="1">
      <alignment wrapText="1"/>
    </xf>
    <xf numFmtId="0" fontId="6" fillId="0" borderId="0" xfId="0" applyFont="1"/>
    <xf numFmtId="0" fontId="0" fillId="0" borderId="32" xfId="0" applyFill="1" applyBorder="1" applyAlignment="1"/>
    <xf numFmtId="0" fontId="7" fillId="0" borderId="31" xfId="0" applyFont="1" applyFill="1" applyBorder="1" applyAlignment="1">
      <alignment horizontal="center"/>
    </xf>
    <xf numFmtId="0" fontId="0" fillId="0" borderId="33" xfId="0" applyFill="1" applyBorder="1" applyAlignment="1"/>
    <xf numFmtId="0" fontId="0" fillId="0" borderId="32" xfId="0" applyNumberFormat="1" applyFill="1" applyBorder="1" applyAlignment="1"/>
    <xf numFmtId="0" fontId="0" fillId="0" borderId="33" xfId="0" applyNumberFormat="1" applyFill="1" applyBorder="1" applyAlignment="1"/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4167-7C89-48A2-A971-366645FFA562}">
  <sheetPr>
    <tabColor rgb="FFFFFF00"/>
  </sheetPr>
  <dimension ref="A3:I27"/>
  <sheetViews>
    <sheetView tabSelected="1" zoomScaleNormal="100" workbookViewId="0">
      <selection activeCell="I15" sqref="I15"/>
    </sheetView>
  </sheetViews>
  <sheetFormatPr defaultRowHeight="15.75" x14ac:dyDescent="0.25"/>
  <cols>
    <col min="1" max="1" width="8.88671875" style="1"/>
    <col min="2" max="2" width="13.44140625" style="3" customWidth="1"/>
    <col min="3" max="3" width="17.21875" style="3" customWidth="1"/>
    <col min="4" max="4" width="13" style="3" customWidth="1"/>
    <col min="5" max="5" width="10.5546875" style="3" customWidth="1"/>
    <col min="6" max="6" width="13.109375" style="3" bestFit="1" customWidth="1"/>
    <col min="7" max="7" width="16.5546875" style="3" customWidth="1"/>
    <col min="8" max="8" width="10.109375" style="3" bestFit="1" customWidth="1"/>
    <col min="9" max="9" width="16.6640625" style="1" customWidth="1"/>
    <col min="10" max="16384" width="8.88671875" style="1"/>
  </cols>
  <sheetData>
    <row r="3" spans="2:9" ht="24.75" customHeight="1" thickBot="1" x14ac:dyDescent="0.3">
      <c r="B3" s="3" t="s">
        <v>10</v>
      </c>
      <c r="I3" s="53" t="s">
        <v>16</v>
      </c>
    </row>
    <row r="4" spans="2:9" ht="32.25" customHeight="1" thickBot="1" x14ac:dyDescent="0.3">
      <c r="B4" s="33"/>
      <c r="C4" s="34" t="s">
        <v>18</v>
      </c>
      <c r="D4" s="34" t="s">
        <v>19</v>
      </c>
      <c r="E4" s="34" t="s">
        <v>20</v>
      </c>
      <c r="F4" s="34" t="s">
        <v>8</v>
      </c>
      <c r="G4" s="35" t="s">
        <v>6</v>
      </c>
      <c r="I4" s="53" t="s">
        <v>13</v>
      </c>
    </row>
    <row r="5" spans="2:9" ht="31.5" x14ac:dyDescent="0.25">
      <c r="B5" s="38" t="s">
        <v>13</v>
      </c>
      <c r="C5" s="31">
        <v>90</v>
      </c>
      <c r="D5" s="32">
        <v>20</v>
      </c>
      <c r="E5" s="32">
        <v>40</v>
      </c>
      <c r="F5" s="32">
        <v>150</v>
      </c>
      <c r="G5" s="30">
        <v>215</v>
      </c>
      <c r="I5" s="53" t="s">
        <v>14</v>
      </c>
    </row>
    <row r="6" spans="2:9" x14ac:dyDescent="0.25">
      <c r="B6" s="39" t="s">
        <v>14</v>
      </c>
      <c r="C6" s="8">
        <v>30</v>
      </c>
      <c r="D6" s="5">
        <v>80</v>
      </c>
      <c r="E6" s="5">
        <v>60</v>
      </c>
      <c r="F6" s="5">
        <v>170</v>
      </c>
      <c r="G6" s="10">
        <v>195</v>
      </c>
      <c r="I6" s="53" t="s">
        <v>15</v>
      </c>
    </row>
    <row r="7" spans="2:9" ht="16.5" thickBot="1" x14ac:dyDescent="0.3">
      <c r="B7" s="37" t="s">
        <v>15</v>
      </c>
      <c r="C7" s="19">
        <v>10</v>
      </c>
      <c r="D7" s="11">
        <v>20</v>
      </c>
      <c r="E7" s="11">
        <v>60</v>
      </c>
      <c r="F7" s="11">
        <v>90</v>
      </c>
      <c r="G7" s="12">
        <v>165</v>
      </c>
      <c r="I7" s="53" t="s">
        <v>0</v>
      </c>
    </row>
    <row r="8" spans="2:9" customFormat="1" x14ac:dyDescent="0.25">
      <c r="I8" s="54" t="s">
        <v>1</v>
      </c>
    </row>
    <row r="9" spans="2:9" x14ac:dyDescent="0.25">
      <c r="B9" s="4" t="s">
        <v>7</v>
      </c>
      <c r="C9" s="2">
        <v>35</v>
      </c>
      <c r="D9" s="2">
        <v>30</v>
      </c>
      <c r="E9" s="2">
        <v>25</v>
      </c>
      <c r="I9" s="53" t="s">
        <v>2</v>
      </c>
    </row>
    <row r="12" spans="2:9" ht="39" customHeight="1" thickBot="1" x14ac:dyDescent="0.3">
      <c r="B12" s="3" t="s">
        <v>12</v>
      </c>
    </row>
    <row r="13" spans="2:9" ht="31.5" customHeight="1" thickBot="1" x14ac:dyDescent="0.3">
      <c r="B13" s="38"/>
      <c r="C13" s="33" t="s">
        <v>3</v>
      </c>
      <c r="D13" s="34" t="s">
        <v>4</v>
      </c>
      <c r="E13" s="34" t="s">
        <v>5</v>
      </c>
      <c r="F13" s="34" t="s">
        <v>8</v>
      </c>
      <c r="G13" s="35" t="s">
        <v>6</v>
      </c>
    </row>
    <row r="14" spans="2:9" x14ac:dyDescent="0.25">
      <c r="B14" s="39" t="s">
        <v>0</v>
      </c>
      <c r="C14" s="27">
        <v>155</v>
      </c>
      <c r="D14" s="28">
        <v>20</v>
      </c>
      <c r="E14" s="29">
        <v>40</v>
      </c>
      <c r="F14" s="49">
        <f>SUM(C14:E14)</f>
        <v>215</v>
      </c>
      <c r="G14" s="30">
        <v>200</v>
      </c>
    </row>
    <row r="15" spans="2:9" x14ac:dyDescent="0.25">
      <c r="B15" s="39" t="s">
        <v>1</v>
      </c>
      <c r="C15" s="20">
        <v>55</v>
      </c>
      <c r="D15" s="13">
        <v>80</v>
      </c>
      <c r="E15" s="14">
        <v>60</v>
      </c>
      <c r="F15" s="50">
        <f t="shared" ref="F15:F16" si="0">SUM(C15:E15)</f>
        <v>195</v>
      </c>
      <c r="G15" s="10">
        <v>180</v>
      </c>
    </row>
    <row r="16" spans="2:9" ht="16.5" thickBot="1" x14ac:dyDescent="0.3">
      <c r="B16" s="39" t="s">
        <v>2</v>
      </c>
      <c r="C16" s="21">
        <v>85</v>
      </c>
      <c r="D16" s="15">
        <v>20</v>
      </c>
      <c r="E16" s="41">
        <v>60</v>
      </c>
      <c r="F16" s="51">
        <f t="shared" si="0"/>
        <v>165</v>
      </c>
      <c r="G16" s="16">
        <v>150</v>
      </c>
    </row>
    <row r="17" spans="1:7" ht="32.25" thickBot="1" x14ac:dyDescent="0.3">
      <c r="A17" s="55" t="s">
        <v>17</v>
      </c>
      <c r="B17" s="40" t="s">
        <v>9</v>
      </c>
      <c r="C17" s="22">
        <f>SUM(C14:C16)</f>
        <v>295</v>
      </c>
      <c r="D17" s="9">
        <f t="shared" ref="D17:E17" si="1">SUM(D14:D16)</f>
        <v>120</v>
      </c>
      <c r="E17" s="42">
        <f t="shared" si="1"/>
        <v>160</v>
      </c>
      <c r="F17" s="52">
        <f t="shared" ref="F17" si="2">SUM(F14:F16)</f>
        <v>575</v>
      </c>
      <c r="G17" s="43">
        <f t="shared" ref="G17" si="3">SUM(G14:G16)</f>
        <v>530</v>
      </c>
    </row>
    <row r="22" spans="1:7" ht="16.5" thickBot="1" x14ac:dyDescent="0.3">
      <c r="B22" s="3" t="s">
        <v>11</v>
      </c>
    </row>
    <row r="23" spans="1:7" ht="16.5" thickBot="1" x14ac:dyDescent="0.3">
      <c r="B23" s="38"/>
      <c r="C23" s="33" t="s">
        <v>3</v>
      </c>
      <c r="D23" s="34" t="s">
        <v>4</v>
      </c>
      <c r="E23" s="34" t="s">
        <v>5</v>
      </c>
      <c r="F23" s="35" t="s">
        <v>8</v>
      </c>
    </row>
    <row r="24" spans="1:7" x14ac:dyDescent="0.25">
      <c r="B24" s="39" t="s">
        <v>0</v>
      </c>
      <c r="C24" s="24" cm="1">
        <f t="array" ref="C24:E24">carbonhydrate_unit/total_unit_ingre*cost_kg</f>
        <v>10.677966101694915</v>
      </c>
      <c r="D24" s="25">
        <v>5</v>
      </c>
      <c r="E24" s="25">
        <v>6.25</v>
      </c>
      <c r="F24" s="26">
        <f>SUM(C24:E24)</f>
        <v>21.927966101694913</v>
      </c>
    </row>
    <row r="25" spans="1:7" x14ac:dyDescent="0.25">
      <c r="B25" s="39" t="s">
        <v>1</v>
      </c>
      <c r="C25" s="23" cm="1">
        <f t="array" ref="C25:E25">protein_unit/total_unit_ingre*cost_kg</f>
        <v>3.5593220338983054</v>
      </c>
      <c r="D25" s="2">
        <v>20</v>
      </c>
      <c r="E25" s="2">
        <v>9.375</v>
      </c>
      <c r="F25" s="17">
        <f t="shared" ref="F25:F26" si="4">SUM(C25:E25)</f>
        <v>32.934322033898304</v>
      </c>
    </row>
    <row r="26" spans="1:7" ht="16.5" thickBot="1" x14ac:dyDescent="0.3">
      <c r="B26" s="36" t="s">
        <v>2</v>
      </c>
      <c r="C26" s="44" cm="1">
        <f t="array" ref="C26:E26">vitamins_unit/total_unit_ingre*cost_kg</f>
        <v>1.1864406779661016</v>
      </c>
      <c r="D26" s="6">
        <v>5</v>
      </c>
      <c r="E26" s="6">
        <v>9.375</v>
      </c>
      <c r="F26" s="18">
        <f t="shared" si="4"/>
        <v>15.561440677966102</v>
      </c>
    </row>
    <row r="27" spans="1:7" ht="16.5" thickBot="1" x14ac:dyDescent="0.3">
      <c r="B27" s="45" t="s">
        <v>9</v>
      </c>
      <c r="C27" s="46">
        <f>SUM(C24:C26)</f>
        <v>15.423728813559324</v>
      </c>
      <c r="D27" s="47">
        <f t="shared" ref="D27:E27" si="5">SUM(D24:D26)</f>
        <v>30</v>
      </c>
      <c r="E27" s="48">
        <f t="shared" si="5"/>
        <v>25</v>
      </c>
      <c r="F27" s="7">
        <f>SUM(F24:F26)</f>
        <v>70.423728813559322</v>
      </c>
    </row>
  </sheetData>
  <scenarios current="0">
    <scenario name="senario2" count="9" user="Michael Aboagye" comment="Created by Michael Aboagye on 8/31/2024">
      <inputCells r="C14" val="141"/>
      <inputCells r="D14" val="20"/>
      <inputCells r="E14" val="40"/>
      <inputCells r="C15" val="41"/>
      <inputCells r="D15" val="80"/>
      <inputCells r="E15" val="60"/>
      <inputCells r="C16" val="71"/>
      <inputCells r="D16" val="20"/>
      <inputCells r="E16" val="60"/>
    </scenario>
    <scenario name="senario3" count="9" user="Michael Aboagye" comment="Created by Michael Aboagye on 8/31/2024">
      <inputCells r="C14" val="155"/>
      <inputCells r="D14" val="20"/>
      <inputCells r="E14" val="40"/>
      <inputCells r="C15" val="55"/>
      <inputCells r="D15" val="80"/>
      <inputCells r="E15" val="60"/>
      <inputCells r="C16" val="85"/>
      <inputCells r="D16" val="20"/>
      <inputCells r="E16" val="60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6B6EB-39E8-487E-8D74-694244819B4C}">
  <dimension ref="A1:G45"/>
  <sheetViews>
    <sheetView showGridLines="0" topLeftCell="A16" workbookViewId="0"/>
  </sheetViews>
  <sheetFormatPr defaultRowHeight="15.75" x14ac:dyDescent="0.25"/>
  <cols>
    <col min="1" max="1" width="2.33203125" customWidth="1"/>
    <col min="2" max="2" width="6.21875" bestFit="1" customWidth="1"/>
    <col min="3" max="3" width="23.44140625" bestFit="1" customWidth="1"/>
    <col min="4" max="4" width="12.33203125" bestFit="1" customWidth="1"/>
    <col min="5" max="5" width="12.44140625" bestFit="1" customWidth="1"/>
    <col min="6" max="6" width="10" bestFit="1" customWidth="1"/>
    <col min="7" max="7" width="5.6640625" bestFit="1" customWidth="1"/>
  </cols>
  <sheetData>
    <row r="1" spans="1:5" x14ac:dyDescent="0.25">
      <c r="A1" s="56" t="s">
        <v>21</v>
      </c>
    </row>
    <row r="2" spans="1:5" x14ac:dyDescent="0.25">
      <c r="A2" s="56" t="s">
        <v>22</v>
      </c>
    </row>
    <row r="3" spans="1:5" x14ac:dyDescent="0.25">
      <c r="A3" s="56" t="s">
        <v>23</v>
      </c>
    </row>
    <row r="4" spans="1:5" x14ac:dyDescent="0.25">
      <c r="A4" s="56" t="s">
        <v>24</v>
      </c>
    </row>
    <row r="5" spans="1:5" x14ac:dyDescent="0.25">
      <c r="A5" s="56" t="s">
        <v>25</v>
      </c>
    </row>
    <row r="6" spans="1:5" x14ac:dyDescent="0.25">
      <c r="A6" s="56"/>
      <c r="B6" t="s">
        <v>26</v>
      </c>
    </row>
    <row r="7" spans="1:5" x14ac:dyDescent="0.25">
      <c r="A7" s="56"/>
      <c r="B7" t="s">
        <v>27</v>
      </c>
    </row>
    <row r="8" spans="1:5" x14ac:dyDescent="0.25">
      <c r="A8" s="56"/>
      <c r="B8" t="s">
        <v>28</v>
      </c>
    </row>
    <row r="9" spans="1:5" x14ac:dyDescent="0.25">
      <c r="A9" s="56" t="s">
        <v>29</v>
      </c>
    </row>
    <row r="10" spans="1:5" x14ac:dyDescent="0.25">
      <c r="B10" t="s">
        <v>30</v>
      </c>
    </row>
    <row r="11" spans="1:5" x14ac:dyDescent="0.25">
      <c r="B11" t="s">
        <v>31</v>
      </c>
    </row>
    <row r="14" spans="1:5" ht="16.5" thickBot="1" x14ac:dyDescent="0.3">
      <c r="A14" t="s">
        <v>32</v>
      </c>
    </row>
    <row r="15" spans="1:5" ht="16.5" thickBot="1" x14ac:dyDescent="0.3">
      <c r="B15" s="58" t="s">
        <v>33</v>
      </c>
      <c r="C15" s="58" t="s">
        <v>34</v>
      </c>
      <c r="D15" s="58" t="s">
        <v>35</v>
      </c>
      <c r="E15" s="58" t="s">
        <v>36</v>
      </c>
    </row>
    <row r="16" spans="1:5" ht="16.5" thickBot="1" x14ac:dyDescent="0.3">
      <c r="B16" s="57" t="s">
        <v>44</v>
      </c>
      <c r="C16" s="57" t="s">
        <v>45</v>
      </c>
      <c r="D16" s="60">
        <v>410</v>
      </c>
      <c r="E16" s="60">
        <v>530</v>
      </c>
    </row>
    <row r="19" spans="1:6" ht="16.5" thickBot="1" x14ac:dyDescent="0.3">
      <c r="A19" t="s">
        <v>37</v>
      </c>
    </row>
    <row r="20" spans="1:6" ht="16.5" thickBot="1" x14ac:dyDescent="0.3">
      <c r="B20" s="58" t="s">
        <v>33</v>
      </c>
      <c r="C20" s="58" t="s">
        <v>34</v>
      </c>
      <c r="D20" s="58" t="s">
        <v>35</v>
      </c>
      <c r="E20" s="58" t="s">
        <v>36</v>
      </c>
      <c r="F20" s="58" t="s">
        <v>38</v>
      </c>
    </row>
    <row r="21" spans="1:6" x14ac:dyDescent="0.25">
      <c r="B21" s="59" t="s">
        <v>46</v>
      </c>
      <c r="C21" s="59" t="s">
        <v>47</v>
      </c>
      <c r="D21" s="61">
        <v>90</v>
      </c>
      <c r="E21" s="61">
        <v>140</v>
      </c>
      <c r="F21" s="59" t="s">
        <v>48</v>
      </c>
    </row>
    <row r="22" spans="1:6" x14ac:dyDescent="0.25">
      <c r="B22" s="59" t="s">
        <v>49</v>
      </c>
      <c r="C22" s="59" t="s">
        <v>50</v>
      </c>
      <c r="D22" s="61">
        <v>20</v>
      </c>
      <c r="E22" s="61">
        <v>20</v>
      </c>
      <c r="F22" s="59" t="s">
        <v>48</v>
      </c>
    </row>
    <row r="23" spans="1:6" x14ac:dyDescent="0.25">
      <c r="B23" s="59" t="s">
        <v>51</v>
      </c>
      <c r="C23" s="59" t="s">
        <v>52</v>
      </c>
      <c r="D23" s="61">
        <v>40</v>
      </c>
      <c r="E23" s="61">
        <v>40</v>
      </c>
      <c r="F23" s="59" t="s">
        <v>48</v>
      </c>
    </row>
    <row r="24" spans="1:6" x14ac:dyDescent="0.25">
      <c r="B24" s="59" t="s">
        <v>53</v>
      </c>
      <c r="C24" s="59" t="s">
        <v>54</v>
      </c>
      <c r="D24" s="61">
        <v>30</v>
      </c>
      <c r="E24" s="61">
        <v>40</v>
      </c>
      <c r="F24" s="59" t="s">
        <v>48</v>
      </c>
    </row>
    <row r="25" spans="1:6" x14ac:dyDescent="0.25">
      <c r="B25" s="59" t="s">
        <v>55</v>
      </c>
      <c r="C25" s="59" t="s">
        <v>56</v>
      </c>
      <c r="D25" s="61">
        <v>80</v>
      </c>
      <c r="E25" s="61">
        <v>80</v>
      </c>
      <c r="F25" s="59" t="s">
        <v>48</v>
      </c>
    </row>
    <row r="26" spans="1:6" x14ac:dyDescent="0.25">
      <c r="B26" s="59" t="s">
        <v>57</v>
      </c>
      <c r="C26" s="59" t="s">
        <v>58</v>
      </c>
      <c r="D26" s="61">
        <v>60</v>
      </c>
      <c r="E26" s="61">
        <v>60</v>
      </c>
      <c r="F26" s="59" t="s">
        <v>48</v>
      </c>
    </row>
    <row r="27" spans="1:6" x14ac:dyDescent="0.25">
      <c r="B27" s="59" t="s">
        <v>59</v>
      </c>
      <c r="C27" s="59" t="s">
        <v>60</v>
      </c>
      <c r="D27" s="61">
        <v>10</v>
      </c>
      <c r="E27" s="61">
        <v>70</v>
      </c>
      <c r="F27" s="59" t="s">
        <v>48</v>
      </c>
    </row>
    <row r="28" spans="1:6" x14ac:dyDescent="0.25">
      <c r="B28" s="59" t="s">
        <v>61</v>
      </c>
      <c r="C28" s="59" t="s">
        <v>62</v>
      </c>
      <c r="D28" s="61">
        <v>20</v>
      </c>
      <c r="E28" s="61">
        <v>20</v>
      </c>
      <c r="F28" s="59" t="s">
        <v>48</v>
      </c>
    </row>
    <row r="29" spans="1:6" ht="16.5" thickBot="1" x14ac:dyDescent="0.3">
      <c r="B29" s="57" t="s">
        <v>63</v>
      </c>
      <c r="C29" s="57" t="s">
        <v>64</v>
      </c>
      <c r="D29" s="60">
        <v>60</v>
      </c>
      <c r="E29" s="60">
        <v>60</v>
      </c>
      <c r="F29" s="57" t="s">
        <v>48</v>
      </c>
    </row>
    <row r="32" spans="1:6" ht="16.5" thickBot="1" x14ac:dyDescent="0.3">
      <c r="A32" t="s">
        <v>39</v>
      </c>
    </row>
    <row r="33" spans="2:7" ht="16.5" thickBot="1" x14ac:dyDescent="0.3">
      <c r="B33" s="58" t="s">
        <v>33</v>
      </c>
      <c r="C33" s="58" t="s">
        <v>34</v>
      </c>
      <c r="D33" s="58" t="s">
        <v>40</v>
      </c>
      <c r="E33" s="58" t="s">
        <v>41</v>
      </c>
      <c r="F33" s="58" t="s">
        <v>42</v>
      </c>
      <c r="G33" s="58" t="s">
        <v>43</v>
      </c>
    </row>
    <row r="34" spans="2:7" x14ac:dyDescent="0.25">
      <c r="B34" s="59" t="s">
        <v>65</v>
      </c>
      <c r="C34" s="59" t="s">
        <v>66</v>
      </c>
      <c r="D34" s="61">
        <v>200</v>
      </c>
      <c r="E34" s="59" t="s">
        <v>67</v>
      </c>
      <c r="F34" s="59" t="s">
        <v>68</v>
      </c>
      <c r="G34" s="61">
        <v>0</v>
      </c>
    </row>
    <row r="35" spans="2:7" x14ac:dyDescent="0.25">
      <c r="B35" s="59" t="s">
        <v>69</v>
      </c>
      <c r="C35" s="59" t="s">
        <v>70</v>
      </c>
      <c r="D35" s="61">
        <v>180</v>
      </c>
      <c r="E35" s="59" t="s">
        <v>71</v>
      </c>
      <c r="F35" s="59" t="s">
        <v>68</v>
      </c>
      <c r="G35" s="61">
        <v>0</v>
      </c>
    </row>
    <row r="36" spans="2:7" x14ac:dyDescent="0.25">
      <c r="B36" s="59" t="s">
        <v>72</v>
      </c>
      <c r="C36" s="59" t="s">
        <v>73</v>
      </c>
      <c r="D36" s="61">
        <v>150</v>
      </c>
      <c r="E36" s="59" t="s">
        <v>74</v>
      </c>
      <c r="F36" s="59" t="s">
        <v>68</v>
      </c>
      <c r="G36" s="61">
        <v>0</v>
      </c>
    </row>
    <row r="37" spans="2:7" x14ac:dyDescent="0.25">
      <c r="B37" s="59" t="s">
        <v>51</v>
      </c>
      <c r="C37" s="59" t="s">
        <v>52</v>
      </c>
      <c r="D37" s="61">
        <v>40</v>
      </c>
      <c r="E37" s="59" t="s">
        <v>75</v>
      </c>
      <c r="F37" s="59" t="s">
        <v>68</v>
      </c>
      <c r="G37" s="61">
        <v>0</v>
      </c>
    </row>
    <row r="38" spans="2:7" x14ac:dyDescent="0.25">
      <c r="B38" s="59" t="s">
        <v>57</v>
      </c>
      <c r="C38" s="59" t="s">
        <v>58</v>
      </c>
      <c r="D38" s="61">
        <v>60</v>
      </c>
      <c r="E38" s="59" t="s">
        <v>76</v>
      </c>
      <c r="F38" s="59" t="s">
        <v>68</v>
      </c>
      <c r="G38" s="61">
        <v>0</v>
      </c>
    </row>
    <row r="39" spans="2:7" x14ac:dyDescent="0.25">
      <c r="B39" s="59" t="s">
        <v>63</v>
      </c>
      <c r="C39" s="59" t="s">
        <v>64</v>
      </c>
      <c r="D39" s="61">
        <v>60</v>
      </c>
      <c r="E39" s="59" t="s">
        <v>77</v>
      </c>
      <c r="F39" s="59" t="s">
        <v>68</v>
      </c>
      <c r="G39" s="61">
        <v>0</v>
      </c>
    </row>
    <row r="40" spans="2:7" x14ac:dyDescent="0.25">
      <c r="B40" s="59" t="s">
        <v>46</v>
      </c>
      <c r="C40" s="59" t="s">
        <v>47</v>
      </c>
      <c r="D40" s="61">
        <v>140</v>
      </c>
      <c r="E40" s="59" t="s">
        <v>78</v>
      </c>
      <c r="F40" s="59" t="s">
        <v>79</v>
      </c>
      <c r="G40" s="61">
        <v>50</v>
      </c>
    </row>
    <row r="41" spans="2:7" x14ac:dyDescent="0.25">
      <c r="B41" s="59" t="s">
        <v>53</v>
      </c>
      <c r="C41" s="59" t="s">
        <v>54</v>
      </c>
      <c r="D41" s="61">
        <v>40</v>
      </c>
      <c r="E41" s="59" t="s">
        <v>80</v>
      </c>
      <c r="F41" s="59" t="s">
        <v>79</v>
      </c>
      <c r="G41" s="61">
        <v>10</v>
      </c>
    </row>
    <row r="42" spans="2:7" x14ac:dyDescent="0.25">
      <c r="B42" s="59" t="s">
        <v>59</v>
      </c>
      <c r="C42" s="59" t="s">
        <v>60</v>
      </c>
      <c r="D42" s="61">
        <v>70</v>
      </c>
      <c r="E42" s="59" t="s">
        <v>81</v>
      </c>
      <c r="F42" s="59" t="s">
        <v>79</v>
      </c>
      <c r="G42" s="61">
        <v>60</v>
      </c>
    </row>
    <row r="43" spans="2:7" x14ac:dyDescent="0.25">
      <c r="B43" s="59" t="s">
        <v>49</v>
      </c>
      <c r="C43" s="59" t="s">
        <v>50</v>
      </c>
      <c r="D43" s="61">
        <v>20</v>
      </c>
      <c r="E43" s="59" t="s">
        <v>82</v>
      </c>
      <c r="F43" s="59" t="s">
        <v>68</v>
      </c>
      <c r="G43" s="61">
        <v>0</v>
      </c>
    </row>
    <row r="44" spans="2:7" x14ac:dyDescent="0.25">
      <c r="B44" s="59" t="s">
        <v>55</v>
      </c>
      <c r="C44" s="59" t="s">
        <v>56</v>
      </c>
      <c r="D44" s="61">
        <v>80</v>
      </c>
      <c r="E44" s="59" t="s">
        <v>83</v>
      </c>
      <c r="F44" s="59" t="s">
        <v>68</v>
      </c>
      <c r="G44" s="61">
        <v>0</v>
      </c>
    </row>
    <row r="45" spans="2:7" ht="16.5" thickBot="1" x14ac:dyDescent="0.3">
      <c r="B45" s="57" t="s">
        <v>61</v>
      </c>
      <c r="C45" s="57" t="s">
        <v>62</v>
      </c>
      <c r="D45" s="60">
        <v>20</v>
      </c>
      <c r="E45" s="57" t="s">
        <v>84</v>
      </c>
      <c r="F45" s="57" t="s">
        <v>68</v>
      </c>
      <c r="G45" s="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0CB5-0787-4EAE-A979-0ED09CB18363}">
  <dimension ref="A1:H24"/>
  <sheetViews>
    <sheetView showGridLines="0" workbookViewId="0"/>
  </sheetViews>
  <sheetFormatPr defaultRowHeight="15.75" x14ac:dyDescent="0.25"/>
  <cols>
    <col min="1" max="1" width="2.33203125" customWidth="1"/>
    <col min="2" max="2" width="6.21875" bestFit="1" customWidth="1"/>
    <col min="3" max="3" width="23.44140625" bestFit="1" customWidth="1"/>
    <col min="4" max="4" width="5.6640625" bestFit="1" customWidth="1"/>
    <col min="5" max="5" width="8.109375" bestFit="1" customWidth="1"/>
    <col min="6" max="6" width="9.88671875" bestFit="1" customWidth="1"/>
    <col min="7" max="8" width="9.109375" bestFit="1" customWidth="1"/>
  </cols>
  <sheetData>
    <row r="1" spans="1:8" x14ac:dyDescent="0.25">
      <c r="A1" s="56" t="s">
        <v>85</v>
      </c>
    </row>
    <row r="2" spans="1:8" x14ac:dyDescent="0.25">
      <c r="A2" s="56" t="s">
        <v>22</v>
      </c>
    </row>
    <row r="3" spans="1:8" x14ac:dyDescent="0.25">
      <c r="A3" s="56" t="s">
        <v>86</v>
      </c>
    </row>
    <row r="6" spans="1:8" ht="16.5" thickBot="1" x14ac:dyDescent="0.3">
      <c r="A6" t="s">
        <v>37</v>
      </c>
    </row>
    <row r="7" spans="1:8" x14ac:dyDescent="0.25">
      <c r="B7" s="62"/>
      <c r="C7" s="62"/>
      <c r="D7" s="62" t="s">
        <v>87</v>
      </c>
      <c r="E7" s="62" t="s">
        <v>89</v>
      </c>
      <c r="F7" s="62" t="s">
        <v>91</v>
      </c>
      <c r="G7" s="62" t="s">
        <v>93</v>
      </c>
      <c r="H7" s="62" t="s">
        <v>93</v>
      </c>
    </row>
    <row r="8" spans="1:8" ht="16.5" thickBot="1" x14ac:dyDescent="0.3">
      <c r="B8" s="63" t="s">
        <v>33</v>
      </c>
      <c r="C8" s="63" t="s">
        <v>34</v>
      </c>
      <c r="D8" s="63" t="s">
        <v>88</v>
      </c>
      <c r="E8" s="63" t="s">
        <v>90</v>
      </c>
      <c r="F8" s="63" t="s">
        <v>92</v>
      </c>
      <c r="G8" s="63" t="s">
        <v>94</v>
      </c>
      <c r="H8" s="63" t="s">
        <v>95</v>
      </c>
    </row>
    <row r="9" spans="1:8" x14ac:dyDescent="0.25">
      <c r="B9" s="59" t="s">
        <v>46</v>
      </c>
      <c r="C9" s="59" t="s">
        <v>47</v>
      </c>
      <c r="D9" s="59">
        <v>140</v>
      </c>
      <c r="E9" s="59">
        <v>0</v>
      </c>
      <c r="F9" s="59">
        <v>1</v>
      </c>
      <c r="G9" s="59">
        <v>0</v>
      </c>
      <c r="H9" s="59">
        <v>1</v>
      </c>
    </row>
    <row r="10" spans="1:8" x14ac:dyDescent="0.25">
      <c r="B10" s="59" t="s">
        <v>49</v>
      </c>
      <c r="C10" s="59" t="s">
        <v>50</v>
      </c>
      <c r="D10" s="59">
        <v>20</v>
      </c>
      <c r="E10" s="59">
        <v>0</v>
      </c>
      <c r="F10" s="59">
        <v>1</v>
      </c>
      <c r="G10" s="59">
        <v>1E+30</v>
      </c>
      <c r="H10" s="59">
        <v>0</v>
      </c>
    </row>
    <row r="11" spans="1:8" x14ac:dyDescent="0.25">
      <c r="B11" s="59" t="s">
        <v>51</v>
      </c>
      <c r="C11" s="59" t="s">
        <v>52</v>
      </c>
      <c r="D11" s="59">
        <v>40</v>
      </c>
      <c r="E11" s="59">
        <v>0</v>
      </c>
      <c r="F11" s="59">
        <v>1</v>
      </c>
      <c r="G11" s="59">
        <v>1E+30</v>
      </c>
      <c r="H11" s="59">
        <v>0</v>
      </c>
    </row>
    <row r="12" spans="1:8" x14ac:dyDescent="0.25">
      <c r="B12" s="59" t="s">
        <v>53</v>
      </c>
      <c r="C12" s="59" t="s">
        <v>54</v>
      </c>
      <c r="D12" s="59">
        <v>40</v>
      </c>
      <c r="E12" s="59">
        <v>0</v>
      </c>
      <c r="F12" s="59">
        <v>1</v>
      </c>
      <c r="G12" s="59">
        <v>0</v>
      </c>
      <c r="H12" s="59">
        <v>1</v>
      </c>
    </row>
    <row r="13" spans="1:8" x14ac:dyDescent="0.25">
      <c r="B13" s="59" t="s">
        <v>55</v>
      </c>
      <c r="C13" s="59" t="s">
        <v>56</v>
      </c>
      <c r="D13" s="59">
        <v>80</v>
      </c>
      <c r="E13" s="59">
        <v>0</v>
      </c>
      <c r="F13" s="59">
        <v>1</v>
      </c>
      <c r="G13" s="59">
        <v>1E+30</v>
      </c>
      <c r="H13" s="59">
        <v>0</v>
      </c>
    </row>
    <row r="14" spans="1:8" x14ac:dyDescent="0.25">
      <c r="B14" s="59" t="s">
        <v>57</v>
      </c>
      <c r="C14" s="59" t="s">
        <v>58</v>
      </c>
      <c r="D14" s="59">
        <v>60</v>
      </c>
      <c r="E14" s="59">
        <v>0</v>
      </c>
      <c r="F14" s="59">
        <v>1</v>
      </c>
      <c r="G14" s="59">
        <v>1E+30</v>
      </c>
      <c r="H14" s="59">
        <v>0</v>
      </c>
    </row>
    <row r="15" spans="1:8" x14ac:dyDescent="0.25">
      <c r="B15" s="59" t="s">
        <v>59</v>
      </c>
      <c r="C15" s="59" t="s">
        <v>60</v>
      </c>
      <c r="D15" s="59">
        <v>70</v>
      </c>
      <c r="E15" s="59">
        <v>0</v>
      </c>
      <c r="F15" s="59">
        <v>1</v>
      </c>
      <c r="G15" s="59">
        <v>0</v>
      </c>
      <c r="H15" s="59">
        <v>1</v>
      </c>
    </row>
    <row r="16" spans="1:8" x14ac:dyDescent="0.25">
      <c r="B16" s="59" t="s">
        <v>61</v>
      </c>
      <c r="C16" s="59" t="s">
        <v>62</v>
      </c>
      <c r="D16" s="59">
        <v>20</v>
      </c>
      <c r="E16" s="59">
        <v>0</v>
      </c>
      <c r="F16" s="59">
        <v>1</v>
      </c>
      <c r="G16" s="59">
        <v>1E+30</v>
      </c>
      <c r="H16" s="59">
        <v>0</v>
      </c>
    </row>
    <row r="17" spans="1:8" ht="16.5" thickBot="1" x14ac:dyDescent="0.3">
      <c r="B17" s="57" t="s">
        <v>63</v>
      </c>
      <c r="C17" s="57" t="s">
        <v>64</v>
      </c>
      <c r="D17" s="57">
        <v>60</v>
      </c>
      <c r="E17" s="57">
        <v>0</v>
      </c>
      <c r="F17" s="57">
        <v>1</v>
      </c>
      <c r="G17" s="57">
        <v>1E+30</v>
      </c>
      <c r="H17" s="57">
        <v>0</v>
      </c>
    </row>
    <row r="19" spans="1:8" ht="16.5" thickBot="1" x14ac:dyDescent="0.3">
      <c r="A19" t="s">
        <v>39</v>
      </c>
    </row>
    <row r="20" spans="1:8" x14ac:dyDescent="0.25">
      <c r="B20" s="62"/>
      <c r="C20" s="62"/>
      <c r="D20" s="62" t="s">
        <v>87</v>
      </c>
      <c r="E20" s="62" t="s">
        <v>96</v>
      </c>
      <c r="F20" s="62" t="s">
        <v>98</v>
      </c>
      <c r="G20" s="62" t="s">
        <v>93</v>
      </c>
      <c r="H20" s="62" t="s">
        <v>93</v>
      </c>
    </row>
    <row r="21" spans="1:8" ht="16.5" thickBot="1" x14ac:dyDescent="0.3">
      <c r="B21" s="63" t="s">
        <v>33</v>
      </c>
      <c r="C21" s="63" t="s">
        <v>34</v>
      </c>
      <c r="D21" s="63" t="s">
        <v>88</v>
      </c>
      <c r="E21" s="63" t="s">
        <v>97</v>
      </c>
      <c r="F21" s="63" t="s">
        <v>99</v>
      </c>
      <c r="G21" s="63" t="s">
        <v>94</v>
      </c>
      <c r="H21" s="63" t="s">
        <v>95</v>
      </c>
    </row>
    <row r="22" spans="1:8" x14ac:dyDescent="0.25">
      <c r="B22" s="59" t="s">
        <v>65</v>
      </c>
      <c r="C22" s="59" t="s">
        <v>66</v>
      </c>
      <c r="D22" s="59">
        <v>200</v>
      </c>
      <c r="E22" s="59">
        <v>1</v>
      </c>
      <c r="F22" s="59">
        <v>200</v>
      </c>
      <c r="G22" s="59">
        <v>1E+30</v>
      </c>
      <c r="H22" s="59">
        <v>50</v>
      </c>
    </row>
    <row r="23" spans="1:8" x14ac:dyDescent="0.25">
      <c r="B23" s="59" t="s">
        <v>69</v>
      </c>
      <c r="C23" s="59" t="s">
        <v>70</v>
      </c>
      <c r="D23" s="59">
        <v>180</v>
      </c>
      <c r="E23" s="59">
        <v>1</v>
      </c>
      <c r="F23" s="59">
        <v>180</v>
      </c>
      <c r="G23" s="59">
        <v>1E+30</v>
      </c>
      <c r="H23" s="59">
        <v>10</v>
      </c>
    </row>
    <row r="24" spans="1:8" ht="16.5" thickBot="1" x14ac:dyDescent="0.3">
      <c r="B24" s="57" t="s">
        <v>72</v>
      </c>
      <c r="C24" s="57" t="s">
        <v>73</v>
      </c>
      <c r="D24" s="57">
        <v>150</v>
      </c>
      <c r="E24" s="57">
        <v>1</v>
      </c>
      <c r="F24" s="57">
        <v>150</v>
      </c>
      <c r="G24" s="57">
        <v>1E+30</v>
      </c>
      <c r="H24" s="5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AEF3-F78B-4207-9314-C1110AEA9044}">
  <dimension ref="A1:G45"/>
  <sheetViews>
    <sheetView showGridLines="0" topLeftCell="A16" workbookViewId="0"/>
  </sheetViews>
  <sheetFormatPr defaultRowHeight="15.75" x14ac:dyDescent="0.25"/>
  <cols>
    <col min="1" max="1" width="2.33203125" customWidth="1"/>
    <col min="2" max="2" width="6.21875" bestFit="1" customWidth="1"/>
    <col min="3" max="3" width="23.44140625" bestFit="1" customWidth="1"/>
    <col min="4" max="4" width="12.33203125" bestFit="1" customWidth="1"/>
    <col min="5" max="5" width="12.44140625" bestFit="1" customWidth="1"/>
    <col min="6" max="6" width="10" bestFit="1" customWidth="1"/>
    <col min="7" max="7" width="5.6640625" bestFit="1" customWidth="1"/>
  </cols>
  <sheetData>
    <row r="1" spans="1:5" x14ac:dyDescent="0.25">
      <c r="A1" s="56" t="s">
        <v>21</v>
      </c>
    </row>
    <row r="2" spans="1:5" x14ac:dyDescent="0.25">
      <c r="A2" s="56" t="s">
        <v>100</v>
      </c>
    </row>
    <row r="3" spans="1:5" x14ac:dyDescent="0.25">
      <c r="A3" s="56" t="s">
        <v>101</v>
      </c>
    </row>
    <row r="4" spans="1:5" x14ac:dyDescent="0.25">
      <c r="A4" s="56" t="s">
        <v>24</v>
      </c>
    </row>
    <row r="5" spans="1:5" x14ac:dyDescent="0.25">
      <c r="A5" s="56" t="s">
        <v>25</v>
      </c>
    </row>
    <row r="6" spans="1:5" x14ac:dyDescent="0.25">
      <c r="A6" s="56"/>
      <c r="B6" t="s">
        <v>26</v>
      </c>
    </row>
    <row r="7" spans="1:5" x14ac:dyDescent="0.25">
      <c r="A7" s="56"/>
      <c r="B7" t="s">
        <v>102</v>
      </c>
    </row>
    <row r="8" spans="1:5" x14ac:dyDescent="0.25">
      <c r="A8" s="56"/>
      <c r="B8" t="s">
        <v>28</v>
      </c>
    </row>
    <row r="9" spans="1:5" x14ac:dyDescent="0.25">
      <c r="A9" s="56" t="s">
        <v>29</v>
      </c>
    </row>
    <row r="10" spans="1:5" x14ac:dyDescent="0.25">
      <c r="B10" t="s">
        <v>30</v>
      </c>
    </row>
    <row r="11" spans="1:5" x14ac:dyDescent="0.25">
      <c r="B11" t="s">
        <v>31</v>
      </c>
    </row>
    <row r="14" spans="1:5" ht="16.5" thickBot="1" x14ac:dyDescent="0.3">
      <c r="A14" t="s">
        <v>32</v>
      </c>
    </row>
    <row r="15" spans="1:5" ht="16.5" thickBot="1" x14ac:dyDescent="0.3">
      <c r="B15" s="58" t="s">
        <v>33</v>
      </c>
      <c r="C15" s="58" t="s">
        <v>34</v>
      </c>
      <c r="D15" s="58" t="s">
        <v>35</v>
      </c>
      <c r="E15" s="58" t="s">
        <v>36</v>
      </c>
    </row>
    <row r="16" spans="1:5" ht="16.5" thickBot="1" x14ac:dyDescent="0.3">
      <c r="B16" s="57" t="s">
        <v>44</v>
      </c>
      <c r="C16" s="57" t="s">
        <v>45</v>
      </c>
      <c r="D16" s="60">
        <v>530</v>
      </c>
      <c r="E16" s="60">
        <v>533</v>
      </c>
    </row>
    <row r="19" spans="1:6" ht="16.5" thickBot="1" x14ac:dyDescent="0.3">
      <c r="A19" t="s">
        <v>37</v>
      </c>
    </row>
    <row r="20" spans="1:6" ht="16.5" thickBot="1" x14ac:dyDescent="0.3">
      <c r="B20" s="58" t="s">
        <v>33</v>
      </c>
      <c r="C20" s="58" t="s">
        <v>34</v>
      </c>
      <c r="D20" s="58" t="s">
        <v>35</v>
      </c>
      <c r="E20" s="58" t="s">
        <v>36</v>
      </c>
      <c r="F20" s="58" t="s">
        <v>38</v>
      </c>
    </row>
    <row r="21" spans="1:6" x14ac:dyDescent="0.25">
      <c r="B21" s="59" t="s">
        <v>46</v>
      </c>
      <c r="C21" s="59" t="s">
        <v>47</v>
      </c>
      <c r="D21" s="61">
        <v>140</v>
      </c>
      <c r="E21" s="61">
        <v>141</v>
      </c>
      <c r="F21" s="59" t="s">
        <v>48</v>
      </c>
    </row>
    <row r="22" spans="1:6" x14ac:dyDescent="0.25">
      <c r="B22" s="59" t="s">
        <v>49</v>
      </c>
      <c r="C22" s="59" t="s">
        <v>50</v>
      </c>
      <c r="D22" s="61">
        <v>20</v>
      </c>
      <c r="E22" s="61">
        <v>20</v>
      </c>
      <c r="F22" s="59" t="s">
        <v>48</v>
      </c>
    </row>
    <row r="23" spans="1:6" x14ac:dyDescent="0.25">
      <c r="B23" s="59" t="s">
        <v>51</v>
      </c>
      <c r="C23" s="59" t="s">
        <v>52</v>
      </c>
      <c r="D23" s="61">
        <v>40</v>
      </c>
      <c r="E23" s="61">
        <v>40</v>
      </c>
      <c r="F23" s="59" t="s">
        <v>48</v>
      </c>
    </row>
    <row r="24" spans="1:6" x14ac:dyDescent="0.25">
      <c r="B24" s="59" t="s">
        <v>53</v>
      </c>
      <c r="C24" s="59" t="s">
        <v>54</v>
      </c>
      <c r="D24" s="61">
        <v>40</v>
      </c>
      <c r="E24" s="61">
        <v>41</v>
      </c>
      <c r="F24" s="59" t="s">
        <v>48</v>
      </c>
    </row>
    <row r="25" spans="1:6" x14ac:dyDescent="0.25">
      <c r="B25" s="59" t="s">
        <v>55</v>
      </c>
      <c r="C25" s="59" t="s">
        <v>56</v>
      </c>
      <c r="D25" s="61">
        <v>80</v>
      </c>
      <c r="E25" s="61">
        <v>80</v>
      </c>
      <c r="F25" s="59" t="s">
        <v>48</v>
      </c>
    </row>
    <row r="26" spans="1:6" x14ac:dyDescent="0.25">
      <c r="B26" s="59" t="s">
        <v>57</v>
      </c>
      <c r="C26" s="59" t="s">
        <v>58</v>
      </c>
      <c r="D26" s="61">
        <v>60</v>
      </c>
      <c r="E26" s="61">
        <v>60</v>
      </c>
      <c r="F26" s="59" t="s">
        <v>48</v>
      </c>
    </row>
    <row r="27" spans="1:6" x14ac:dyDescent="0.25">
      <c r="B27" s="59" t="s">
        <v>59</v>
      </c>
      <c r="C27" s="59" t="s">
        <v>60</v>
      </c>
      <c r="D27" s="61">
        <v>70</v>
      </c>
      <c r="E27" s="61">
        <v>71</v>
      </c>
      <c r="F27" s="59" t="s">
        <v>48</v>
      </c>
    </row>
    <row r="28" spans="1:6" x14ac:dyDescent="0.25">
      <c r="B28" s="59" t="s">
        <v>61</v>
      </c>
      <c r="C28" s="59" t="s">
        <v>62</v>
      </c>
      <c r="D28" s="61">
        <v>20</v>
      </c>
      <c r="E28" s="61">
        <v>20</v>
      </c>
      <c r="F28" s="59" t="s">
        <v>48</v>
      </c>
    </row>
    <row r="29" spans="1:6" ht="16.5" thickBot="1" x14ac:dyDescent="0.3">
      <c r="B29" s="57" t="s">
        <v>63</v>
      </c>
      <c r="C29" s="57" t="s">
        <v>64</v>
      </c>
      <c r="D29" s="60">
        <v>60</v>
      </c>
      <c r="E29" s="60">
        <v>60</v>
      </c>
      <c r="F29" s="57" t="s">
        <v>48</v>
      </c>
    </row>
    <row r="32" spans="1:6" ht="16.5" thickBot="1" x14ac:dyDescent="0.3">
      <c r="A32" t="s">
        <v>39</v>
      </c>
    </row>
    <row r="33" spans="2:7" ht="16.5" thickBot="1" x14ac:dyDescent="0.3">
      <c r="B33" s="58" t="s">
        <v>33</v>
      </c>
      <c r="C33" s="58" t="s">
        <v>34</v>
      </c>
      <c r="D33" s="58" t="s">
        <v>40</v>
      </c>
      <c r="E33" s="58" t="s">
        <v>41</v>
      </c>
      <c r="F33" s="58" t="s">
        <v>42</v>
      </c>
      <c r="G33" s="58" t="s">
        <v>43</v>
      </c>
    </row>
    <row r="34" spans="2:7" x14ac:dyDescent="0.25">
      <c r="B34" s="59" t="s">
        <v>65</v>
      </c>
      <c r="C34" s="59" t="s">
        <v>66</v>
      </c>
      <c r="D34" s="61">
        <v>201</v>
      </c>
      <c r="E34" s="59" t="s">
        <v>67</v>
      </c>
      <c r="F34" s="59" t="s">
        <v>68</v>
      </c>
      <c r="G34" s="61">
        <v>0</v>
      </c>
    </row>
    <row r="35" spans="2:7" x14ac:dyDescent="0.25">
      <c r="B35" s="59" t="s">
        <v>69</v>
      </c>
      <c r="C35" s="59" t="s">
        <v>70</v>
      </c>
      <c r="D35" s="61">
        <v>181</v>
      </c>
      <c r="E35" s="59" t="s">
        <v>71</v>
      </c>
      <c r="F35" s="59" t="s">
        <v>68</v>
      </c>
      <c r="G35" s="61">
        <v>0</v>
      </c>
    </row>
    <row r="36" spans="2:7" x14ac:dyDescent="0.25">
      <c r="B36" s="59" t="s">
        <v>72</v>
      </c>
      <c r="C36" s="59" t="s">
        <v>73</v>
      </c>
      <c r="D36" s="61">
        <v>151</v>
      </c>
      <c r="E36" s="59" t="s">
        <v>74</v>
      </c>
      <c r="F36" s="59" t="s">
        <v>68</v>
      </c>
      <c r="G36" s="61">
        <v>0</v>
      </c>
    </row>
    <row r="37" spans="2:7" x14ac:dyDescent="0.25">
      <c r="B37" s="59" t="s">
        <v>49</v>
      </c>
      <c r="C37" s="59" t="s">
        <v>50</v>
      </c>
      <c r="D37" s="61">
        <v>20</v>
      </c>
      <c r="E37" s="59" t="s">
        <v>82</v>
      </c>
      <c r="F37" s="59" t="s">
        <v>68</v>
      </c>
      <c r="G37" s="61">
        <v>0</v>
      </c>
    </row>
    <row r="38" spans="2:7" x14ac:dyDescent="0.25">
      <c r="B38" s="59" t="s">
        <v>55</v>
      </c>
      <c r="C38" s="59" t="s">
        <v>56</v>
      </c>
      <c r="D38" s="61">
        <v>80</v>
      </c>
      <c r="E38" s="59" t="s">
        <v>83</v>
      </c>
      <c r="F38" s="59" t="s">
        <v>68</v>
      </c>
      <c r="G38" s="61">
        <v>0</v>
      </c>
    </row>
    <row r="39" spans="2:7" x14ac:dyDescent="0.25">
      <c r="B39" s="59" t="s">
        <v>61</v>
      </c>
      <c r="C39" s="59" t="s">
        <v>62</v>
      </c>
      <c r="D39" s="61">
        <v>20</v>
      </c>
      <c r="E39" s="59" t="s">
        <v>84</v>
      </c>
      <c r="F39" s="59" t="s">
        <v>68</v>
      </c>
      <c r="G39" s="61">
        <v>0</v>
      </c>
    </row>
    <row r="40" spans="2:7" x14ac:dyDescent="0.25">
      <c r="B40" s="59" t="s">
        <v>51</v>
      </c>
      <c r="C40" s="59" t="s">
        <v>52</v>
      </c>
      <c r="D40" s="61">
        <v>40</v>
      </c>
      <c r="E40" s="59" t="s">
        <v>75</v>
      </c>
      <c r="F40" s="59" t="s">
        <v>68</v>
      </c>
      <c r="G40" s="61">
        <v>0</v>
      </c>
    </row>
    <row r="41" spans="2:7" x14ac:dyDescent="0.25">
      <c r="B41" s="59" t="s">
        <v>57</v>
      </c>
      <c r="C41" s="59" t="s">
        <v>58</v>
      </c>
      <c r="D41" s="61">
        <v>60</v>
      </c>
      <c r="E41" s="59" t="s">
        <v>76</v>
      </c>
      <c r="F41" s="59" t="s">
        <v>68</v>
      </c>
      <c r="G41" s="61">
        <v>0</v>
      </c>
    </row>
    <row r="42" spans="2:7" x14ac:dyDescent="0.25">
      <c r="B42" s="59" t="s">
        <v>63</v>
      </c>
      <c r="C42" s="59" t="s">
        <v>64</v>
      </c>
      <c r="D42" s="61">
        <v>60</v>
      </c>
      <c r="E42" s="59" t="s">
        <v>77</v>
      </c>
      <c r="F42" s="59" t="s">
        <v>68</v>
      </c>
      <c r="G42" s="61">
        <v>0</v>
      </c>
    </row>
    <row r="43" spans="2:7" x14ac:dyDescent="0.25">
      <c r="B43" s="59" t="s">
        <v>46</v>
      </c>
      <c r="C43" s="59" t="s">
        <v>47</v>
      </c>
      <c r="D43" s="61">
        <v>141</v>
      </c>
      <c r="E43" s="59" t="s">
        <v>78</v>
      </c>
      <c r="F43" s="59" t="s">
        <v>79</v>
      </c>
      <c r="G43" s="61">
        <v>51</v>
      </c>
    </row>
    <row r="44" spans="2:7" x14ac:dyDescent="0.25">
      <c r="B44" s="59" t="s">
        <v>53</v>
      </c>
      <c r="C44" s="59" t="s">
        <v>54</v>
      </c>
      <c r="D44" s="61">
        <v>41</v>
      </c>
      <c r="E44" s="59" t="s">
        <v>80</v>
      </c>
      <c r="F44" s="59" t="s">
        <v>79</v>
      </c>
      <c r="G44" s="61">
        <v>11</v>
      </c>
    </row>
    <row r="45" spans="2:7" ht="16.5" thickBot="1" x14ac:dyDescent="0.3">
      <c r="B45" s="57" t="s">
        <v>59</v>
      </c>
      <c r="C45" s="57" t="s">
        <v>60</v>
      </c>
      <c r="D45" s="60">
        <v>71</v>
      </c>
      <c r="E45" s="57" t="s">
        <v>81</v>
      </c>
      <c r="F45" s="57" t="s">
        <v>79</v>
      </c>
      <c r="G45" s="60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D3CC-F398-438F-9317-3D60657F47F6}">
  <dimension ref="A1:H24"/>
  <sheetViews>
    <sheetView showGridLines="0" workbookViewId="0"/>
  </sheetViews>
  <sheetFormatPr defaultRowHeight="15.75" x14ac:dyDescent="0.25"/>
  <cols>
    <col min="1" max="1" width="2.33203125" customWidth="1"/>
    <col min="2" max="2" width="6.21875" bestFit="1" customWidth="1"/>
    <col min="3" max="3" width="23.44140625" bestFit="1" customWidth="1"/>
    <col min="4" max="4" width="5.6640625" bestFit="1" customWidth="1"/>
    <col min="5" max="5" width="8.109375" bestFit="1" customWidth="1"/>
    <col min="6" max="6" width="9.88671875" bestFit="1" customWidth="1"/>
    <col min="7" max="8" width="9.109375" bestFit="1" customWidth="1"/>
  </cols>
  <sheetData>
    <row r="1" spans="1:8" x14ac:dyDescent="0.25">
      <c r="A1" s="56" t="s">
        <v>85</v>
      </c>
    </row>
    <row r="2" spans="1:8" x14ac:dyDescent="0.25">
      <c r="A2" s="56" t="s">
        <v>100</v>
      </c>
    </row>
    <row r="3" spans="1:8" x14ac:dyDescent="0.25">
      <c r="A3" s="56" t="s">
        <v>103</v>
      </c>
    </row>
    <row r="6" spans="1:8" ht="16.5" thickBot="1" x14ac:dyDescent="0.3">
      <c r="A6" t="s">
        <v>37</v>
      </c>
    </row>
    <row r="7" spans="1:8" x14ac:dyDescent="0.25">
      <c r="B7" s="62"/>
      <c r="C7" s="62"/>
      <c r="D7" s="62" t="s">
        <v>87</v>
      </c>
      <c r="E7" s="62" t="s">
        <v>89</v>
      </c>
      <c r="F7" s="62" t="s">
        <v>91</v>
      </c>
      <c r="G7" s="62" t="s">
        <v>93</v>
      </c>
      <c r="H7" s="62" t="s">
        <v>93</v>
      </c>
    </row>
    <row r="8" spans="1:8" ht="16.5" thickBot="1" x14ac:dyDescent="0.3">
      <c r="B8" s="63" t="s">
        <v>33</v>
      </c>
      <c r="C8" s="63" t="s">
        <v>34</v>
      </c>
      <c r="D8" s="63" t="s">
        <v>88</v>
      </c>
      <c r="E8" s="63" t="s">
        <v>90</v>
      </c>
      <c r="F8" s="63" t="s">
        <v>92</v>
      </c>
      <c r="G8" s="63" t="s">
        <v>94</v>
      </c>
      <c r="H8" s="63" t="s">
        <v>95</v>
      </c>
    </row>
    <row r="9" spans="1:8" x14ac:dyDescent="0.25">
      <c r="B9" s="59" t="s">
        <v>46</v>
      </c>
      <c r="C9" s="59" t="s">
        <v>47</v>
      </c>
      <c r="D9" s="59">
        <v>141</v>
      </c>
      <c r="E9" s="59">
        <v>0</v>
      </c>
      <c r="F9" s="59">
        <v>1</v>
      </c>
      <c r="G9" s="59">
        <v>0</v>
      </c>
      <c r="H9" s="59">
        <v>1</v>
      </c>
    </row>
    <row r="10" spans="1:8" x14ac:dyDescent="0.25">
      <c r="B10" s="59" t="s">
        <v>49</v>
      </c>
      <c r="C10" s="59" t="s">
        <v>50</v>
      </c>
      <c r="D10" s="59">
        <v>20</v>
      </c>
      <c r="E10" s="59">
        <v>0</v>
      </c>
      <c r="F10" s="59">
        <v>1</v>
      </c>
      <c r="G10" s="59">
        <v>1E+30</v>
      </c>
      <c r="H10" s="59">
        <v>0</v>
      </c>
    </row>
    <row r="11" spans="1:8" x14ac:dyDescent="0.25">
      <c r="B11" s="59" t="s">
        <v>51</v>
      </c>
      <c r="C11" s="59" t="s">
        <v>52</v>
      </c>
      <c r="D11" s="59">
        <v>40</v>
      </c>
      <c r="E11" s="59">
        <v>0</v>
      </c>
      <c r="F11" s="59">
        <v>1</v>
      </c>
      <c r="G11" s="59">
        <v>1E+30</v>
      </c>
      <c r="H11" s="59">
        <v>0</v>
      </c>
    </row>
    <row r="12" spans="1:8" x14ac:dyDescent="0.25">
      <c r="B12" s="59" t="s">
        <v>53</v>
      </c>
      <c r="C12" s="59" t="s">
        <v>54</v>
      </c>
      <c r="D12" s="59">
        <v>41</v>
      </c>
      <c r="E12" s="59">
        <v>0</v>
      </c>
      <c r="F12" s="59">
        <v>1</v>
      </c>
      <c r="G12" s="59">
        <v>0</v>
      </c>
      <c r="H12" s="59">
        <v>1</v>
      </c>
    </row>
    <row r="13" spans="1:8" x14ac:dyDescent="0.25">
      <c r="B13" s="59" t="s">
        <v>55</v>
      </c>
      <c r="C13" s="59" t="s">
        <v>56</v>
      </c>
      <c r="D13" s="59">
        <v>80</v>
      </c>
      <c r="E13" s="59">
        <v>0</v>
      </c>
      <c r="F13" s="59">
        <v>1</v>
      </c>
      <c r="G13" s="59">
        <v>1E+30</v>
      </c>
      <c r="H13" s="59">
        <v>0</v>
      </c>
    </row>
    <row r="14" spans="1:8" x14ac:dyDescent="0.25">
      <c r="B14" s="59" t="s">
        <v>57</v>
      </c>
      <c r="C14" s="59" t="s">
        <v>58</v>
      </c>
      <c r="D14" s="59">
        <v>60</v>
      </c>
      <c r="E14" s="59">
        <v>0</v>
      </c>
      <c r="F14" s="59">
        <v>1</v>
      </c>
      <c r="G14" s="59">
        <v>1E+30</v>
      </c>
      <c r="H14" s="59">
        <v>0</v>
      </c>
    </row>
    <row r="15" spans="1:8" x14ac:dyDescent="0.25">
      <c r="B15" s="59" t="s">
        <v>59</v>
      </c>
      <c r="C15" s="59" t="s">
        <v>60</v>
      </c>
      <c r="D15" s="59">
        <v>71</v>
      </c>
      <c r="E15" s="59">
        <v>0</v>
      </c>
      <c r="F15" s="59">
        <v>1</v>
      </c>
      <c r="G15" s="59">
        <v>0</v>
      </c>
      <c r="H15" s="59">
        <v>1</v>
      </c>
    </row>
    <row r="16" spans="1:8" x14ac:dyDescent="0.25">
      <c r="B16" s="59" t="s">
        <v>61</v>
      </c>
      <c r="C16" s="59" t="s">
        <v>62</v>
      </c>
      <c r="D16" s="59">
        <v>20</v>
      </c>
      <c r="E16" s="59">
        <v>0</v>
      </c>
      <c r="F16" s="59">
        <v>1</v>
      </c>
      <c r="G16" s="59">
        <v>1E+30</v>
      </c>
      <c r="H16" s="59">
        <v>0</v>
      </c>
    </row>
    <row r="17" spans="1:8" ht="16.5" thickBot="1" x14ac:dyDescent="0.3">
      <c r="B17" s="57" t="s">
        <v>63</v>
      </c>
      <c r="C17" s="57" t="s">
        <v>64</v>
      </c>
      <c r="D17" s="57">
        <v>60</v>
      </c>
      <c r="E17" s="57">
        <v>0</v>
      </c>
      <c r="F17" s="57">
        <v>1</v>
      </c>
      <c r="G17" s="57">
        <v>1E+30</v>
      </c>
      <c r="H17" s="57">
        <v>0</v>
      </c>
    </row>
    <row r="19" spans="1:8" ht="16.5" thickBot="1" x14ac:dyDescent="0.3">
      <c r="A19" t="s">
        <v>39</v>
      </c>
    </row>
    <row r="20" spans="1:8" x14ac:dyDescent="0.25">
      <c r="B20" s="62"/>
      <c r="C20" s="62"/>
      <c r="D20" s="62" t="s">
        <v>87</v>
      </c>
      <c r="E20" s="62" t="s">
        <v>96</v>
      </c>
      <c r="F20" s="62" t="s">
        <v>98</v>
      </c>
      <c r="G20" s="62" t="s">
        <v>93</v>
      </c>
      <c r="H20" s="62" t="s">
        <v>93</v>
      </c>
    </row>
    <row r="21" spans="1:8" ht="16.5" thickBot="1" x14ac:dyDescent="0.3">
      <c r="B21" s="63" t="s">
        <v>33</v>
      </c>
      <c r="C21" s="63" t="s">
        <v>34</v>
      </c>
      <c r="D21" s="63" t="s">
        <v>88</v>
      </c>
      <c r="E21" s="63" t="s">
        <v>97</v>
      </c>
      <c r="F21" s="63" t="s">
        <v>99</v>
      </c>
      <c r="G21" s="63" t="s">
        <v>94</v>
      </c>
      <c r="H21" s="63" t="s">
        <v>95</v>
      </c>
    </row>
    <row r="22" spans="1:8" x14ac:dyDescent="0.25">
      <c r="B22" s="59" t="s">
        <v>65</v>
      </c>
      <c r="C22" s="59" t="s">
        <v>66</v>
      </c>
      <c r="D22" s="59">
        <v>201</v>
      </c>
      <c r="E22" s="59">
        <v>1</v>
      </c>
      <c r="F22" s="59">
        <v>201</v>
      </c>
      <c r="G22" s="59">
        <v>1E+30</v>
      </c>
      <c r="H22" s="59">
        <v>51</v>
      </c>
    </row>
    <row r="23" spans="1:8" x14ac:dyDescent="0.25">
      <c r="B23" s="59" t="s">
        <v>69</v>
      </c>
      <c r="C23" s="59" t="s">
        <v>70</v>
      </c>
      <c r="D23" s="59">
        <v>181</v>
      </c>
      <c r="E23" s="59">
        <v>1</v>
      </c>
      <c r="F23" s="59">
        <v>181</v>
      </c>
      <c r="G23" s="59">
        <v>1E+30</v>
      </c>
      <c r="H23" s="59">
        <v>11</v>
      </c>
    </row>
    <row r="24" spans="1:8" ht="16.5" thickBot="1" x14ac:dyDescent="0.3">
      <c r="B24" s="57" t="s">
        <v>72</v>
      </c>
      <c r="C24" s="57" t="s">
        <v>73</v>
      </c>
      <c r="D24" s="57">
        <v>151</v>
      </c>
      <c r="E24" s="57">
        <v>1</v>
      </c>
      <c r="F24" s="57">
        <v>151</v>
      </c>
      <c r="G24" s="57">
        <v>1E+30</v>
      </c>
      <c r="H24" s="57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CBCD9-689B-4DF3-9298-0B03F05871DA}">
  <dimension ref="A1:G45"/>
  <sheetViews>
    <sheetView showGridLines="0" topLeftCell="A3" workbookViewId="0"/>
  </sheetViews>
  <sheetFormatPr defaultRowHeight="15.75" x14ac:dyDescent="0.25"/>
  <cols>
    <col min="1" max="1" width="2.33203125" customWidth="1"/>
    <col min="2" max="2" width="6.21875" bestFit="1" customWidth="1"/>
    <col min="3" max="3" width="23.44140625" bestFit="1" customWidth="1"/>
    <col min="4" max="4" width="12.33203125" bestFit="1" customWidth="1"/>
    <col min="5" max="5" width="12.44140625" bestFit="1" customWidth="1"/>
    <col min="6" max="6" width="10" bestFit="1" customWidth="1"/>
    <col min="7" max="7" width="5.6640625" bestFit="1" customWidth="1"/>
  </cols>
  <sheetData>
    <row r="1" spans="1:5" x14ac:dyDescent="0.25">
      <c r="A1" s="56" t="s">
        <v>21</v>
      </c>
    </row>
    <row r="2" spans="1:5" x14ac:dyDescent="0.25">
      <c r="A2" s="56" t="s">
        <v>100</v>
      </c>
    </row>
    <row r="3" spans="1:5" x14ac:dyDescent="0.25">
      <c r="A3" s="56" t="s">
        <v>104</v>
      </c>
    </row>
    <row r="4" spans="1:5" x14ac:dyDescent="0.25">
      <c r="A4" s="56" t="s">
        <v>24</v>
      </c>
    </row>
    <row r="5" spans="1:5" x14ac:dyDescent="0.25">
      <c r="A5" s="56" t="s">
        <v>25</v>
      </c>
    </row>
    <row r="6" spans="1:5" x14ac:dyDescent="0.25">
      <c r="A6" s="56"/>
      <c r="B6" t="s">
        <v>26</v>
      </c>
    </row>
    <row r="7" spans="1:5" x14ac:dyDescent="0.25">
      <c r="A7" s="56"/>
      <c r="B7" t="s">
        <v>105</v>
      </c>
    </row>
    <row r="8" spans="1:5" x14ac:dyDescent="0.25">
      <c r="A8" s="56"/>
      <c r="B8" t="s">
        <v>28</v>
      </c>
    </row>
    <row r="9" spans="1:5" x14ac:dyDescent="0.25">
      <c r="A9" s="56" t="s">
        <v>29</v>
      </c>
    </row>
    <row r="10" spans="1:5" x14ac:dyDescent="0.25">
      <c r="B10" t="s">
        <v>30</v>
      </c>
    </row>
    <row r="11" spans="1:5" x14ac:dyDescent="0.25">
      <c r="B11" t="s">
        <v>31</v>
      </c>
    </row>
    <row r="14" spans="1:5" ht="16.5" thickBot="1" x14ac:dyDescent="0.3">
      <c r="A14" t="s">
        <v>32</v>
      </c>
    </row>
    <row r="15" spans="1:5" ht="16.5" thickBot="1" x14ac:dyDescent="0.3">
      <c r="B15" s="58" t="s">
        <v>33</v>
      </c>
      <c r="C15" s="58" t="s">
        <v>34</v>
      </c>
      <c r="D15" s="58" t="s">
        <v>35</v>
      </c>
      <c r="E15" s="58" t="s">
        <v>36</v>
      </c>
    </row>
    <row r="16" spans="1:5" ht="16.5" thickBot="1" x14ac:dyDescent="0.3">
      <c r="B16" s="57" t="s">
        <v>44</v>
      </c>
      <c r="C16" s="57" t="s">
        <v>45</v>
      </c>
      <c r="D16" s="60">
        <v>533</v>
      </c>
      <c r="E16" s="60">
        <v>575</v>
      </c>
    </row>
    <row r="19" spans="1:6" ht="16.5" thickBot="1" x14ac:dyDescent="0.3">
      <c r="A19" t="s">
        <v>37</v>
      </c>
    </row>
    <row r="20" spans="1:6" ht="16.5" thickBot="1" x14ac:dyDescent="0.3">
      <c r="B20" s="58" t="s">
        <v>33</v>
      </c>
      <c r="C20" s="58" t="s">
        <v>34</v>
      </c>
      <c r="D20" s="58" t="s">
        <v>35</v>
      </c>
      <c r="E20" s="58" t="s">
        <v>36</v>
      </c>
      <c r="F20" s="58" t="s">
        <v>38</v>
      </c>
    </row>
    <row r="21" spans="1:6" x14ac:dyDescent="0.25">
      <c r="B21" s="59" t="s">
        <v>46</v>
      </c>
      <c r="C21" s="59" t="s">
        <v>47</v>
      </c>
      <c r="D21" s="61">
        <v>141</v>
      </c>
      <c r="E21" s="61">
        <v>155</v>
      </c>
      <c r="F21" s="59" t="s">
        <v>48</v>
      </c>
    </row>
    <row r="22" spans="1:6" x14ac:dyDescent="0.25">
      <c r="B22" s="59" t="s">
        <v>49</v>
      </c>
      <c r="C22" s="59" t="s">
        <v>50</v>
      </c>
      <c r="D22" s="61">
        <v>20</v>
      </c>
      <c r="E22" s="61">
        <v>20</v>
      </c>
      <c r="F22" s="59" t="s">
        <v>48</v>
      </c>
    </row>
    <row r="23" spans="1:6" x14ac:dyDescent="0.25">
      <c r="B23" s="59" t="s">
        <v>51</v>
      </c>
      <c r="C23" s="59" t="s">
        <v>52</v>
      </c>
      <c r="D23" s="61">
        <v>40</v>
      </c>
      <c r="E23" s="61">
        <v>40</v>
      </c>
      <c r="F23" s="59" t="s">
        <v>48</v>
      </c>
    </row>
    <row r="24" spans="1:6" x14ac:dyDescent="0.25">
      <c r="B24" s="59" t="s">
        <v>53</v>
      </c>
      <c r="C24" s="59" t="s">
        <v>54</v>
      </c>
      <c r="D24" s="61">
        <v>41</v>
      </c>
      <c r="E24" s="61">
        <v>55</v>
      </c>
      <c r="F24" s="59" t="s">
        <v>48</v>
      </c>
    </row>
    <row r="25" spans="1:6" x14ac:dyDescent="0.25">
      <c r="B25" s="59" t="s">
        <v>55</v>
      </c>
      <c r="C25" s="59" t="s">
        <v>56</v>
      </c>
      <c r="D25" s="61">
        <v>80</v>
      </c>
      <c r="E25" s="61">
        <v>80</v>
      </c>
      <c r="F25" s="59" t="s">
        <v>48</v>
      </c>
    </row>
    <row r="26" spans="1:6" x14ac:dyDescent="0.25">
      <c r="B26" s="59" t="s">
        <v>57</v>
      </c>
      <c r="C26" s="59" t="s">
        <v>58</v>
      </c>
      <c r="D26" s="61">
        <v>60</v>
      </c>
      <c r="E26" s="61">
        <v>60</v>
      </c>
      <c r="F26" s="59" t="s">
        <v>48</v>
      </c>
    </row>
    <row r="27" spans="1:6" x14ac:dyDescent="0.25">
      <c r="B27" s="59" t="s">
        <v>59</v>
      </c>
      <c r="C27" s="59" t="s">
        <v>60</v>
      </c>
      <c r="D27" s="61">
        <v>71</v>
      </c>
      <c r="E27" s="61">
        <v>85</v>
      </c>
      <c r="F27" s="59" t="s">
        <v>48</v>
      </c>
    </row>
    <row r="28" spans="1:6" x14ac:dyDescent="0.25">
      <c r="B28" s="59" t="s">
        <v>61</v>
      </c>
      <c r="C28" s="59" t="s">
        <v>62</v>
      </c>
      <c r="D28" s="61">
        <v>20</v>
      </c>
      <c r="E28" s="61">
        <v>20</v>
      </c>
      <c r="F28" s="59" t="s">
        <v>48</v>
      </c>
    </row>
    <row r="29" spans="1:6" ht="16.5" thickBot="1" x14ac:dyDescent="0.3">
      <c r="B29" s="57" t="s">
        <v>63</v>
      </c>
      <c r="C29" s="57" t="s">
        <v>64</v>
      </c>
      <c r="D29" s="60">
        <v>60</v>
      </c>
      <c r="E29" s="60">
        <v>60</v>
      </c>
      <c r="F29" s="57" t="s">
        <v>48</v>
      </c>
    </row>
    <row r="32" spans="1:6" ht="16.5" thickBot="1" x14ac:dyDescent="0.3">
      <c r="A32" t="s">
        <v>39</v>
      </c>
    </row>
    <row r="33" spans="2:7" ht="16.5" thickBot="1" x14ac:dyDescent="0.3">
      <c r="B33" s="58" t="s">
        <v>33</v>
      </c>
      <c r="C33" s="58" t="s">
        <v>34</v>
      </c>
      <c r="D33" s="58" t="s">
        <v>40</v>
      </c>
      <c r="E33" s="58" t="s">
        <v>41</v>
      </c>
      <c r="F33" s="58" t="s">
        <v>42</v>
      </c>
      <c r="G33" s="58" t="s">
        <v>43</v>
      </c>
    </row>
    <row r="34" spans="2:7" x14ac:dyDescent="0.25">
      <c r="B34" s="59" t="s">
        <v>65</v>
      </c>
      <c r="C34" s="59" t="s">
        <v>66</v>
      </c>
      <c r="D34" s="61">
        <v>215</v>
      </c>
      <c r="E34" s="59" t="s">
        <v>67</v>
      </c>
      <c r="F34" s="59" t="s">
        <v>68</v>
      </c>
      <c r="G34" s="61">
        <v>0</v>
      </c>
    </row>
    <row r="35" spans="2:7" x14ac:dyDescent="0.25">
      <c r="B35" s="59" t="s">
        <v>69</v>
      </c>
      <c r="C35" s="59" t="s">
        <v>70</v>
      </c>
      <c r="D35" s="61">
        <v>195</v>
      </c>
      <c r="E35" s="59" t="s">
        <v>71</v>
      </c>
      <c r="F35" s="59" t="s">
        <v>68</v>
      </c>
      <c r="G35" s="61">
        <v>0</v>
      </c>
    </row>
    <row r="36" spans="2:7" x14ac:dyDescent="0.25">
      <c r="B36" s="59" t="s">
        <v>72</v>
      </c>
      <c r="C36" s="59" t="s">
        <v>73</v>
      </c>
      <c r="D36" s="61">
        <v>165</v>
      </c>
      <c r="E36" s="59" t="s">
        <v>74</v>
      </c>
      <c r="F36" s="59" t="s">
        <v>68</v>
      </c>
      <c r="G36" s="61">
        <v>0</v>
      </c>
    </row>
    <row r="37" spans="2:7" x14ac:dyDescent="0.25">
      <c r="B37" s="59" t="s">
        <v>46</v>
      </c>
      <c r="C37" s="59" t="s">
        <v>47</v>
      </c>
      <c r="D37" s="61">
        <v>155</v>
      </c>
      <c r="E37" s="59" t="s">
        <v>78</v>
      </c>
      <c r="F37" s="59" t="s">
        <v>79</v>
      </c>
      <c r="G37" s="61">
        <v>65</v>
      </c>
    </row>
    <row r="38" spans="2:7" x14ac:dyDescent="0.25">
      <c r="B38" s="59" t="s">
        <v>53</v>
      </c>
      <c r="C38" s="59" t="s">
        <v>54</v>
      </c>
      <c r="D38" s="61">
        <v>55</v>
      </c>
      <c r="E38" s="59" t="s">
        <v>80</v>
      </c>
      <c r="F38" s="59" t="s">
        <v>79</v>
      </c>
      <c r="G38" s="61">
        <v>25</v>
      </c>
    </row>
    <row r="39" spans="2:7" x14ac:dyDescent="0.25">
      <c r="B39" s="59" t="s">
        <v>59</v>
      </c>
      <c r="C39" s="59" t="s">
        <v>60</v>
      </c>
      <c r="D39" s="61">
        <v>85</v>
      </c>
      <c r="E39" s="59" t="s">
        <v>81</v>
      </c>
      <c r="F39" s="59" t="s">
        <v>79</v>
      </c>
      <c r="G39" s="61">
        <v>75</v>
      </c>
    </row>
    <row r="40" spans="2:7" x14ac:dyDescent="0.25">
      <c r="B40" s="59" t="s">
        <v>51</v>
      </c>
      <c r="C40" s="59" t="s">
        <v>52</v>
      </c>
      <c r="D40" s="61">
        <v>40</v>
      </c>
      <c r="E40" s="59" t="s">
        <v>75</v>
      </c>
      <c r="F40" s="59" t="s">
        <v>68</v>
      </c>
      <c r="G40" s="61">
        <v>0</v>
      </c>
    </row>
    <row r="41" spans="2:7" x14ac:dyDescent="0.25">
      <c r="B41" s="59" t="s">
        <v>57</v>
      </c>
      <c r="C41" s="59" t="s">
        <v>58</v>
      </c>
      <c r="D41" s="61">
        <v>60</v>
      </c>
      <c r="E41" s="59" t="s">
        <v>76</v>
      </c>
      <c r="F41" s="59" t="s">
        <v>68</v>
      </c>
      <c r="G41" s="61">
        <v>0</v>
      </c>
    </row>
    <row r="42" spans="2:7" x14ac:dyDescent="0.25">
      <c r="B42" s="59" t="s">
        <v>63</v>
      </c>
      <c r="C42" s="59" t="s">
        <v>64</v>
      </c>
      <c r="D42" s="61">
        <v>60</v>
      </c>
      <c r="E42" s="59" t="s">
        <v>77</v>
      </c>
      <c r="F42" s="59" t="s">
        <v>68</v>
      </c>
      <c r="G42" s="61">
        <v>0</v>
      </c>
    </row>
    <row r="43" spans="2:7" x14ac:dyDescent="0.25">
      <c r="B43" s="59" t="s">
        <v>49</v>
      </c>
      <c r="C43" s="59" t="s">
        <v>50</v>
      </c>
      <c r="D43" s="61">
        <v>20</v>
      </c>
      <c r="E43" s="59" t="s">
        <v>82</v>
      </c>
      <c r="F43" s="59" t="s">
        <v>68</v>
      </c>
      <c r="G43" s="61">
        <v>0</v>
      </c>
    </row>
    <row r="44" spans="2:7" x14ac:dyDescent="0.25">
      <c r="B44" s="59" t="s">
        <v>55</v>
      </c>
      <c r="C44" s="59" t="s">
        <v>56</v>
      </c>
      <c r="D44" s="61">
        <v>80</v>
      </c>
      <c r="E44" s="59" t="s">
        <v>83</v>
      </c>
      <c r="F44" s="59" t="s">
        <v>68</v>
      </c>
      <c r="G44" s="61">
        <v>0</v>
      </c>
    </row>
    <row r="45" spans="2:7" ht="16.5" thickBot="1" x14ac:dyDescent="0.3">
      <c r="B45" s="57" t="s">
        <v>61</v>
      </c>
      <c r="C45" s="57" t="s">
        <v>62</v>
      </c>
      <c r="D45" s="60">
        <v>20</v>
      </c>
      <c r="E45" s="57" t="s">
        <v>84</v>
      </c>
      <c r="F45" s="57" t="s">
        <v>68</v>
      </c>
      <c r="G45" s="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888D-0FAB-4548-8682-B024F5AF3FDF}">
  <dimension ref="A1:H24"/>
  <sheetViews>
    <sheetView showGridLines="0" workbookViewId="0"/>
  </sheetViews>
  <sheetFormatPr defaultRowHeight="15.75" x14ac:dyDescent="0.25"/>
  <cols>
    <col min="1" max="1" width="2.33203125" customWidth="1"/>
    <col min="2" max="2" width="6.21875" bestFit="1" customWidth="1"/>
    <col min="3" max="3" width="23.44140625" bestFit="1" customWidth="1"/>
    <col min="4" max="4" width="5.6640625" bestFit="1" customWidth="1"/>
    <col min="5" max="5" width="8.109375" bestFit="1" customWidth="1"/>
    <col min="6" max="6" width="9.88671875" bestFit="1" customWidth="1"/>
    <col min="7" max="8" width="9.109375" bestFit="1" customWidth="1"/>
  </cols>
  <sheetData>
    <row r="1" spans="1:8" x14ac:dyDescent="0.25">
      <c r="A1" s="56" t="s">
        <v>85</v>
      </c>
    </row>
    <row r="2" spans="1:8" x14ac:dyDescent="0.25">
      <c r="A2" s="56" t="s">
        <v>100</v>
      </c>
    </row>
    <row r="3" spans="1:8" x14ac:dyDescent="0.25">
      <c r="A3" s="56" t="s">
        <v>106</v>
      </c>
    </row>
    <row r="6" spans="1:8" ht="16.5" thickBot="1" x14ac:dyDescent="0.3">
      <c r="A6" t="s">
        <v>37</v>
      </c>
    </row>
    <row r="7" spans="1:8" x14ac:dyDescent="0.25">
      <c r="B7" s="62"/>
      <c r="C7" s="62"/>
      <c r="D7" s="62" t="s">
        <v>87</v>
      </c>
      <c r="E7" s="62" t="s">
        <v>89</v>
      </c>
      <c r="F7" s="62" t="s">
        <v>91</v>
      </c>
      <c r="G7" s="62" t="s">
        <v>93</v>
      </c>
      <c r="H7" s="62" t="s">
        <v>93</v>
      </c>
    </row>
    <row r="8" spans="1:8" ht="16.5" thickBot="1" x14ac:dyDescent="0.3">
      <c r="B8" s="63" t="s">
        <v>33</v>
      </c>
      <c r="C8" s="63" t="s">
        <v>34</v>
      </c>
      <c r="D8" s="63" t="s">
        <v>88</v>
      </c>
      <c r="E8" s="63" t="s">
        <v>90</v>
      </c>
      <c r="F8" s="63" t="s">
        <v>92</v>
      </c>
      <c r="G8" s="63" t="s">
        <v>94</v>
      </c>
      <c r="H8" s="63" t="s">
        <v>95</v>
      </c>
    </row>
    <row r="9" spans="1:8" x14ac:dyDescent="0.25">
      <c r="B9" s="59" t="s">
        <v>46</v>
      </c>
      <c r="C9" s="59" t="s">
        <v>47</v>
      </c>
      <c r="D9" s="59">
        <v>155</v>
      </c>
      <c r="E9" s="59">
        <v>0</v>
      </c>
      <c r="F9" s="59">
        <v>1</v>
      </c>
      <c r="G9" s="59">
        <v>0</v>
      </c>
      <c r="H9" s="59">
        <v>1</v>
      </c>
    </row>
    <row r="10" spans="1:8" x14ac:dyDescent="0.25">
      <c r="B10" s="59" t="s">
        <v>49</v>
      </c>
      <c r="C10" s="59" t="s">
        <v>50</v>
      </c>
      <c r="D10" s="59">
        <v>20</v>
      </c>
      <c r="E10" s="59">
        <v>0</v>
      </c>
      <c r="F10" s="59">
        <v>1</v>
      </c>
      <c r="G10" s="59">
        <v>1E+30</v>
      </c>
      <c r="H10" s="59">
        <v>0</v>
      </c>
    </row>
    <row r="11" spans="1:8" x14ac:dyDescent="0.25">
      <c r="B11" s="59" t="s">
        <v>51</v>
      </c>
      <c r="C11" s="59" t="s">
        <v>52</v>
      </c>
      <c r="D11" s="59">
        <v>40</v>
      </c>
      <c r="E11" s="59">
        <v>0</v>
      </c>
      <c r="F11" s="59">
        <v>1</v>
      </c>
      <c r="G11" s="59">
        <v>1E+30</v>
      </c>
      <c r="H11" s="59">
        <v>0</v>
      </c>
    </row>
    <row r="12" spans="1:8" x14ac:dyDescent="0.25">
      <c r="B12" s="59" t="s">
        <v>53</v>
      </c>
      <c r="C12" s="59" t="s">
        <v>54</v>
      </c>
      <c r="D12" s="59">
        <v>55</v>
      </c>
      <c r="E12" s="59">
        <v>0</v>
      </c>
      <c r="F12" s="59">
        <v>1</v>
      </c>
      <c r="G12" s="59">
        <v>0</v>
      </c>
      <c r="H12" s="59">
        <v>1</v>
      </c>
    </row>
    <row r="13" spans="1:8" x14ac:dyDescent="0.25">
      <c r="B13" s="59" t="s">
        <v>55</v>
      </c>
      <c r="C13" s="59" t="s">
        <v>56</v>
      </c>
      <c r="D13" s="59">
        <v>80</v>
      </c>
      <c r="E13" s="59">
        <v>0</v>
      </c>
      <c r="F13" s="59">
        <v>1</v>
      </c>
      <c r="G13" s="59">
        <v>1E+30</v>
      </c>
      <c r="H13" s="59">
        <v>0</v>
      </c>
    </row>
    <row r="14" spans="1:8" x14ac:dyDescent="0.25">
      <c r="B14" s="59" t="s">
        <v>57</v>
      </c>
      <c r="C14" s="59" t="s">
        <v>58</v>
      </c>
      <c r="D14" s="59">
        <v>60</v>
      </c>
      <c r="E14" s="59">
        <v>0</v>
      </c>
      <c r="F14" s="59">
        <v>1</v>
      </c>
      <c r="G14" s="59">
        <v>1E+30</v>
      </c>
      <c r="H14" s="59">
        <v>0</v>
      </c>
    </row>
    <row r="15" spans="1:8" x14ac:dyDescent="0.25">
      <c r="B15" s="59" t="s">
        <v>59</v>
      </c>
      <c r="C15" s="59" t="s">
        <v>60</v>
      </c>
      <c r="D15" s="59">
        <v>85</v>
      </c>
      <c r="E15" s="59">
        <v>0</v>
      </c>
      <c r="F15" s="59">
        <v>1</v>
      </c>
      <c r="G15" s="59">
        <v>0</v>
      </c>
      <c r="H15" s="59">
        <v>1</v>
      </c>
    </row>
    <row r="16" spans="1:8" x14ac:dyDescent="0.25">
      <c r="B16" s="59" t="s">
        <v>61</v>
      </c>
      <c r="C16" s="59" t="s">
        <v>62</v>
      </c>
      <c r="D16" s="59">
        <v>20</v>
      </c>
      <c r="E16" s="59">
        <v>0</v>
      </c>
      <c r="F16" s="59">
        <v>1</v>
      </c>
      <c r="G16" s="59">
        <v>1E+30</v>
      </c>
      <c r="H16" s="59">
        <v>0</v>
      </c>
    </row>
    <row r="17" spans="1:8" ht="16.5" thickBot="1" x14ac:dyDescent="0.3">
      <c r="B17" s="57" t="s">
        <v>63</v>
      </c>
      <c r="C17" s="57" t="s">
        <v>64</v>
      </c>
      <c r="D17" s="57">
        <v>60</v>
      </c>
      <c r="E17" s="57">
        <v>0</v>
      </c>
      <c r="F17" s="57">
        <v>1</v>
      </c>
      <c r="G17" s="57">
        <v>1E+30</v>
      </c>
      <c r="H17" s="57">
        <v>0</v>
      </c>
    </row>
    <row r="19" spans="1:8" ht="16.5" thickBot="1" x14ac:dyDescent="0.3">
      <c r="A19" t="s">
        <v>39</v>
      </c>
    </row>
    <row r="20" spans="1:8" x14ac:dyDescent="0.25">
      <c r="B20" s="62"/>
      <c r="C20" s="62"/>
      <c r="D20" s="62" t="s">
        <v>87</v>
      </c>
      <c r="E20" s="62" t="s">
        <v>96</v>
      </c>
      <c r="F20" s="62" t="s">
        <v>98</v>
      </c>
      <c r="G20" s="62" t="s">
        <v>93</v>
      </c>
      <c r="H20" s="62" t="s">
        <v>93</v>
      </c>
    </row>
    <row r="21" spans="1:8" ht="16.5" thickBot="1" x14ac:dyDescent="0.3">
      <c r="B21" s="63" t="s">
        <v>33</v>
      </c>
      <c r="C21" s="63" t="s">
        <v>34</v>
      </c>
      <c r="D21" s="63" t="s">
        <v>88</v>
      </c>
      <c r="E21" s="63" t="s">
        <v>97</v>
      </c>
      <c r="F21" s="63" t="s">
        <v>99</v>
      </c>
      <c r="G21" s="63" t="s">
        <v>94</v>
      </c>
      <c r="H21" s="63" t="s">
        <v>95</v>
      </c>
    </row>
    <row r="22" spans="1:8" x14ac:dyDescent="0.25">
      <c r="B22" s="59" t="s">
        <v>65</v>
      </c>
      <c r="C22" s="59" t="s">
        <v>66</v>
      </c>
      <c r="D22" s="59">
        <v>215</v>
      </c>
      <c r="E22" s="59">
        <v>1</v>
      </c>
      <c r="F22" s="59">
        <v>215</v>
      </c>
      <c r="G22" s="59">
        <v>1E+30</v>
      </c>
      <c r="H22" s="59">
        <v>65</v>
      </c>
    </row>
    <row r="23" spans="1:8" x14ac:dyDescent="0.25">
      <c r="B23" s="59" t="s">
        <v>69</v>
      </c>
      <c r="C23" s="59" t="s">
        <v>70</v>
      </c>
      <c r="D23" s="59">
        <v>195</v>
      </c>
      <c r="E23" s="59">
        <v>1</v>
      </c>
      <c r="F23" s="59">
        <v>195</v>
      </c>
      <c r="G23" s="59">
        <v>1E+30</v>
      </c>
      <c r="H23" s="59">
        <v>25</v>
      </c>
    </row>
    <row r="24" spans="1:8" ht="16.5" thickBot="1" x14ac:dyDescent="0.3">
      <c r="B24" s="57" t="s">
        <v>72</v>
      </c>
      <c r="C24" s="57" t="s">
        <v>73</v>
      </c>
      <c r="D24" s="57">
        <v>165</v>
      </c>
      <c r="E24" s="57">
        <v>1</v>
      </c>
      <c r="F24" s="57">
        <v>165</v>
      </c>
      <c r="G24" s="57">
        <v>1E+30</v>
      </c>
      <c r="H24" s="5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CEE6-A18F-4C14-9E30-90E1A4FDDFD7}">
  <dimension ref="A1"/>
  <sheetViews>
    <sheetView workbookViewId="0">
      <selection activeCell="B6" sqref="B6"/>
    </sheetView>
  </sheetViews>
  <sheetFormatPr defaultRowHeight="15.7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FD35A-5780-4E29-A4F5-A038CF87698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Calculation worksheet</vt:lpstr>
      <vt:lpstr>Answer Report 1</vt:lpstr>
      <vt:lpstr>Sensitivity Report 1</vt:lpstr>
      <vt:lpstr>Answer Report 2</vt:lpstr>
      <vt:lpstr>Sensitivity Report 2</vt:lpstr>
      <vt:lpstr>Answer Report 3</vt:lpstr>
      <vt:lpstr>Sensitivity Report 3</vt:lpstr>
      <vt:lpstr>Sheet2</vt:lpstr>
      <vt:lpstr>Sheet3</vt:lpstr>
      <vt:lpstr>carbonhydrate</vt:lpstr>
      <vt:lpstr>carbonhydrate_unit</vt:lpstr>
      <vt:lpstr>cost_kg</vt:lpstr>
      <vt:lpstr>kg._of_alfalfa</vt:lpstr>
      <vt:lpstr>kg._of_alfalfa.data</vt:lpstr>
      <vt:lpstr>kg__of_tankage</vt:lpstr>
      <vt:lpstr>kg__of_tankage.data</vt:lpstr>
      <vt:lpstr>kg_of_corn</vt:lpstr>
      <vt:lpstr>kg_of_corn.data</vt:lpstr>
      <vt:lpstr>min._daily_requirement_unit</vt:lpstr>
      <vt:lpstr>protein</vt:lpstr>
      <vt:lpstr>protein_unit</vt:lpstr>
      <vt:lpstr>total_nutrient</vt:lpstr>
      <vt:lpstr>total_unit_ingre</vt:lpstr>
      <vt:lpstr>unit_goal</vt:lpstr>
      <vt:lpstr>vitamins</vt:lpstr>
      <vt:lpstr>vitamins_unit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Aboagye</dc:creator>
  <cp:lastModifiedBy>Michael Aboagye</cp:lastModifiedBy>
  <dcterms:created xsi:type="dcterms:W3CDTF">2024-08-31T11:53:04Z</dcterms:created>
  <dcterms:modified xsi:type="dcterms:W3CDTF">2024-08-31T15:38:30Z</dcterms:modified>
</cp:coreProperties>
</file>