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SIS WITH EXCEL(365)\INFERENTIAL STATISTICAL ANALYSIS\ACTIVITIES\"/>
    </mc:Choice>
  </mc:AlternateContent>
  <xr:revisionPtr revIDLastSave="0" documentId="13_ncr:1_{572F6F83-6C45-40A6-A53E-E70A7D2ED5C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altime_data" sheetId="1" r:id="rId1"/>
    <sheet name="single-factor" sheetId="2" r:id="rId2"/>
    <sheet name="two-factor" sheetId="3" r:id="rId3"/>
    <sheet name="call_center_new_24" sheetId="5" r:id="rId4"/>
  </sheets>
  <definedNames>
    <definedName name="ExternalData_1" localSheetId="0" hidden="1">realtime_data!$B$2:$F$25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J20" i="2"/>
  <c r="D27" i="2" l="1"/>
  <c r="E27" i="2"/>
  <c r="C27" i="2"/>
  <c r="C26" i="1"/>
  <c r="D26" i="1"/>
  <c r="E26" i="1"/>
  <c r="F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Aboagye</author>
  </authors>
  <commentList>
    <comment ref="M10" authorId="0" shapeId="0" xr:uid="{BE0B16C1-3462-4BB6-9F1A-FCC778A67E85}">
      <text>
        <r>
          <rPr>
            <b/>
            <sz val="9"/>
            <color indexed="81"/>
            <rFont val="Tahoma"/>
            <family val="2"/>
          </rPr>
          <t>Michael Aboagye:</t>
        </r>
        <r>
          <rPr>
            <sz val="9"/>
            <color indexed="81"/>
            <rFont val="Tahoma"/>
            <family val="2"/>
          </rPr>
          <t xml:space="preserve">
task time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21CA6-15A2-433A-BC60-94D0A8DDD065}" keepAlive="1" name="Query - analyst_software_scores" description="Connection to the 'analyst_software_scores' query in the workbook." type="5" refreshedVersion="0" background="1">
    <dbPr connection="Provider=Microsoft.Mashup.OleDb.1;Data Source=$Workbook$;Location=analyst_software_scores;Extended Properties=&quot;&quot;" command="SELECT * FROM [analyst_software_scores]"/>
  </connection>
  <connection id="2" xr16:uid="{E2B55D42-7A07-4582-8520-738792BB1F60}" keepAlive="1" name="Query - call_center_new_24" description="Connection to the 'call_center_new_24' query in the workbook." type="5" refreshedVersion="0" background="1">
    <dbPr connection="Provider=Microsoft.Mashup.OleDb.1;Data Source=$Workbook$;Location=call_center_new_24;Extended Properties=&quot;&quot;" command="SELECT * FROM [call_center_new_24]"/>
  </connection>
  <connection id="3" xr16:uid="{03A3B111-3ED8-4B44-9D38-F233D5FEB739}" keepAlive="1" name="Query - call_center_training_data" description="Connection to the 'call_center_training_data' query in the workbook." type="5" refreshedVersion="8" background="1" saveData="1">
    <dbPr connection="Provider=Microsoft.Mashup.OleDb.1;Data Source=$Workbook$;Location=call_center_training_data;Extended Properties=&quot;&quot;" command="SELECT * FROM [call_center_training_data]"/>
  </connection>
  <connection id="4" xr16:uid="{CFD218CB-C874-4A93-B8EF-D7481A0AFD95}" keepAlive="1" name="Query - reefer_data" description="Connection to the 'reefer_data' query in the workbook." type="5" refreshedVersion="8" background="1" saveData="1">
    <dbPr connection="Provider=Microsoft.Mashup.OleDb.1;Data Source=$Workbook$;Location=reefer_data;Extended Properties=&quot;&quot;" command="SELECT * FROM [reefer_data]"/>
  </connection>
  <connection id="5" xr16:uid="{69FC4B83-32A3-4EF1-BB35-45DCA08F444A}" keepAlive="1" name="Query - reefer_data (2)" description="Connection to the 'reefer_data (2)' query in the workbook." type="5" refreshedVersion="8" background="1" saveData="1">
    <dbPr connection="Provider=Microsoft.Mashup.OleDb.1;Data Source=$Workbook$;Location=&quot;reefer_data (2)&quot;;Extended Properties=&quot;&quot;" command="SELECT * FROM [reefer_data (2)]"/>
  </connection>
</connections>
</file>

<file path=xl/sharedStrings.xml><?xml version="1.0" encoding="utf-8"?>
<sst xmlns="http://schemas.openxmlformats.org/spreadsheetml/2006/main" count="272" uniqueCount="71">
  <si>
    <t>Monthly_obs.</t>
  </si>
  <si>
    <t>NY/NJ</t>
  </si>
  <si>
    <t>Amsterdam</t>
  </si>
  <si>
    <t>Singapore</t>
  </si>
  <si>
    <t>Security_system</t>
  </si>
  <si>
    <t>A</t>
  </si>
  <si>
    <t>B</t>
  </si>
  <si>
    <t>Total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</si>
  <si>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</si>
  <si>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</si>
  <si>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</si>
  <si>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</si>
  <si>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</si>
  <si>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</si>
  <si>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</si>
  <si>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</si>
  <si>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</si>
  <si>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</si>
  <si>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</si>
  <si>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</si>
  <si>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</si>
  <si>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</si>
  <si>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</si>
  <si>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</si>
  <si>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</si>
  <si>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Obs_(Analysts)</t>
  </si>
  <si>
    <t>6_month_task_average</t>
  </si>
  <si>
    <t>Blockassignment</t>
  </si>
  <si>
    <t>Softwaretreatment</t>
  </si>
  <si>
    <t>Task_time</t>
  </si>
  <si>
    <t>d</t>
  </si>
  <si>
    <t>a</t>
  </si>
  <si>
    <t>c</t>
  </si>
  <si>
    <t>b</t>
  </si>
  <si>
    <t>C</t>
  </si>
  <si>
    <t>D</t>
  </si>
  <si>
    <t>E</t>
  </si>
  <si>
    <t>Software usage/analyst</t>
  </si>
  <si>
    <t>reefer container data</t>
  </si>
  <si>
    <t>Row Labels</t>
  </si>
  <si>
    <t>Grand Total</t>
  </si>
  <si>
    <t>Column Labels</t>
  </si>
  <si>
    <t>Sum of Task_time</t>
  </si>
  <si>
    <t>Software</t>
  </si>
  <si>
    <t>Blocks</t>
  </si>
  <si>
    <t>Product A</t>
  </si>
  <si>
    <t>Product B</t>
  </si>
  <si>
    <t>Product C</t>
  </si>
  <si>
    <t>Product D</t>
  </si>
  <si>
    <t>Do the Mean Monthly Losses of Reefers Suggest That the Means are Different for the Three Ports?</t>
  </si>
  <si>
    <t>level of significance</t>
  </si>
  <si>
    <t>P(X&lt;=a)</t>
  </si>
  <si>
    <t>factor 1</t>
  </si>
  <si>
    <t>factor 2</t>
  </si>
  <si>
    <t>Anova: Two-Factor Without Replication</t>
  </si>
  <si>
    <t>Rows</t>
  </si>
  <si>
    <t>Columns</t>
  </si>
  <si>
    <t>Error</t>
  </si>
  <si>
    <t>Experiments ; using blocking method</t>
  </si>
  <si>
    <t>Non-prisoners,SC</t>
  </si>
  <si>
    <t>Prisoners_SC</t>
  </si>
  <si>
    <t>Trained</t>
  </si>
  <si>
    <t>Not-Trained</t>
  </si>
  <si>
    <t>Two-factor without replication</t>
  </si>
  <si>
    <t>Two factor with replication</t>
  </si>
  <si>
    <t>Anova: Two-Factor With Replication</t>
  </si>
  <si>
    <t>Interaction</t>
  </si>
  <si>
    <t>Within</t>
  </si>
  <si>
    <t>Sample (Factor A)</t>
  </si>
  <si>
    <t>Columns(Factor B)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</si>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</sst>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pivotButton="1"/>
    <xf numFmtId="0" fontId="0" fillId="0" borderId="0" xfId="0" applyAlignment="1">
      <alignment horizontal="left"/>
    </xf>
    <xf numFmtId="0" fontId="2" fillId="4" borderId="4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4" fillId="0" borderId="0" xfId="0" applyFont="1" applyFill="1" applyBorder="1" applyAlignment="1"/>
    <xf numFmtId="0" fontId="4" fillId="0" borderId="5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/>
    <xf numFmtId="0" fontId="2" fillId="0" borderId="5" xfId="0" applyFont="1" applyFill="1" applyBorder="1" applyAlignment="1"/>
    <xf numFmtId="0" fontId="3" fillId="5" borderId="6" xfId="0" applyFont="1" applyFill="1" applyBorder="1" applyAlignment="1">
      <alignment horizontal="center"/>
    </xf>
    <xf numFmtId="0" fontId="0" fillId="5" borderId="0" xfId="0" applyFill="1" applyBorder="1" applyAlignment="1"/>
    <xf numFmtId="0" fontId="9" fillId="0" borderId="0" xfId="0" applyFont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0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4" xfId="0" applyFont="1" applyBorder="1"/>
    <xf numFmtId="0" fontId="5" fillId="5" borderId="4" xfId="0" applyFont="1" applyFill="1" applyBorder="1"/>
    <xf numFmtId="0" fontId="11" fillId="0" borderId="12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center"/>
    </xf>
    <xf numFmtId="0" fontId="5" fillId="5" borderId="0" xfId="0" applyFont="1" applyFill="1" applyBorder="1" applyAlignment="1"/>
    <xf numFmtId="0" fontId="5" fillId="6" borderId="0" xfId="0" applyFont="1" applyFill="1" applyBorder="1" applyAlignment="1"/>
    <xf numFmtId="0" fontId="11" fillId="7" borderId="12" xfId="0" applyFont="1" applyFill="1" applyBorder="1" applyAlignment="1">
      <alignment horizontal="right"/>
    </xf>
    <xf numFmtId="0" fontId="11" fillId="5" borderId="12" xfId="0" applyFont="1" applyFill="1" applyBorder="1" applyAlignment="1">
      <alignment horizontal="right"/>
    </xf>
    <xf numFmtId="0" fontId="5" fillId="8" borderId="4" xfId="0" applyFont="1" applyFill="1" applyBorder="1"/>
    <xf numFmtId="0" fontId="12" fillId="9" borderId="4" xfId="0" applyFont="1" applyFill="1" applyBorder="1"/>
    <xf numFmtId="0" fontId="5" fillId="7" borderId="4" xfId="0" applyFont="1" applyFill="1" applyBorder="1"/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 textRotation="90"/>
    </xf>
    <xf numFmtId="0" fontId="5" fillId="5" borderId="4" xfId="0" applyFont="1" applyFill="1" applyBorder="1" applyAlignment="1">
      <alignment horizontal="center" vertical="center" textRotation="90"/>
    </xf>
    <xf numFmtId="0" fontId="5" fillId="7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619125</xdr:colOff>
      <xdr:row>3</xdr:row>
      <xdr:rowOff>57150</xdr:rowOff>
    </xdr:from>
    <xdr:to>
      <xdr:col>19</xdr:col>
      <xdr:colOff>485775</xdr:colOff>
      <xdr:row>9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32DEC2-8D92-CC58-603F-209CD1C08626}"/>
            </a:ext>
          </a:extLst>
        </xdr:cNvPr>
        <xdr:cNvSpPr txBox="1"/>
      </xdr:nvSpPr>
      <xdr:spPr>
        <a:xfrm>
          <a:off x="9010650" y="819150"/>
          <a:ext cx="3590925" cy="11430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Null hypothesis: there is no difference in means of time taken to complete a task</a:t>
          </a:r>
          <a:r>
            <a:rPr lang="en-US" sz="1100" baseline="0"/>
            <a:t> of the 4 programs</a:t>
          </a:r>
          <a:endParaRPr lang="en-US" sz="1100"/>
        </a:p>
        <a:p>
          <a:endParaRPr lang="en-US" sz="1100"/>
        </a:p>
        <a:p>
          <a:r>
            <a:rPr lang="en-US" sz="1100"/>
            <a:t>alternative hypothesis: thers is difference in means of time taken</a:t>
          </a:r>
          <a:r>
            <a:rPr lang="en-US" sz="1100" baseline="0"/>
            <a:t> to complete a task of the 4 programs.</a:t>
          </a:r>
          <a:endParaRPr lang="en-001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Aboagye" refreshedDate="45543.591243750001" createdVersion="8" refreshedVersion="8" minRefreshableVersion="3" recordCount="20" xr:uid="{C36A9527-BA5B-4DD3-B5B1-68108267E17A}">
  <cacheSource type="worksheet">
    <worksheetSource ref="H2:L22" sheet="realtime_data"/>
  </cacheSource>
  <cacheFields count="5">
    <cacheField name="Obs_(Analysts)" numFmtId="0">
      <sharedItems containsSemiMixedTypes="0" containsString="0" containsNumber="1" containsInteger="1" minValue="1" maxValue="20"/>
    </cacheField>
    <cacheField name="6_month_task_average" numFmtId="0">
      <sharedItems containsSemiMixedTypes="0" containsString="0" containsNumber="1" containsInteger="1" minValue="12" maxValue="40"/>
    </cacheField>
    <cacheField name="Blockassignment" numFmtId="0">
      <sharedItems count="5">
        <s v="A"/>
        <s v="B"/>
        <s v="C"/>
        <s v="D"/>
        <s v="E"/>
      </sharedItems>
    </cacheField>
    <cacheField name="Softwaretreatment" numFmtId="0">
      <sharedItems count="4">
        <s v="d"/>
        <s v="a"/>
        <s v="c"/>
        <s v="b"/>
      </sharedItems>
    </cacheField>
    <cacheField name="Task_time" numFmtId="0">
      <sharedItems containsSemiMixedTypes="0" containsString="0" containsNumber="1" containsInteger="1" minValue="12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n v="12"/>
    <x v="0"/>
    <x v="0"/>
    <n v="23"/>
  </r>
  <r>
    <n v="2"/>
    <n v="13"/>
    <x v="0"/>
    <x v="1"/>
    <n v="14"/>
  </r>
  <r>
    <n v="3"/>
    <n v="13"/>
    <x v="0"/>
    <x v="2"/>
    <n v="12"/>
  </r>
  <r>
    <n v="4"/>
    <n v="13"/>
    <x v="0"/>
    <x v="3"/>
    <n v="21"/>
  </r>
  <r>
    <n v="5"/>
    <n v="16"/>
    <x v="1"/>
    <x v="1"/>
    <n v="16"/>
  </r>
  <r>
    <n v="6"/>
    <n v="17"/>
    <x v="1"/>
    <x v="0"/>
    <n v="25"/>
  </r>
  <r>
    <n v="7"/>
    <n v="17"/>
    <x v="1"/>
    <x v="3"/>
    <n v="20"/>
  </r>
  <r>
    <n v="8"/>
    <n v="18"/>
    <x v="1"/>
    <x v="2"/>
    <n v="15"/>
  </r>
  <r>
    <n v="9"/>
    <n v="21"/>
    <x v="2"/>
    <x v="2"/>
    <n v="18"/>
  </r>
  <r>
    <n v="10"/>
    <n v="22"/>
    <x v="2"/>
    <x v="0"/>
    <n v="29"/>
  </r>
  <r>
    <n v="11"/>
    <n v="23"/>
    <x v="2"/>
    <x v="1"/>
    <n v="17"/>
  </r>
  <r>
    <n v="12"/>
    <n v="23"/>
    <x v="2"/>
    <x v="3"/>
    <n v="28"/>
  </r>
  <r>
    <n v="13"/>
    <n v="28"/>
    <x v="3"/>
    <x v="2"/>
    <n v="19"/>
  </r>
  <r>
    <n v="14"/>
    <n v="28"/>
    <x v="3"/>
    <x v="1"/>
    <n v="23"/>
  </r>
  <r>
    <n v="15"/>
    <n v="29"/>
    <x v="3"/>
    <x v="3"/>
    <n v="36"/>
  </r>
  <r>
    <n v="16"/>
    <n v="31"/>
    <x v="3"/>
    <x v="0"/>
    <n v="38"/>
  </r>
  <r>
    <n v="17"/>
    <n v="35"/>
    <x v="4"/>
    <x v="0"/>
    <n v="45"/>
  </r>
  <r>
    <n v="18"/>
    <n v="37"/>
    <x v="4"/>
    <x v="3"/>
    <n v="41"/>
  </r>
  <r>
    <n v="19"/>
    <n v="39"/>
    <x v="4"/>
    <x v="2"/>
    <n v="24"/>
  </r>
  <r>
    <n v="20"/>
    <n v="40"/>
    <x v="4"/>
    <x v="1"/>
    <n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4262B-277A-477E-9CF9-E0C4E057A73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:T9" firstHeaderRow="1" firstDataRow="2" firstDataCol="1"/>
  <pivotFields count="5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Task_tim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15476B3-9B64-4263-8E42-CF204444FDDC}" autoFormatId="16" applyNumberFormats="0" applyBorderFormats="0" applyFontFormats="0" applyPatternFormats="0" applyAlignmentFormats="0" applyWidthHeightFormats="0">
  <queryTableRefresh nextId="6">
    <queryTableFields count="5">
      <queryTableField id="1" name="Monthly_obs." tableColumnId="1"/>
      <queryTableField id="2" name="NY/NJ" tableColumnId="2"/>
      <queryTableField id="3" name="Amsterdam" tableColumnId="3"/>
      <queryTableField id="4" name="Singapore" tableColumnId="4"/>
      <queryTableField id="5" name="Security_syste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8714A-FD7F-4AC7-86C9-FCFF9C81A2A8}" name="reefer_data" displayName="reefer_data" ref="B2:F26" tableType="queryTable" totalsRowCount="1" headerRowDxfId="11" dataDxfId="10">
  <autoFilter ref="B2:F25" xr:uid="{6AB8714A-FD7F-4AC7-86C9-FCFF9C81A2A8}"/>
  <tableColumns count="5">
    <tableColumn id="1" xr3:uid="{DCA2A055-82F6-4E9B-A933-D856F0808068}" uniqueName="1" name="Monthly_obs." totalsRowLabel="Total" queryTableFieldId="1" dataDxfId="9" totalsRowDxfId="8"/>
    <tableColumn id="2" xr3:uid="{B25A23B5-F61A-4A0C-B58A-138AF88CF113}" uniqueName="2" name="NY/NJ" totalsRowFunction="average" queryTableFieldId="2" dataDxfId="7" totalsRowDxfId="6"/>
    <tableColumn id="3" xr3:uid="{2360E24E-42A2-48C0-86F8-682706D294F1}" uniqueName="3" name="Amsterdam" totalsRowFunction="average" queryTableFieldId="3" dataDxfId="5" totalsRowDxfId="4"/>
    <tableColumn id="4" xr3:uid="{5AA18D3E-7230-4BD4-B5F4-7C8BB78E2EEE}" uniqueName="4" name="Singapore" totalsRowFunction="average" queryTableFieldId="4" dataDxfId="3" totalsRowDxfId="2"/>
    <tableColumn id="5" xr3:uid="{5113A044-878D-4AD2-BB44-3435E993CA7B}" uniqueName="5" name="Security_system" totalsRowFunction="count" queryTableFieldId="5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zoomScaleNormal="100" workbookViewId="0">
      <selection activeCell="K32" sqref="K32"/>
    </sheetView>
  </sheetViews>
  <sheetFormatPr defaultRowHeight="15" x14ac:dyDescent="0.25"/>
  <cols>
    <col min="1" max="1" width="5.28515625" customWidth="1"/>
    <col min="2" max="2" width="9.85546875" style="2" customWidth="1"/>
    <col min="3" max="3" width="13.28515625" style="2" customWidth="1"/>
    <col min="4" max="4" width="21.140625" style="2" customWidth="1"/>
    <col min="5" max="5" width="21.7109375" style="2" customWidth="1"/>
    <col min="6" max="6" width="18.85546875" style="2" customWidth="1"/>
    <col min="8" max="8" width="14.42578125" style="2" customWidth="1"/>
    <col min="9" max="9" width="14.28515625" style="2" customWidth="1"/>
    <col min="10" max="10" width="15.5703125" style="2" customWidth="1"/>
    <col min="11" max="11" width="15.42578125" style="2" customWidth="1"/>
    <col min="12" max="12" width="12.28515625" style="2" bestFit="1" customWidth="1"/>
    <col min="15" max="15" width="16.7109375" style="2" bestFit="1" customWidth="1"/>
    <col min="16" max="19" width="9.5703125" customWidth="1"/>
    <col min="20" max="20" width="11.28515625" bestFit="1" customWidth="1"/>
  </cols>
  <sheetData>
    <row r="1" spans="2:20" x14ac:dyDescent="0.25">
      <c r="B1" s="2" t="s">
        <v>38</v>
      </c>
      <c r="H1" s="2" t="s">
        <v>37</v>
      </c>
    </row>
    <row r="2" spans="2:20" ht="45" x14ac:dyDescent="0.25">
      <c r="B2" s="5" t="s">
        <v>0</v>
      </c>
      <c r="C2" s="2" t="s">
        <v>1</v>
      </c>
      <c r="D2" s="2" t="s">
        <v>2</v>
      </c>
      <c r="E2" s="2" t="s">
        <v>3</v>
      </c>
      <c r="F2" s="5" t="s">
        <v>4</v>
      </c>
      <c r="H2" s="26" t="s">
        <v>25</v>
      </c>
      <c r="I2" s="27" t="s">
        <v>26</v>
      </c>
      <c r="J2" s="27" t="s">
        <v>27</v>
      </c>
      <c r="K2" s="27" t="s">
        <v>28</v>
      </c>
      <c r="L2" s="28" t="s">
        <v>29</v>
      </c>
      <c r="O2" s="22" t="s">
        <v>42</v>
      </c>
      <c r="P2" s="22" t="s">
        <v>41</v>
      </c>
    </row>
    <row r="3" spans="2:20" x14ac:dyDescent="0.25">
      <c r="B3" s="2">
        <v>1</v>
      </c>
      <c r="C3" s="2">
        <v>24</v>
      </c>
      <c r="D3" s="2">
        <v>21</v>
      </c>
      <c r="E3" s="2">
        <v>12</v>
      </c>
      <c r="F3" s="3" t="s">
        <v>5</v>
      </c>
      <c r="H3" s="29">
        <v>1</v>
      </c>
      <c r="I3" s="30">
        <v>12</v>
      </c>
      <c r="J3" s="31" t="s">
        <v>5</v>
      </c>
      <c r="K3" s="31" t="s">
        <v>30</v>
      </c>
      <c r="L3" s="32">
        <v>23</v>
      </c>
      <c r="O3" s="22" t="s">
        <v>39</v>
      </c>
      <c r="P3" t="s">
        <v>31</v>
      </c>
      <c r="Q3" t="s">
        <v>33</v>
      </c>
      <c r="R3" t="s">
        <v>32</v>
      </c>
      <c r="S3" t="s">
        <v>30</v>
      </c>
      <c r="T3" t="s">
        <v>40</v>
      </c>
    </row>
    <row r="4" spans="2:20" x14ac:dyDescent="0.25">
      <c r="B4" s="2">
        <v>2</v>
      </c>
      <c r="C4" s="2">
        <v>34</v>
      </c>
      <c r="D4" s="2">
        <v>12</v>
      </c>
      <c r="E4" s="2">
        <v>6</v>
      </c>
      <c r="F4" s="3" t="s">
        <v>5</v>
      </c>
      <c r="H4" s="33">
        <v>2</v>
      </c>
      <c r="I4" s="34">
        <v>13</v>
      </c>
      <c r="J4" s="35" t="s">
        <v>5</v>
      </c>
      <c r="K4" s="35" t="s">
        <v>31</v>
      </c>
      <c r="L4" s="36">
        <v>14</v>
      </c>
      <c r="N4" s="21"/>
      <c r="O4" s="23" t="s">
        <v>5</v>
      </c>
      <c r="P4" s="1">
        <v>14</v>
      </c>
      <c r="Q4" s="1">
        <v>21</v>
      </c>
      <c r="R4" s="1">
        <v>12</v>
      </c>
      <c r="S4" s="1">
        <v>23</v>
      </c>
      <c r="T4" s="1">
        <v>70</v>
      </c>
    </row>
    <row r="5" spans="2:20" x14ac:dyDescent="0.25">
      <c r="B5" s="2">
        <v>3</v>
      </c>
      <c r="C5" s="2">
        <v>12</v>
      </c>
      <c r="D5" s="2">
        <v>34</v>
      </c>
      <c r="E5" s="2">
        <v>8</v>
      </c>
      <c r="F5" s="3" t="s">
        <v>5</v>
      </c>
      <c r="H5" s="29">
        <v>3</v>
      </c>
      <c r="I5" s="30">
        <v>13</v>
      </c>
      <c r="J5" s="31" t="s">
        <v>5</v>
      </c>
      <c r="K5" s="31" t="s">
        <v>32</v>
      </c>
      <c r="L5" s="32">
        <v>12</v>
      </c>
      <c r="N5" s="21"/>
      <c r="O5" s="23" t="s">
        <v>6</v>
      </c>
      <c r="P5" s="1">
        <v>16</v>
      </c>
      <c r="Q5" s="1">
        <v>20</v>
      </c>
      <c r="R5" s="1">
        <v>15</v>
      </c>
      <c r="S5" s="1">
        <v>25</v>
      </c>
      <c r="T5" s="1">
        <v>76</v>
      </c>
    </row>
    <row r="6" spans="2:20" x14ac:dyDescent="0.25">
      <c r="B6" s="2">
        <v>4</v>
      </c>
      <c r="C6" s="2">
        <v>23</v>
      </c>
      <c r="D6" s="2">
        <v>11</v>
      </c>
      <c r="E6" s="2">
        <v>9</v>
      </c>
      <c r="F6" s="3" t="s">
        <v>5</v>
      </c>
      <c r="H6" s="33">
        <v>4</v>
      </c>
      <c r="I6" s="34">
        <v>13</v>
      </c>
      <c r="J6" s="35" t="s">
        <v>5</v>
      </c>
      <c r="K6" s="35" t="s">
        <v>33</v>
      </c>
      <c r="L6" s="36">
        <v>21</v>
      </c>
      <c r="N6" s="21"/>
      <c r="O6" s="23" t="s">
        <v>34</v>
      </c>
      <c r="P6" s="1">
        <v>17</v>
      </c>
      <c r="Q6" s="1">
        <v>28</v>
      </c>
      <c r="R6" s="1">
        <v>18</v>
      </c>
      <c r="S6" s="1">
        <v>29</v>
      </c>
      <c r="T6" s="1">
        <v>92</v>
      </c>
    </row>
    <row r="7" spans="2:20" x14ac:dyDescent="0.25">
      <c r="B7" s="2">
        <v>5</v>
      </c>
      <c r="C7" s="2">
        <v>7</v>
      </c>
      <c r="D7" s="2">
        <v>18</v>
      </c>
      <c r="E7" s="2">
        <v>11</v>
      </c>
      <c r="F7" s="3" t="s">
        <v>5</v>
      </c>
      <c r="H7" s="29">
        <v>5</v>
      </c>
      <c r="I7" s="30">
        <v>16</v>
      </c>
      <c r="J7" s="31" t="s">
        <v>6</v>
      </c>
      <c r="K7" s="31" t="s">
        <v>31</v>
      </c>
      <c r="L7" s="32">
        <v>16</v>
      </c>
      <c r="N7" s="21"/>
      <c r="O7" s="23" t="s">
        <v>35</v>
      </c>
      <c r="P7" s="1">
        <v>23</v>
      </c>
      <c r="Q7" s="1">
        <v>36</v>
      </c>
      <c r="R7" s="1">
        <v>19</v>
      </c>
      <c r="S7" s="1">
        <v>38</v>
      </c>
      <c r="T7" s="1">
        <v>116</v>
      </c>
    </row>
    <row r="8" spans="2:20" x14ac:dyDescent="0.25">
      <c r="B8" s="2">
        <v>6</v>
      </c>
      <c r="C8" s="2">
        <v>29</v>
      </c>
      <c r="D8" s="2">
        <v>28</v>
      </c>
      <c r="E8" s="2">
        <v>3</v>
      </c>
      <c r="F8" s="3" t="s">
        <v>5</v>
      </c>
      <c r="H8" s="33">
        <v>6</v>
      </c>
      <c r="I8" s="34">
        <v>17</v>
      </c>
      <c r="J8" s="35" t="s">
        <v>6</v>
      </c>
      <c r="K8" s="35" t="s">
        <v>30</v>
      </c>
      <c r="L8" s="36">
        <v>25</v>
      </c>
      <c r="N8" s="21"/>
      <c r="O8" s="23" t="s">
        <v>36</v>
      </c>
      <c r="P8" s="1">
        <v>26</v>
      </c>
      <c r="Q8" s="1">
        <v>41</v>
      </c>
      <c r="R8" s="1">
        <v>24</v>
      </c>
      <c r="S8" s="1">
        <v>45</v>
      </c>
      <c r="T8" s="1">
        <v>136</v>
      </c>
    </row>
    <row r="9" spans="2:20" x14ac:dyDescent="0.25">
      <c r="B9" s="2">
        <v>8</v>
      </c>
      <c r="C9" s="2">
        <v>18</v>
      </c>
      <c r="D9" s="2">
        <v>21</v>
      </c>
      <c r="E9" s="2">
        <v>21</v>
      </c>
      <c r="F9" s="3" t="s">
        <v>5</v>
      </c>
      <c r="H9" s="29">
        <v>7</v>
      </c>
      <c r="I9" s="30">
        <v>17</v>
      </c>
      <c r="J9" s="31" t="s">
        <v>6</v>
      </c>
      <c r="K9" s="31" t="s">
        <v>33</v>
      </c>
      <c r="L9" s="32">
        <v>20</v>
      </c>
      <c r="N9" s="21"/>
      <c r="O9" s="23" t="s">
        <v>40</v>
      </c>
      <c r="P9" s="1">
        <v>96</v>
      </c>
      <c r="Q9" s="1">
        <v>146</v>
      </c>
      <c r="R9" s="1">
        <v>88</v>
      </c>
      <c r="S9" s="1">
        <v>160</v>
      </c>
      <c r="T9" s="1">
        <v>490</v>
      </c>
    </row>
    <row r="10" spans="2:20" x14ac:dyDescent="0.25">
      <c r="B10" s="2">
        <v>9</v>
      </c>
      <c r="C10" s="2">
        <v>31</v>
      </c>
      <c r="D10" s="2">
        <v>25</v>
      </c>
      <c r="E10" s="2">
        <v>19</v>
      </c>
      <c r="F10" s="3" t="s">
        <v>5</v>
      </c>
      <c r="H10" s="33">
        <v>8</v>
      </c>
      <c r="I10" s="34">
        <v>18</v>
      </c>
      <c r="J10" s="35" t="s">
        <v>6</v>
      </c>
      <c r="K10" s="35" t="s">
        <v>32</v>
      </c>
      <c r="L10" s="36">
        <v>15</v>
      </c>
      <c r="N10" s="21"/>
    </row>
    <row r="11" spans="2:20" x14ac:dyDescent="0.25">
      <c r="B11" s="2">
        <v>10</v>
      </c>
      <c r="C11" s="2">
        <v>25</v>
      </c>
      <c r="D11" s="2">
        <v>23</v>
      </c>
      <c r="E11" s="2">
        <v>6</v>
      </c>
      <c r="F11" s="3" t="s">
        <v>5</v>
      </c>
      <c r="H11" s="29">
        <v>9</v>
      </c>
      <c r="I11" s="30">
        <v>21</v>
      </c>
      <c r="J11" s="31" t="s">
        <v>34</v>
      </c>
      <c r="K11" s="31" t="s">
        <v>32</v>
      </c>
      <c r="L11" s="32">
        <v>18</v>
      </c>
      <c r="N11" s="21"/>
      <c r="O11"/>
    </row>
    <row r="12" spans="2:20" x14ac:dyDescent="0.25">
      <c r="B12" s="2">
        <v>11</v>
      </c>
      <c r="C12" s="2">
        <v>23</v>
      </c>
      <c r="D12" s="2">
        <v>19</v>
      </c>
      <c r="E12" s="2">
        <v>18</v>
      </c>
      <c r="F12" s="3" t="s">
        <v>5</v>
      </c>
      <c r="H12" s="33">
        <v>10</v>
      </c>
      <c r="I12" s="34">
        <v>22</v>
      </c>
      <c r="J12" s="35" t="s">
        <v>34</v>
      </c>
      <c r="K12" s="35" t="s">
        <v>30</v>
      </c>
      <c r="L12" s="36">
        <v>29</v>
      </c>
      <c r="N12" s="21"/>
      <c r="O12"/>
    </row>
    <row r="13" spans="2:20" x14ac:dyDescent="0.25">
      <c r="B13" s="2">
        <v>12</v>
      </c>
      <c r="C13" s="2">
        <v>32</v>
      </c>
      <c r="D13" s="2">
        <v>40</v>
      </c>
      <c r="E13" s="2">
        <v>11</v>
      </c>
      <c r="F13" s="3" t="s">
        <v>5</v>
      </c>
      <c r="H13" s="29">
        <v>11</v>
      </c>
      <c r="I13" s="30">
        <v>23</v>
      </c>
      <c r="J13" s="31" t="s">
        <v>34</v>
      </c>
      <c r="K13" s="31" t="s">
        <v>31</v>
      </c>
      <c r="L13" s="32">
        <v>17</v>
      </c>
      <c r="O13"/>
    </row>
    <row r="14" spans="2:20" x14ac:dyDescent="0.25">
      <c r="B14" s="2">
        <v>13</v>
      </c>
      <c r="C14" s="2">
        <v>18</v>
      </c>
      <c r="D14" s="2">
        <v>21</v>
      </c>
      <c r="E14" s="2">
        <v>4</v>
      </c>
      <c r="F14" s="3" t="s">
        <v>6</v>
      </c>
      <c r="H14" s="33">
        <v>12</v>
      </c>
      <c r="I14" s="34">
        <v>23</v>
      </c>
      <c r="J14" s="35" t="s">
        <v>34</v>
      </c>
      <c r="K14" s="35" t="s">
        <v>33</v>
      </c>
      <c r="L14" s="36">
        <v>28</v>
      </c>
      <c r="O14"/>
    </row>
    <row r="15" spans="2:20" x14ac:dyDescent="0.25">
      <c r="B15" s="2">
        <v>14</v>
      </c>
      <c r="C15" s="2">
        <v>27</v>
      </c>
      <c r="D15" s="2">
        <v>16</v>
      </c>
      <c r="E15" s="2">
        <v>7</v>
      </c>
      <c r="F15" s="3" t="s">
        <v>6</v>
      </c>
      <c r="H15" s="29">
        <v>13</v>
      </c>
      <c r="I15" s="30">
        <v>28</v>
      </c>
      <c r="J15" s="31" t="s">
        <v>35</v>
      </c>
      <c r="K15" s="31" t="s">
        <v>32</v>
      </c>
      <c r="L15" s="32">
        <v>19</v>
      </c>
      <c r="O15"/>
    </row>
    <row r="16" spans="2:20" x14ac:dyDescent="0.25">
      <c r="B16" s="2">
        <v>15</v>
      </c>
      <c r="C16" s="2">
        <v>21</v>
      </c>
      <c r="D16" s="2">
        <v>17</v>
      </c>
      <c r="E16" s="2">
        <v>17</v>
      </c>
      <c r="F16" s="3" t="s">
        <v>6</v>
      </c>
      <c r="H16" s="33">
        <v>14</v>
      </c>
      <c r="I16" s="34">
        <v>28</v>
      </c>
      <c r="J16" s="35" t="s">
        <v>35</v>
      </c>
      <c r="K16" s="35" t="s">
        <v>31</v>
      </c>
      <c r="L16" s="36">
        <v>23</v>
      </c>
      <c r="O16"/>
    </row>
    <row r="17" spans="2:15" x14ac:dyDescent="0.25">
      <c r="B17" s="2">
        <v>16</v>
      </c>
      <c r="C17" s="2">
        <v>14</v>
      </c>
      <c r="D17" s="2">
        <v>18</v>
      </c>
      <c r="E17" s="2">
        <v>21</v>
      </c>
      <c r="F17" s="3" t="s">
        <v>6</v>
      </c>
      <c r="H17" s="29">
        <v>15</v>
      </c>
      <c r="I17" s="30">
        <v>29</v>
      </c>
      <c r="J17" s="31" t="s">
        <v>35</v>
      </c>
      <c r="K17" s="31" t="s">
        <v>33</v>
      </c>
      <c r="L17" s="32">
        <v>36</v>
      </c>
      <c r="O17"/>
    </row>
    <row r="18" spans="2:15" x14ac:dyDescent="0.25">
      <c r="B18" s="2">
        <v>17</v>
      </c>
      <c r="C18" s="2">
        <v>6</v>
      </c>
      <c r="D18" s="2">
        <v>15</v>
      </c>
      <c r="E18" s="2">
        <v>9</v>
      </c>
      <c r="F18" s="3" t="s">
        <v>6</v>
      </c>
      <c r="H18" s="33">
        <v>16</v>
      </c>
      <c r="I18" s="34">
        <v>31</v>
      </c>
      <c r="J18" s="35" t="s">
        <v>35</v>
      </c>
      <c r="K18" s="35" t="s">
        <v>30</v>
      </c>
      <c r="L18" s="36">
        <v>38</v>
      </c>
      <c r="O18"/>
    </row>
    <row r="19" spans="2:15" x14ac:dyDescent="0.25">
      <c r="B19" s="2">
        <v>18</v>
      </c>
      <c r="C19" s="2">
        <v>15</v>
      </c>
      <c r="D19" s="2">
        <v>7</v>
      </c>
      <c r="E19" s="2">
        <v>10</v>
      </c>
      <c r="F19" s="3" t="s">
        <v>6</v>
      </c>
      <c r="H19" s="29">
        <v>17</v>
      </c>
      <c r="I19" s="30">
        <v>35</v>
      </c>
      <c r="J19" s="31" t="s">
        <v>36</v>
      </c>
      <c r="K19" s="31" t="s">
        <v>30</v>
      </c>
      <c r="L19" s="32">
        <v>45</v>
      </c>
      <c r="O19"/>
    </row>
    <row r="20" spans="2:15" x14ac:dyDescent="0.25">
      <c r="B20" s="2">
        <v>19</v>
      </c>
      <c r="C20" s="2">
        <v>9</v>
      </c>
      <c r="D20" s="2">
        <v>9</v>
      </c>
      <c r="E20" s="2">
        <v>3</v>
      </c>
      <c r="F20" s="3" t="s">
        <v>6</v>
      </c>
      <c r="H20" s="33">
        <v>18</v>
      </c>
      <c r="I20" s="34">
        <v>37</v>
      </c>
      <c r="J20" s="35" t="s">
        <v>36</v>
      </c>
      <c r="K20" s="35" t="s">
        <v>33</v>
      </c>
      <c r="L20" s="36">
        <v>41</v>
      </c>
      <c r="O20"/>
    </row>
    <row r="21" spans="2:15" x14ac:dyDescent="0.25">
      <c r="B21" s="2">
        <v>20</v>
      </c>
      <c r="C21" s="2">
        <v>12</v>
      </c>
      <c r="D21" s="2">
        <v>10</v>
      </c>
      <c r="E21" s="2">
        <v>6</v>
      </c>
      <c r="F21" s="3" t="s">
        <v>6</v>
      </c>
      <c r="H21" s="29">
        <v>19</v>
      </c>
      <c r="I21" s="30">
        <v>39</v>
      </c>
      <c r="J21" s="31" t="s">
        <v>36</v>
      </c>
      <c r="K21" s="31" t="s">
        <v>32</v>
      </c>
      <c r="L21" s="32">
        <v>24</v>
      </c>
    </row>
    <row r="22" spans="2:15" x14ac:dyDescent="0.25">
      <c r="B22" s="2">
        <v>21</v>
      </c>
      <c r="C22" s="2">
        <v>15</v>
      </c>
      <c r="D22" s="2">
        <v>19</v>
      </c>
      <c r="E22" s="2">
        <v>15</v>
      </c>
      <c r="F22" s="3" t="s">
        <v>6</v>
      </c>
      <c r="H22" s="37">
        <v>20</v>
      </c>
      <c r="I22" s="38">
        <v>40</v>
      </c>
      <c r="J22" s="39" t="s">
        <v>36</v>
      </c>
      <c r="K22" s="39" t="s">
        <v>31</v>
      </c>
      <c r="L22" s="40">
        <v>26</v>
      </c>
    </row>
    <row r="23" spans="2:15" x14ac:dyDescent="0.25">
      <c r="B23" s="2">
        <v>22</v>
      </c>
      <c r="C23" s="2">
        <v>8</v>
      </c>
      <c r="D23" s="2">
        <v>11</v>
      </c>
      <c r="E23" s="2">
        <v>9</v>
      </c>
      <c r="F23" s="3" t="s">
        <v>6</v>
      </c>
    </row>
    <row r="24" spans="2:15" x14ac:dyDescent="0.25">
      <c r="B24" s="2">
        <v>23</v>
      </c>
      <c r="C24" s="2">
        <v>12</v>
      </c>
      <c r="D24" s="2">
        <v>9</v>
      </c>
      <c r="E24" s="2">
        <v>13</v>
      </c>
      <c r="F24" s="3" t="s">
        <v>6</v>
      </c>
    </row>
    <row r="25" spans="2:15" x14ac:dyDescent="0.25">
      <c r="B25" s="2">
        <v>24</v>
      </c>
      <c r="C25" s="2">
        <v>17</v>
      </c>
      <c r="D25" s="2">
        <v>13</v>
      </c>
      <c r="E25" s="2">
        <v>4</v>
      </c>
      <c r="F25" s="3" t="s">
        <v>6</v>
      </c>
    </row>
    <row r="26" spans="2:15" x14ac:dyDescent="0.25">
      <c r="B26" s="2" t="s">
        <v>7</v>
      </c>
      <c r="C26" s="4">
        <f>SUBTOTAL(101,reefer_data[NY/NJ])</f>
        <v>18.782608695652176</v>
      </c>
      <c r="D26" s="4">
        <f>SUBTOTAL(101,reefer_data[Amsterdam])</f>
        <v>18.130434782608695</v>
      </c>
      <c r="E26" s="4">
        <f>SUBTOTAL(101,reefer_data[Singapore])</f>
        <v>10.521739130434783</v>
      </c>
      <c r="F26" s="2">
        <f>SUBTOTAL(103,reefer_data[Security_system])</f>
        <v>23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8E54-72E9-4721-B216-60E378FED1B7}">
  <dimension ref="B1:O27"/>
  <sheetViews>
    <sheetView zoomScale="127" zoomScaleNormal="150" workbookViewId="0">
      <selection activeCell="H29" sqref="H29"/>
    </sheetView>
  </sheetViews>
  <sheetFormatPr defaultRowHeight="15" x14ac:dyDescent="0.25"/>
  <cols>
    <col min="1" max="1" width="5.28515625" style="12" customWidth="1"/>
    <col min="2" max="2" width="14" style="13" customWidth="1"/>
    <col min="3" max="3" width="13" style="13" bestFit="1" customWidth="1"/>
    <col min="4" max="4" width="14.140625" style="13" bestFit="1" customWidth="1"/>
    <col min="5" max="5" width="13" style="13" bestFit="1" customWidth="1"/>
    <col min="6" max="6" width="17.42578125" style="13" customWidth="1"/>
    <col min="7" max="8" width="9.140625" style="12"/>
    <col min="9" max="9" width="18.7109375" style="12" customWidth="1"/>
    <col min="10" max="15" width="9.140625" style="13"/>
    <col min="16" max="16384" width="9.140625" style="12"/>
  </cols>
  <sheetData>
    <row r="1" spans="2:15" x14ac:dyDescent="0.25">
      <c r="I1" s="45" t="s">
        <v>49</v>
      </c>
    </row>
    <row r="2" spans="2:15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spans="2:15" x14ac:dyDescent="0.25">
      <c r="B3" s="14">
        <v>1</v>
      </c>
      <c r="C3" s="14">
        <v>24</v>
      </c>
      <c r="D3" s="14">
        <v>21</v>
      </c>
      <c r="E3" s="14">
        <v>12</v>
      </c>
      <c r="F3" s="14" t="s">
        <v>5</v>
      </c>
      <c r="I3" s="12" t="s">
        <v>8</v>
      </c>
    </row>
    <row r="4" spans="2:15" x14ac:dyDescent="0.25">
      <c r="B4" s="14">
        <v>2</v>
      </c>
      <c r="C4" s="14">
        <v>34</v>
      </c>
      <c r="D4" s="14">
        <v>12</v>
      </c>
      <c r="E4" s="14">
        <v>6</v>
      </c>
      <c r="F4" s="14" t="s">
        <v>5</v>
      </c>
    </row>
    <row r="5" spans="2:15" ht="15.75" thickBot="1" x14ac:dyDescent="0.3">
      <c r="B5" s="14">
        <v>3</v>
      </c>
      <c r="C5" s="14">
        <v>12</v>
      </c>
      <c r="D5" s="14">
        <v>34</v>
      </c>
      <c r="E5" s="14">
        <v>8</v>
      </c>
      <c r="F5" s="14" t="s">
        <v>5</v>
      </c>
      <c r="I5" s="12" t="s">
        <v>9</v>
      </c>
    </row>
    <row r="6" spans="2:15" x14ac:dyDescent="0.25">
      <c r="B6" s="14">
        <v>4</v>
      </c>
      <c r="C6" s="14">
        <v>23</v>
      </c>
      <c r="D6" s="14">
        <v>11</v>
      </c>
      <c r="E6" s="14">
        <v>9</v>
      </c>
      <c r="F6" s="14" t="s">
        <v>5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</row>
    <row r="7" spans="2:15" x14ac:dyDescent="0.25">
      <c r="B7" s="14">
        <v>5</v>
      </c>
      <c r="C7" s="14">
        <v>7</v>
      </c>
      <c r="D7" s="14">
        <v>18</v>
      </c>
      <c r="E7" s="14">
        <v>11</v>
      </c>
      <c r="F7" s="14" t="s">
        <v>5</v>
      </c>
      <c r="I7" s="43" t="s">
        <v>1</v>
      </c>
      <c r="J7" s="17">
        <v>23</v>
      </c>
      <c r="K7" s="17">
        <v>432</v>
      </c>
      <c r="L7" s="17">
        <v>18.782608695652176</v>
      </c>
      <c r="M7" s="17">
        <v>70.08695652173914</v>
      </c>
    </row>
    <row r="8" spans="2:15" x14ac:dyDescent="0.25">
      <c r="B8" s="14">
        <v>6</v>
      </c>
      <c r="C8" s="14">
        <v>29</v>
      </c>
      <c r="D8" s="14">
        <v>28</v>
      </c>
      <c r="E8" s="14">
        <v>3</v>
      </c>
      <c r="F8" s="14" t="s">
        <v>5</v>
      </c>
      <c r="I8" s="43" t="s">
        <v>2</v>
      </c>
      <c r="J8" s="17">
        <v>23</v>
      </c>
      <c r="K8" s="17">
        <v>417</v>
      </c>
      <c r="L8" s="17">
        <v>18.130434782608695</v>
      </c>
      <c r="M8" s="17">
        <v>66.482213438735187</v>
      </c>
    </row>
    <row r="9" spans="2:15" ht="15.75" thickBot="1" x14ac:dyDescent="0.3">
      <c r="B9" s="14">
        <v>8</v>
      </c>
      <c r="C9" s="14">
        <v>18</v>
      </c>
      <c r="D9" s="14">
        <v>21</v>
      </c>
      <c r="E9" s="14">
        <v>21</v>
      </c>
      <c r="F9" s="14" t="s">
        <v>5</v>
      </c>
      <c r="I9" s="44" t="s">
        <v>3</v>
      </c>
      <c r="J9" s="19">
        <v>23</v>
      </c>
      <c r="K9" s="19">
        <v>242</v>
      </c>
      <c r="L9" s="19">
        <v>10.521739130434783</v>
      </c>
      <c r="M9" s="19">
        <v>31.988142292490114</v>
      </c>
    </row>
    <row r="10" spans="2:15" x14ac:dyDescent="0.25">
      <c r="B10" s="14">
        <v>9</v>
      </c>
      <c r="C10" s="14">
        <v>31</v>
      </c>
      <c r="D10" s="14">
        <v>25</v>
      </c>
      <c r="E10" s="14">
        <v>19</v>
      </c>
      <c r="F10" s="14" t="s">
        <v>5</v>
      </c>
    </row>
    <row r="11" spans="2:15" x14ac:dyDescent="0.25">
      <c r="B11" s="14">
        <v>10</v>
      </c>
      <c r="C11" s="14">
        <v>25</v>
      </c>
      <c r="D11" s="14">
        <v>23</v>
      </c>
      <c r="E11" s="14">
        <v>6</v>
      </c>
      <c r="F11" s="14" t="s">
        <v>5</v>
      </c>
    </row>
    <row r="12" spans="2:15" ht="15.75" thickBot="1" x14ac:dyDescent="0.3">
      <c r="B12" s="14">
        <v>11</v>
      </c>
      <c r="C12" s="14">
        <v>23</v>
      </c>
      <c r="D12" s="14">
        <v>19</v>
      </c>
      <c r="E12" s="14">
        <v>18</v>
      </c>
      <c r="F12" s="14" t="s">
        <v>5</v>
      </c>
      <c r="I12" s="12" t="s">
        <v>15</v>
      </c>
    </row>
    <row r="13" spans="2:15" x14ac:dyDescent="0.25">
      <c r="B13" s="14">
        <v>12</v>
      </c>
      <c r="C13" s="14">
        <v>32</v>
      </c>
      <c r="D13" s="14">
        <v>40</v>
      </c>
      <c r="E13" s="14">
        <v>11</v>
      </c>
      <c r="F13" s="14" t="s">
        <v>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</row>
    <row r="14" spans="2:15" x14ac:dyDescent="0.25">
      <c r="B14" s="14">
        <v>13</v>
      </c>
      <c r="C14" s="14">
        <v>18</v>
      </c>
      <c r="D14" s="14">
        <v>21</v>
      </c>
      <c r="E14" s="14">
        <v>4</v>
      </c>
      <c r="F14" s="14" t="s">
        <v>6</v>
      </c>
      <c r="I14" s="43" t="s">
        <v>23</v>
      </c>
      <c r="J14" s="17">
        <v>970.28985507246307</v>
      </c>
      <c r="K14" s="17">
        <v>2</v>
      </c>
      <c r="L14" s="17">
        <v>485.14492753623153</v>
      </c>
      <c r="M14" s="17">
        <v>8.6346582248798143</v>
      </c>
      <c r="N14" s="17">
        <v>4.6660016329078564E-4</v>
      </c>
      <c r="O14" s="17">
        <v>3.1359179344945765</v>
      </c>
    </row>
    <row r="15" spans="2:15" x14ac:dyDescent="0.25">
      <c r="B15" s="14">
        <v>14</v>
      </c>
      <c r="C15" s="14">
        <v>27</v>
      </c>
      <c r="D15" s="14">
        <v>16</v>
      </c>
      <c r="E15" s="14">
        <v>7</v>
      </c>
      <c r="F15" s="14" t="s">
        <v>6</v>
      </c>
      <c r="I15" s="43" t="s">
        <v>24</v>
      </c>
      <c r="J15" s="17">
        <v>3708.2608695652179</v>
      </c>
      <c r="K15" s="17">
        <v>66</v>
      </c>
      <c r="L15" s="17">
        <v>56.185770750988148</v>
      </c>
      <c r="M15" s="17"/>
      <c r="N15" s="17"/>
      <c r="O15" s="17"/>
    </row>
    <row r="16" spans="2:15" x14ac:dyDescent="0.25">
      <c r="B16" s="14">
        <v>15</v>
      </c>
      <c r="C16" s="14">
        <v>21</v>
      </c>
      <c r="D16" s="14">
        <v>17</v>
      </c>
      <c r="E16" s="14">
        <v>17</v>
      </c>
      <c r="F16" s="14" t="s">
        <v>6</v>
      </c>
      <c r="I16" s="16"/>
      <c r="J16" s="17"/>
      <c r="K16" s="17"/>
      <c r="L16" s="17"/>
      <c r="M16" s="17"/>
      <c r="N16" s="17"/>
      <c r="O16" s="17"/>
    </row>
    <row r="17" spans="2:15" ht="15.75" thickBot="1" x14ac:dyDescent="0.3">
      <c r="B17" s="14">
        <v>16</v>
      </c>
      <c r="C17" s="14">
        <v>14</v>
      </c>
      <c r="D17" s="14">
        <v>18</v>
      </c>
      <c r="E17" s="14">
        <v>21</v>
      </c>
      <c r="F17" s="14" t="s">
        <v>6</v>
      </c>
      <c r="I17" s="18" t="s">
        <v>7</v>
      </c>
      <c r="J17" s="19">
        <v>4678.550724637681</v>
      </c>
      <c r="K17" s="19">
        <v>68</v>
      </c>
      <c r="L17" s="19"/>
      <c r="M17" s="19"/>
      <c r="N17" s="19"/>
      <c r="O17" s="19"/>
    </row>
    <row r="18" spans="2:15" x14ac:dyDescent="0.25">
      <c r="B18" s="14">
        <v>17</v>
      </c>
      <c r="C18" s="14">
        <v>6</v>
      </c>
      <c r="D18" s="14">
        <v>15</v>
      </c>
      <c r="E18" s="14">
        <v>9</v>
      </c>
      <c r="F18" s="14" t="s">
        <v>6</v>
      </c>
    </row>
    <row r="19" spans="2:15" x14ac:dyDescent="0.25">
      <c r="B19" s="14">
        <v>18</v>
      </c>
      <c r="C19" s="14">
        <v>15</v>
      </c>
      <c r="D19" s="14">
        <v>7</v>
      </c>
      <c r="E19" s="14">
        <v>10</v>
      </c>
      <c r="F19" s="14" t="s">
        <v>6</v>
      </c>
      <c r="I19" s="12" t="s">
        <v>50</v>
      </c>
      <c r="J19" s="13">
        <v>0.05</v>
      </c>
    </row>
    <row r="20" spans="2:15" x14ac:dyDescent="0.25">
      <c r="B20" s="14">
        <v>19</v>
      </c>
      <c r="C20" s="14">
        <v>9</v>
      </c>
      <c r="D20" s="14">
        <v>9</v>
      </c>
      <c r="E20" s="14">
        <v>3</v>
      </c>
      <c r="F20" s="14" t="s">
        <v>6</v>
      </c>
      <c r="I20" s="12" t="s">
        <v>51</v>
      </c>
      <c r="J20" s="13" t="b">
        <f>N14&lt;=J19</f>
        <v>1</v>
      </c>
    </row>
    <row r="21" spans="2:15" x14ac:dyDescent="0.25">
      <c r="B21" s="14">
        <v>20</v>
      </c>
      <c r="C21" s="14">
        <v>12</v>
      </c>
      <c r="D21" s="14">
        <v>10</v>
      </c>
      <c r="E21" s="14">
        <v>6</v>
      </c>
      <c r="F21" s="14" t="s">
        <v>6</v>
      </c>
      <c r="I21" s="12" t="str">
        <f>IF(J20=TRUE, "reject null hypothesis", "confirm null hypothesis")</f>
        <v>reject null hypothesis</v>
      </c>
    </row>
    <row r="22" spans="2:15" x14ac:dyDescent="0.25">
      <c r="B22" s="14">
        <v>21</v>
      </c>
      <c r="C22" s="14">
        <v>15</v>
      </c>
      <c r="D22" s="14">
        <v>19</v>
      </c>
      <c r="E22" s="14">
        <v>15</v>
      </c>
      <c r="F22" s="14" t="s">
        <v>6</v>
      </c>
    </row>
    <row r="23" spans="2:15" x14ac:dyDescent="0.25">
      <c r="B23" s="14">
        <v>22</v>
      </c>
      <c r="C23" s="14">
        <v>8</v>
      </c>
      <c r="D23" s="14">
        <v>11</v>
      </c>
      <c r="E23" s="14">
        <v>9</v>
      </c>
      <c r="F23" s="14" t="s">
        <v>6</v>
      </c>
    </row>
    <row r="24" spans="2:15" x14ac:dyDescent="0.25">
      <c r="B24" s="14">
        <v>23</v>
      </c>
      <c r="C24" s="14">
        <v>12</v>
      </c>
      <c r="D24" s="14">
        <v>9</v>
      </c>
      <c r="E24" s="14">
        <v>13</v>
      </c>
      <c r="F24" s="14" t="s">
        <v>6</v>
      </c>
    </row>
    <row r="25" spans="2:15" x14ac:dyDescent="0.25">
      <c r="B25" s="14">
        <v>24</v>
      </c>
      <c r="C25" s="14">
        <v>17</v>
      </c>
      <c r="D25" s="14">
        <v>13</v>
      </c>
      <c r="E25" s="14">
        <v>4</v>
      </c>
      <c r="F25" s="14" t="s">
        <v>6</v>
      </c>
    </row>
    <row r="27" spans="2:15" x14ac:dyDescent="0.25">
      <c r="B27" s="14" t="s">
        <v>7</v>
      </c>
      <c r="C27" s="20">
        <f>AVERAGE(C3:C25)</f>
        <v>18.782608695652176</v>
      </c>
      <c r="D27" s="20">
        <f>AVERAGE(D3:D25)</f>
        <v>18.130434782608695</v>
      </c>
      <c r="E27" s="20">
        <f>AVERAGE(E3:E25)</f>
        <v>10.521739130434783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8D5-5078-464D-8226-B6C74B57DA1B}">
  <dimension ref="B1:O34"/>
  <sheetViews>
    <sheetView zoomScale="130" zoomScaleNormal="130" workbookViewId="0">
      <selection activeCell="O11" sqref="O11:O12"/>
    </sheetView>
  </sheetViews>
  <sheetFormatPr defaultRowHeight="15" x14ac:dyDescent="0.25"/>
  <cols>
    <col min="1" max="1" width="4.5703125" customWidth="1"/>
    <col min="2" max="2" width="28.5703125" style="2" bestFit="1" customWidth="1"/>
    <col min="3" max="3" width="11.5703125" bestFit="1" customWidth="1"/>
    <col min="4" max="4" width="9" bestFit="1" customWidth="1"/>
    <col min="5" max="5" width="9.7109375" bestFit="1" customWidth="1"/>
    <col min="6" max="6" width="8.85546875" bestFit="1" customWidth="1"/>
    <col min="8" max="8" width="4.7109375" customWidth="1"/>
    <col min="9" max="9" width="15.85546875" customWidth="1"/>
    <col min="10" max="11" width="9.42578125" bestFit="1" customWidth="1"/>
    <col min="12" max="13" width="9.5703125" bestFit="1" customWidth="1"/>
    <col min="14" max="15" width="9.42578125" bestFit="1" customWidth="1"/>
    <col min="16" max="16" width="9.5703125" bestFit="1" customWidth="1"/>
  </cols>
  <sheetData>
    <row r="1" spans="2:13" ht="23.25" x14ac:dyDescent="0.35">
      <c r="B1" s="53" t="s">
        <v>63</v>
      </c>
      <c r="I1" s="50" t="s">
        <v>58</v>
      </c>
    </row>
    <row r="2" spans="2:13" ht="30" customHeight="1" x14ac:dyDescent="0.25">
      <c r="B2" s="41" t="s">
        <v>25</v>
      </c>
      <c r="C2" s="41" t="s">
        <v>26</v>
      </c>
      <c r="D2" s="41" t="s">
        <v>27</v>
      </c>
      <c r="E2" s="41" t="s">
        <v>28</v>
      </c>
      <c r="F2" s="41" t="s">
        <v>29</v>
      </c>
    </row>
    <row r="3" spans="2:13" x14ac:dyDescent="0.25">
      <c r="B3" s="7">
        <v>1</v>
      </c>
      <c r="C3" s="7">
        <v>12</v>
      </c>
      <c r="D3" s="51" t="s">
        <v>5</v>
      </c>
      <c r="E3" s="7" t="s">
        <v>30</v>
      </c>
      <c r="F3" s="7">
        <v>23</v>
      </c>
      <c r="I3" s="42" t="s">
        <v>53</v>
      </c>
    </row>
    <row r="4" spans="2:13" x14ac:dyDescent="0.25">
      <c r="B4" s="7">
        <v>2</v>
      </c>
      <c r="C4" s="7">
        <v>13</v>
      </c>
      <c r="D4" s="51" t="s">
        <v>5</v>
      </c>
      <c r="E4" s="7" t="s">
        <v>31</v>
      </c>
      <c r="F4" s="7">
        <v>14</v>
      </c>
      <c r="I4" s="24" t="s">
        <v>42</v>
      </c>
      <c r="J4" s="24" t="s">
        <v>43</v>
      </c>
      <c r="K4" s="24"/>
      <c r="L4" s="24"/>
      <c r="M4" s="24"/>
    </row>
    <row r="5" spans="2:13" x14ac:dyDescent="0.25">
      <c r="B5" s="7">
        <v>3</v>
      </c>
      <c r="C5" s="7">
        <v>13</v>
      </c>
      <c r="D5" s="51" t="s">
        <v>5</v>
      </c>
      <c r="E5" s="7" t="s">
        <v>32</v>
      </c>
      <c r="F5" s="7">
        <v>12</v>
      </c>
      <c r="H5" s="67" t="s">
        <v>52</v>
      </c>
      <c r="I5" s="24" t="s">
        <v>44</v>
      </c>
      <c r="J5" s="24" t="s">
        <v>45</v>
      </c>
      <c r="K5" s="24" t="s">
        <v>46</v>
      </c>
      <c r="L5" s="24" t="s">
        <v>47</v>
      </c>
      <c r="M5" s="24" t="s">
        <v>48</v>
      </c>
    </row>
    <row r="6" spans="2:13" x14ac:dyDescent="0.25">
      <c r="B6" s="7">
        <v>4</v>
      </c>
      <c r="C6" s="7">
        <v>13</v>
      </c>
      <c r="D6" s="51" t="s">
        <v>5</v>
      </c>
      <c r="E6" s="7" t="s">
        <v>33</v>
      </c>
      <c r="F6" s="7">
        <v>21</v>
      </c>
      <c r="H6" s="67"/>
      <c r="I6" s="52" t="s">
        <v>5</v>
      </c>
      <c r="J6" s="25">
        <v>14</v>
      </c>
      <c r="K6" s="25">
        <v>21</v>
      </c>
      <c r="L6" s="25">
        <v>12</v>
      </c>
      <c r="M6" s="25">
        <v>23</v>
      </c>
    </row>
    <row r="7" spans="2:13" x14ac:dyDescent="0.25">
      <c r="B7" s="7">
        <v>5</v>
      </c>
      <c r="C7" s="7">
        <v>16</v>
      </c>
      <c r="D7" s="7" t="s">
        <v>6</v>
      </c>
      <c r="E7" s="7" t="s">
        <v>31</v>
      </c>
      <c r="F7" s="7">
        <v>16</v>
      </c>
      <c r="H7" s="67"/>
      <c r="I7" s="6" t="s">
        <v>6</v>
      </c>
      <c r="J7" s="25">
        <v>16</v>
      </c>
      <c r="K7" s="25">
        <v>20</v>
      </c>
      <c r="L7" s="25">
        <v>15</v>
      </c>
      <c r="M7" s="25">
        <v>25</v>
      </c>
    </row>
    <row r="8" spans="2:13" x14ac:dyDescent="0.25">
      <c r="B8" s="7">
        <v>6</v>
      </c>
      <c r="C8" s="7">
        <v>17</v>
      </c>
      <c r="D8" s="7" t="s">
        <v>6</v>
      </c>
      <c r="E8" s="7" t="s">
        <v>30</v>
      </c>
      <c r="F8" s="7">
        <v>25</v>
      </c>
      <c r="H8" s="67"/>
      <c r="I8" s="52" t="s">
        <v>34</v>
      </c>
      <c r="J8" s="25">
        <v>17</v>
      </c>
      <c r="K8" s="25">
        <v>28</v>
      </c>
      <c r="L8" s="25">
        <v>18</v>
      </c>
      <c r="M8" s="25">
        <v>29</v>
      </c>
    </row>
    <row r="9" spans="2:13" x14ac:dyDescent="0.25">
      <c r="B9" s="7">
        <v>7</v>
      </c>
      <c r="C9" s="7">
        <v>17</v>
      </c>
      <c r="D9" s="7" t="s">
        <v>6</v>
      </c>
      <c r="E9" s="7" t="s">
        <v>33</v>
      </c>
      <c r="F9" s="7">
        <v>20</v>
      </c>
      <c r="H9" s="67"/>
      <c r="I9" s="6" t="s">
        <v>35</v>
      </c>
      <c r="J9" s="25">
        <v>23</v>
      </c>
      <c r="K9" s="25">
        <v>36</v>
      </c>
      <c r="L9" s="25">
        <v>19</v>
      </c>
      <c r="M9" s="25">
        <v>38</v>
      </c>
    </row>
    <row r="10" spans="2:13" x14ac:dyDescent="0.25">
      <c r="B10" s="7">
        <v>8</v>
      </c>
      <c r="C10" s="7">
        <v>18</v>
      </c>
      <c r="D10" s="7" t="s">
        <v>6</v>
      </c>
      <c r="E10" s="7" t="s">
        <v>32</v>
      </c>
      <c r="F10" s="7">
        <v>15</v>
      </c>
      <c r="H10" s="67"/>
      <c r="I10" s="52" t="s">
        <v>36</v>
      </c>
      <c r="J10" s="25">
        <v>26</v>
      </c>
      <c r="K10" s="25">
        <v>41</v>
      </c>
      <c r="L10" s="25">
        <v>24</v>
      </c>
      <c r="M10" s="25">
        <v>45</v>
      </c>
    </row>
    <row r="11" spans="2:13" x14ac:dyDescent="0.25">
      <c r="B11" s="7">
        <v>9</v>
      </c>
      <c r="C11" s="7">
        <v>21</v>
      </c>
      <c r="D11" s="51" t="s">
        <v>34</v>
      </c>
      <c r="E11" s="7" t="s">
        <v>32</v>
      </c>
      <c r="F11" s="7">
        <v>18</v>
      </c>
    </row>
    <row r="12" spans="2:13" x14ac:dyDescent="0.25">
      <c r="B12" s="7">
        <v>10</v>
      </c>
      <c r="C12" s="7">
        <v>22</v>
      </c>
      <c r="D12" s="51" t="s">
        <v>34</v>
      </c>
      <c r="E12" s="7" t="s">
        <v>30</v>
      </c>
      <c r="F12" s="7">
        <v>29</v>
      </c>
    </row>
    <row r="13" spans="2:13" x14ac:dyDescent="0.25">
      <c r="B13" s="7">
        <v>11</v>
      </c>
      <c r="C13" s="7">
        <v>23</v>
      </c>
      <c r="D13" s="51" t="s">
        <v>34</v>
      </c>
      <c r="E13" s="7" t="s">
        <v>31</v>
      </c>
      <c r="F13" s="7">
        <v>17</v>
      </c>
      <c r="I13" t="s">
        <v>54</v>
      </c>
    </row>
    <row r="14" spans="2:13" ht="15.75" thickBot="1" x14ac:dyDescent="0.3">
      <c r="B14" s="7">
        <v>12</v>
      </c>
      <c r="C14" s="7">
        <v>23</v>
      </c>
      <c r="D14" s="51" t="s">
        <v>34</v>
      </c>
      <c r="E14" s="7" t="s">
        <v>33</v>
      </c>
      <c r="F14" s="7">
        <v>28</v>
      </c>
    </row>
    <row r="15" spans="2:13" x14ac:dyDescent="0.25">
      <c r="B15" s="7">
        <v>13</v>
      </c>
      <c r="C15" s="7">
        <v>28</v>
      </c>
      <c r="D15" s="7" t="s">
        <v>35</v>
      </c>
      <c r="E15" s="7" t="s">
        <v>32</v>
      </c>
      <c r="F15" s="7">
        <v>19</v>
      </c>
      <c r="I15" s="10" t="s">
        <v>9</v>
      </c>
      <c r="J15" s="10" t="s">
        <v>11</v>
      </c>
      <c r="K15" s="10" t="s">
        <v>12</v>
      </c>
      <c r="L15" s="10" t="s">
        <v>13</v>
      </c>
      <c r="M15" s="10" t="s">
        <v>14</v>
      </c>
    </row>
    <row r="16" spans="2:13" x14ac:dyDescent="0.25">
      <c r="B16" s="7">
        <v>14</v>
      </c>
      <c r="C16" s="7">
        <v>28</v>
      </c>
      <c r="D16" s="7" t="s">
        <v>35</v>
      </c>
      <c r="E16" s="7" t="s">
        <v>31</v>
      </c>
      <c r="F16" s="7">
        <v>23</v>
      </c>
      <c r="I16" s="8" t="s">
        <v>5</v>
      </c>
      <c r="J16" s="8">
        <v>4</v>
      </c>
      <c r="K16" s="8">
        <v>70</v>
      </c>
      <c r="L16" s="8">
        <v>17.5</v>
      </c>
      <c r="M16" s="8">
        <v>28.333333333333332</v>
      </c>
    </row>
    <row r="17" spans="2:15" x14ac:dyDescent="0.25">
      <c r="B17" s="7">
        <v>15</v>
      </c>
      <c r="C17" s="7">
        <v>29</v>
      </c>
      <c r="D17" s="7" t="s">
        <v>35</v>
      </c>
      <c r="E17" s="7" t="s">
        <v>33</v>
      </c>
      <c r="F17" s="7">
        <v>36</v>
      </c>
      <c r="I17" s="8" t="s">
        <v>6</v>
      </c>
      <c r="J17" s="8">
        <v>4</v>
      </c>
      <c r="K17" s="8">
        <v>76</v>
      </c>
      <c r="L17" s="8">
        <v>19</v>
      </c>
      <c r="M17" s="8">
        <v>20.666666666666668</v>
      </c>
    </row>
    <row r="18" spans="2:15" x14ac:dyDescent="0.25">
      <c r="B18" s="7">
        <v>16</v>
      </c>
      <c r="C18" s="7">
        <v>31</v>
      </c>
      <c r="D18" s="7" t="s">
        <v>35</v>
      </c>
      <c r="E18" s="7" t="s">
        <v>30</v>
      </c>
      <c r="F18" s="7">
        <v>38</v>
      </c>
      <c r="I18" s="8" t="s">
        <v>34</v>
      </c>
      <c r="J18" s="8">
        <v>4</v>
      </c>
      <c r="K18" s="8">
        <v>92</v>
      </c>
      <c r="L18" s="8">
        <v>23</v>
      </c>
      <c r="M18" s="8">
        <v>40.666666666666664</v>
      </c>
    </row>
    <row r="19" spans="2:15" x14ac:dyDescent="0.25">
      <c r="B19" s="7">
        <v>17</v>
      </c>
      <c r="C19" s="7">
        <v>35</v>
      </c>
      <c r="D19" s="51" t="s">
        <v>36</v>
      </c>
      <c r="E19" s="7" t="s">
        <v>30</v>
      </c>
      <c r="F19" s="7">
        <v>45</v>
      </c>
      <c r="I19" s="8" t="s">
        <v>35</v>
      </c>
      <c r="J19" s="8">
        <v>4</v>
      </c>
      <c r="K19" s="8">
        <v>116</v>
      </c>
      <c r="L19" s="8">
        <v>29</v>
      </c>
      <c r="M19" s="8">
        <v>88.666666666666671</v>
      </c>
    </row>
    <row r="20" spans="2:15" x14ac:dyDescent="0.25">
      <c r="B20" s="7">
        <v>18</v>
      </c>
      <c r="C20" s="7">
        <v>37</v>
      </c>
      <c r="D20" s="51" t="s">
        <v>36</v>
      </c>
      <c r="E20" s="7" t="s">
        <v>33</v>
      </c>
      <c r="F20" s="7">
        <v>41</v>
      </c>
      <c r="I20" s="8" t="s">
        <v>36</v>
      </c>
      <c r="J20" s="8">
        <v>4</v>
      </c>
      <c r="K20" s="8">
        <v>136</v>
      </c>
      <c r="L20" s="8">
        <v>34</v>
      </c>
      <c r="M20" s="8">
        <v>111.33333333333333</v>
      </c>
    </row>
    <row r="21" spans="2:15" x14ac:dyDescent="0.25">
      <c r="B21" s="7">
        <v>19</v>
      </c>
      <c r="C21" s="7">
        <v>39</v>
      </c>
      <c r="D21" s="51" t="s">
        <v>36</v>
      </c>
      <c r="E21" s="7" t="s">
        <v>32</v>
      </c>
      <c r="F21" s="7">
        <v>24</v>
      </c>
      <c r="I21" s="8"/>
      <c r="J21" s="8"/>
      <c r="K21" s="8"/>
      <c r="L21" s="8"/>
      <c r="M21" s="8"/>
    </row>
    <row r="22" spans="2:15" x14ac:dyDescent="0.25">
      <c r="B22" s="7">
        <v>20</v>
      </c>
      <c r="C22" s="7">
        <v>40</v>
      </c>
      <c r="D22" s="51" t="s">
        <v>36</v>
      </c>
      <c r="E22" s="7" t="s">
        <v>31</v>
      </c>
      <c r="F22" s="7">
        <v>26</v>
      </c>
      <c r="I22" s="8" t="s">
        <v>45</v>
      </c>
      <c r="J22" s="8">
        <v>5</v>
      </c>
      <c r="K22" s="8">
        <v>96</v>
      </c>
      <c r="L22" s="46">
        <v>19.2</v>
      </c>
      <c r="M22" s="8">
        <v>25.699999999999989</v>
      </c>
    </row>
    <row r="23" spans="2:15" x14ac:dyDescent="0.25">
      <c r="I23" s="8" t="s">
        <v>46</v>
      </c>
      <c r="J23" s="8">
        <v>5</v>
      </c>
      <c r="K23" s="8">
        <v>146</v>
      </c>
      <c r="L23" s="46">
        <v>29.2</v>
      </c>
      <c r="M23" s="8">
        <v>84.700000000000045</v>
      </c>
    </row>
    <row r="24" spans="2:15" x14ac:dyDescent="0.25">
      <c r="I24" s="8" t="s">
        <v>47</v>
      </c>
      <c r="J24" s="8">
        <v>5</v>
      </c>
      <c r="K24" s="8">
        <v>88</v>
      </c>
      <c r="L24" s="46">
        <v>17.600000000000001</v>
      </c>
      <c r="M24" s="8">
        <v>20.300000000000011</v>
      </c>
    </row>
    <row r="25" spans="2:15" ht="15.75" thickBot="1" x14ac:dyDescent="0.3">
      <c r="I25" s="9" t="s">
        <v>48</v>
      </c>
      <c r="J25" s="9">
        <v>5</v>
      </c>
      <c r="K25" s="9">
        <v>160</v>
      </c>
      <c r="L25" s="47">
        <v>32</v>
      </c>
      <c r="M25" s="9">
        <v>86</v>
      </c>
    </row>
    <row r="28" spans="2:15" ht="15.75" thickBot="1" x14ac:dyDescent="0.3">
      <c r="I28" t="s">
        <v>15</v>
      </c>
    </row>
    <row r="29" spans="2:15" x14ac:dyDescent="0.25">
      <c r="I29" s="10" t="s">
        <v>16</v>
      </c>
      <c r="J29" s="10" t="s">
        <v>17</v>
      </c>
      <c r="K29" s="10" t="s">
        <v>18</v>
      </c>
      <c r="L29" s="10" t="s">
        <v>19</v>
      </c>
      <c r="M29" s="48" t="s">
        <v>20</v>
      </c>
      <c r="N29" s="48" t="s">
        <v>21</v>
      </c>
      <c r="O29" s="48" t="s">
        <v>22</v>
      </c>
    </row>
    <row r="30" spans="2:15" x14ac:dyDescent="0.25">
      <c r="I30" s="8" t="s">
        <v>55</v>
      </c>
      <c r="J30" s="8">
        <v>768</v>
      </c>
      <c r="K30" s="8">
        <v>4</v>
      </c>
      <c r="L30" s="8">
        <v>192</v>
      </c>
      <c r="M30" s="49">
        <v>23.319838056680176</v>
      </c>
      <c r="N30" s="49">
        <v>1.3850887682639921E-5</v>
      </c>
      <c r="O30" s="49">
        <v>3.2591667269012499</v>
      </c>
    </row>
    <row r="31" spans="2:15" x14ac:dyDescent="0.25">
      <c r="I31" s="8" t="s">
        <v>56</v>
      </c>
      <c r="J31" s="8">
        <v>770.2</v>
      </c>
      <c r="K31" s="8">
        <v>3</v>
      </c>
      <c r="L31" s="8">
        <v>256.73333333333335</v>
      </c>
      <c r="M31" s="49">
        <v>31.182186234817831</v>
      </c>
      <c r="N31" s="49">
        <v>6.017283876696358E-6</v>
      </c>
      <c r="O31" s="49">
        <v>3.4902948194976045</v>
      </c>
    </row>
    <row r="32" spans="2:15" x14ac:dyDescent="0.25">
      <c r="I32" s="8" t="s">
        <v>57</v>
      </c>
      <c r="J32" s="8">
        <v>98.799999999999955</v>
      </c>
      <c r="K32" s="8">
        <v>12</v>
      </c>
      <c r="L32" s="8">
        <v>8.233333333333329</v>
      </c>
      <c r="M32" s="8"/>
      <c r="N32" s="8"/>
      <c r="O32" s="8"/>
    </row>
    <row r="33" spans="9:15" x14ac:dyDescent="0.25">
      <c r="I33" s="8"/>
      <c r="J33" s="8"/>
      <c r="K33" s="8"/>
      <c r="L33" s="8"/>
      <c r="M33" s="8"/>
      <c r="N33" s="8"/>
      <c r="O33" s="8"/>
    </row>
    <row r="34" spans="9:15" ht="15.75" thickBot="1" x14ac:dyDescent="0.3">
      <c r="I34" s="9" t="s">
        <v>7</v>
      </c>
      <c r="J34" s="9">
        <v>1637</v>
      </c>
      <c r="K34" s="9">
        <v>19</v>
      </c>
      <c r="L34" s="9"/>
      <c r="M34" s="9"/>
      <c r="N34" s="9"/>
      <c r="O34" s="9"/>
    </row>
  </sheetData>
  <mergeCells count="1">
    <mergeCell ref="H5:H10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119C-66E5-4744-B1FA-951EA4C9252B}">
  <dimension ref="A1:M31"/>
  <sheetViews>
    <sheetView tabSelected="1" zoomScale="120" zoomScaleNormal="120" workbookViewId="0">
      <selection activeCell="M16" sqref="M16"/>
    </sheetView>
  </sheetViews>
  <sheetFormatPr defaultRowHeight="15" x14ac:dyDescent="0.25"/>
  <cols>
    <col min="1" max="1" width="15.5703125" style="12" customWidth="1"/>
    <col min="2" max="2" width="8" style="12" customWidth="1"/>
    <col min="3" max="3" width="16.5703125" style="12" bestFit="1" customWidth="1"/>
    <col min="4" max="4" width="12.42578125" style="12" bestFit="1" customWidth="1"/>
    <col min="5" max="6" width="9.140625" style="12"/>
    <col min="7" max="7" width="33.42578125" style="12" bestFit="1" customWidth="1"/>
    <col min="8" max="8" width="16.5703125" style="12" bestFit="1" customWidth="1"/>
    <col min="9" max="10" width="12.85546875" style="12" bestFit="1" customWidth="1"/>
    <col min="11" max="13" width="12.42578125" style="12" bestFit="1" customWidth="1"/>
    <col min="14" max="16384" width="9.140625" style="12"/>
  </cols>
  <sheetData>
    <row r="1" spans="1:10" ht="39" customHeight="1" x14ac:dyDescent="0.25">
      <c r="A1" s="66" t="s">
        <v>15</v>
      </c>
      <c r="B1" s="54" t="s">
        <v>64</v>
      </c>
    </row>
    <row r="2" spans="1:10" x14ac:dyDescent="0.25">
      <c r="B2" s="55"/>
      <c r="C2" s="64" t="s">
        <v>59</v>
      </c>
      <c r="D2" s="63" t="s">
        <v>60</v>
      </c>
      <c r="G2" s="12" t="s">
        <v>65</v>
      </c>
    </row>
    <row r="3" spans="1:10" x14ac:dyDescent="0.25">
      <c r="B3" s="68" t="s">
        <v>61</v>
      </c>
      <c r="C3" s="56">
        <v>74</v>
      </c>
      <c r="D3" s="56">
        <v>85</v>
      </c>
    </row>
    <row r="4" spans="1:10" x14ac:dyDescent="0.25">
      <c r="B4" s="68"/>
      <c r="C4" s="56">
        <v>68</v>
      </c>
      <c r="D4" s="56">
        <v>76</v>
      </c>
      <c r="G4" s="12" t="s">
        <v>9</v>
      </c>
      <c r="H4" s="64" t="s">
        <v>59</v>
      </c>
      <c r="I4" s="63" t="s">
        <v>60</v>
      </c>
      <c r="J4" s="12" t="s">
        <v>7</v>
      </c>
    </row>
    <row r="5" spans="1:10" ht="15.75" thickBot="1" x14ac:dyDescent="0.3">
      <c r="B5" s="68"/>
      <c r="C5" s="56">
        <v>72</v>
      </c>
      <c r="D5" s="56">
        <v>87</v>
      </c>
      <c r="G5" s="62" t="s">
        <v>61</v>
      </c>
      <c r="H5" s="57"/>
      <c r="I5" s="57"/>
      <c r="J5" s="57"/>
    </row>
    <row r="6" spans="1:10" x14ac:dyDescent="0.25">
      <c r="B6" s="68"/>
      <c r="C6" s="56">
        <v>84</v>
      </c>
      <c r="D6" s="56">
        <v>92</v>
      </c>
      <c r="G6" s="16" t="s">
        <v>11</v>
      </c>
      <c r="H6" s="16">
        <v>6</v>
      </c>
      <c r="I6" s="16">
        <v>6</v>
      </c>
      <c r="J6" s="16">
        <v>12</v>
      </c>
    </row>
    <row r="7" spans="1:10" x14ac:dyDescent="0.25">
      <c r="A7" s="12" t="s">
        <v>70</v>
      </c>
      <c r="B7" s="68"/>
      <c r="C7" s="56">
        <v>77</v>
      </c>
      <c r="D7" s="56">
        <v>96</v>
      </c>
      <c r="G7" s="16" t="s">
        <v>12</v>
      </c>
      <c r="H7" s="16">
        <v>460</v>
      </c>
      <c r="I7" s="16">
        <v>514</v>
      </c>
      <c r="J7" s="16">
        <v>974</v>
      </c>
    </row>
    <row r="8" spans="1:10" x14ac:dyDescent="0.25">
      <c r="B8" s="68"/>
      <c r="C8" s="56">
        <v>85</v>
      </c>
      <c r="D8" s="56">
        <v>78</v>
      </c>
      <c r="G8" s="16" t="s">
        <v>13</v>
      </c>
      <c r="H8">
        <v>76.666666666666671</v>
      </c>
      <c r="I8">
        <v>85.666666666666671</v>
      </c>
      <c r="J8">
        <v>81.166666666666671</v>
      </c>
    </row>
    <row r="9" spans="1:10" x14ac:dyDescent="0.25">
      <c r="B9" s="69" t="s">
        <v>62</v>
      </c>
      <c r="C9" s="65">
        <v>63</v>
      </c>
      <c r="D9" s="65">
        <v>73</v>
      </c>
      <c r="G9" s="16" t="s">
        <v>14</v>
      </c>
      <c r="H9">
        <v>45.466666666666676</v>
      </c>
      <c r="I9">
        <v>60.266666666666673</v>
      </c>
      <c r="J9">
        <v>70.151515151515156</v>
      </c>
    </row>
    <row r="10" spans="1:10" x14ac:dyDescent="0.25">
      <c r="B10" s="69"/>
      <c r="C10" s="65">
        <v>77</v>
      </c>
      <c r="D10" s="65">
        <v>88</v>
      </c>
      <c r="G10" s="16"/>
      <c r="H10" s="16"/>
      <c r="I10" s="16"/>
      <c r="J10" s="16"/>
    </row>
    <row r="11" spans="1:10" ht="15.75" thickBot="1" x14ac:dyDescent="0.3">
      <c r="B11" s="69"/>
      <c r="C11" s="65">
        <v>91</v>
      </c>
      <c r="D11" s="65">
        <v>85</v>
      </c>
      <c r="G11" s="61" t="s">
        <v>62</v>
      </c>
      <c r="H11" s="57"/>
      <c r="I11" s="57"/>
      <c r="J11" s="57"/>
    </row>
    <row r="12" spans="1:10" x14ac:dyDescent="0.25">
      <c r="B12" s="69"/>
      <c r="C12" s="65">
        <v>71</v>
      </c>
      <c r="D12" s="65">
        <v>94</v>
      </c>
      <c r="G12" s="16" t="s">
        <v>11</v>
      </c>
      <c r="H12" s="16">
        <v>6</v>
      </c>
      <c r="I12" s="16">
        <v>6</v>
      </c>
      <c r="J12" s="16">
        <v>12</v>
      </c>
    </row>
    <row r="13" spans="1:10" x14ac:dyDescent="0.25">
      <c r="B13" s="69"/>
      <c r="C13" s="65">
        <v>67</v>
      </c>
      <c r="D13" s="65">
        <v>77</v>
      </c>
      <c r="G13" s="16" t="s">
        <v>12</v>
      </c>
      <c r="H13" s="16">
        <v>441</v>
      </c>
      <c r="I13" s="16">
        <v>481</v>
      </c>
      <c r="J13" s="16">
        <v>922</v>
      </c>
    </row>
    <row r="14" spans="1:10" x14ac:dyDescent="0.25">
      <c r="B14" s="69"/>
      <c r="C14" s="65">
        <v>72</v>
      </c>
      <c r="D14" s="65">
        <v>64</v>
      </c>
      <c r="G14" s="16" t="s">
        <v>13</v>
      </c>
      <c r="H14" s="16">
        <v>73.5</v>
      </c>
      <c r="I14" s="16">
        <v>80.166666666666671</v>
      </c>
      <c r="J14" s="16">
        <v>76.833333333333329</v>
      </c>
    </row>
    <row r="15" spans="1:10" x14ac:dyDescent="0.25">
      <c r="C15" s="12" t="s">
        <v>6</v>
      </c>
      <c r="G15" s="16" t="s">
        <v>14</v>
      </c>
      <c r="H15" s="16">
        <v>95.9</v>
      </c>
      <c r="I15" s="16">
        <v>119.76666666666715</v>
      </c>
      <c r="J15" s="16">
        <v>110.1515151515156</v>
      </c>
    </row>
    <row r="16" spans="1:10" x14ac:dyDescent="0.25">
      <c r="G16" s="16"/>
      <c r="H16" s="16"/>
      <c r="I16" s="16"/>
      <c r="J16" s="16"/>
    </row>
    <row r="17" spans="7:13" ht="15.75" thickBot="1" x14ac:dyDescent="0.3">
      <c r="G17" s="57" t="s">
        <v>7</v>
      </c>
      <c r="H17" s="57"/>
      <c r="I17" s="57"/>
      <c r="J17" s="57"/>
    </row>
    <row r="18" spans="7:13" x14ac:dyDescent="0.25">
      <c r="G18" s="16" t="s">
        <v>11</v>
      </c>
      <c r="H18" s="16">
        <v>12</v>
      </c>
      <c r="I18" s="16">
        <v>12</v>
      </c>
      <c r="J18" s="16"/>
    </row>
    <row r="19" spans="7:13" x14ac:dyDescent="0.25">
      <c r="G19" s="16" t="s">
        <v>12</v>
      </c>
      <c r="H19" s="16">
        <v>901</v>
      </c>
      <c r="I19" s="16">
        <v>995</v>
      </c>
      <c r="J19" s="16"/>
    </row>
    <row r="20" spans="7:13" x14ac:dyDescent="0.25">
      <c r="G20" s="16" t="s">
        <v>13</v>
      </c>
      <c r="H20" s="16">
        <v>75.083333333333329</v>
      </c>
      <c r="I20" s="16">
        <v>82.916666666666671</v>
      </c>
      <c r="J20" s="16"/>
    </row>
    <row r="21" spans="7:13" x14ac:dyDescent="0.25">
      <c r="G21" s="16" t="s">
        <v>14</v>
      </c>
      <c r="H21" s="16">
        <v>66.99242424242469</v>
      </c>
      <c r="I21" s="16">
        <v>90.083333333333769</v>
      </c>
      <c r="J21" s="16"/>
    </row>
    <row r="22" spans="7:13" x14ac:dyDescent="0.25">
      <c r="G22" s="16"/>
      <c r="H22" s="16"/>
      <c r="I22" s="16"/>
      <c r="J22" s="16"/>
    </row>
    <row r="24" spans="7:13" ht="15.75" thickBot="1" x14ac:dyDescent="0.3">
      <c r="G24" s="12" t="s">
        <v>15</v>
      </c>
    </row>
    <row r="25" spans="7:13" x14ac:dyDescent="0.25">
      <c r="G25" s="15" t="s">
        <v>16</v>
      </c>
      <c r="H25" s="15" t="s">
        <v>17</v>
      </c>
      <c r="I25" s="15" t="s">
        <v>18</v>
      </c>
      <c r="J25" s="15" t="s">
        <v>19</v>
      </c>
      <c r="K25" s="58" t="s">
        <v>20</v>
      </c>
      <c r="L25" s="58" t="s">
        <v>21</v>
      </c>
      <c r="M25" s="58" t="s">
        <v>22</v>
      </c>
    </row>
    <row r="26" spans="7:13" x14ac:dyDescent="0.25">
      <c r="G26" s="16" t="s">
        <v>68</v>
      </c>
      <c r="H26" s="16">
        <v>112.66666666666652</v>
      </c>
      <c r="I26" s="16">
        <v>1</v>
      </c>
      <c r="J26" s="16">
        <v>112.66666666666652</v>
      </c>
      <c r="K26" s="60">
        <v>1.4021987139597576</v>
      </c>
      <c r="L26" s="60">
        <v>0.25023847622729245</v>
      </c>
      <c r="M26" s="60">
        <v>4.3512435033292896</v>
      </c>
    </row>
    <row r="27" spans="7:13" x14ac:dyDescent="0.25">
      <c r="G27" s="16" t="s">
        <v>69</v>
      </c>
      <c r="H27" s="16">
        <v>368.16666666666652</v>
      </c>
      <c r="I27" s="16">
        <v>1</v>
      </c>
      <c r="J27" s="16">
        <v>368.16666666666652</v>
      </c>
      <c r="K27" s="59">
        <v>4.5820369218004551</v>
      </c>
      <c r="L27" s="59">
        <v>4.4814098249949148E-2</v>
      </c>
      <c r="M27" s="59">
        <v>4.3512435033292896</v>
      </c>
    </row>
    <row r="28" spans="7:13" x14ac:dyDescent="0.25">
      <c r="G28" s="16" t="s">
        <v>66</v>
      </c>
      <c r="H28" s="16">
        <v>8.1666666666669698</v>
      </c>
      <c r="I28" s="16">
        <v>1</v>
      </c>
      <c r="J28" s="16">
        <v>8.1666666666669698</v>
      </c>
      <c r="K28" s="59">
        <v>0.1016386641775603</v>
      </c>
      <c r="L28" s="59">
        <v>0.7531775271779545</v>
      </c>
      <c r="M28" s="59">
        <v>4.3512435033292896</v>
      </c>
    </row>
    <row r="29" spans="7:13" x14ac:dyDescent="0.25">
      <c r="G29" s="16" t="s">
        <v>67</v>
      </c>
      <c r="H29" s="16">
        <v>1607</v>
      </c>
      <c r="I29" s="16">
        <v>20</v>
      </c>
      <c r="J29" s="16">
        <v>80.349999999999994</v>
      </c>
      <c r="K29" s="16"/>
      <c r="L29" s="16"/>
      <c r="M29" s="16"/>
    </row>
    <row r="30" spans="7:13" x14ac:dyDescent="0.25">
      <c r="G30" s="16"/>
      <c r="H30" s="16"/>
      <c r="I30" s="16"/>
      <c r="J30" s="16"/>
      <c r="K30" s="16"/>
      <c r="L30" s="16"/>
      <c r="M30" s="16"/>
    </row>
    <row r="31" spans="7:13" ht="15.75" thickBot="1" x14ac:dyDescent="0.3">
      <c r="G31" s="18" t="s">
        <v>7</v>
      </c>
      <c r="H31" s="18">
        <v>2096</v>
      </c>
      <c r="I31" s="18">
        <v>23</v>
      </c>
      <c r="J31" s="18"/>
      <c r="K31" s="18"/>
      <c r="L31" s="18"/>
      <c r="M31" s="18"/>
    </row>
  </sheetData>
  <mergeCells count="2">
    <mergeCell ref="B3:B8"/>
    <mergeCell ref="B9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BF03B-8D85-473A-B8C8-61703B27A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realtime_data</vt:lpstr>
      <vt:lpstr>single-factor</vt:lpstr>
      <vt:lpstr>two-factor</vt:lpstr>
      <vt:lpstr>call_center_new_24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Ohene</cp:lastModifiedBy>
  <dcterms:created xsi:type="dcterms:W3CDTF">2015-06-05T18:17:20Z</dcterms:created>
  <dcterms:modified xsi:type="dcterms:W3CDTF">2024-11-21T17:32:34Z</dcterms:modified>
</cp:coreProperties>
</file>